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'DC30'!$A$1:$L$54</definedName>
    <definedName name="_xlnm.Print_Area" localSheetId="15">'DC31'!$A$1:$L$54</definedName>
    <definedName name="_xlnm.Print_Area" localSheetId="20">'DC32'!$A$1:$L$54</definedName>
    <definedName name="_xlnm.Print_Area" localSheetId="1">'MP301'!$A$1:$L$54</definedName>
    <definedName name="_xlnm.Print_Area" localSheetId="2">'MP302'!$A$1:$L$54</definedName>
    <definedName name="_xlnm.Print_Area" localSheetId="3">'MP303'!$A$1:$L$54</definedName>
    <definedName name="_xlnm.Print_Area" localSheetId="4">'MP304'!$A$1:$L$54</definedName>
    <definedName name="_xlnm.Print_Area" localSheetId="5">'MP305'!$A$1:$L$54</definedName>
    <definedName name="_xlnm.Print_Area" localSheetId="6">'MP306'!$A$1:$L$54</definedName>
    <definedName name="_xlnm.Print_Area" localSheetId="7">'MP307'!$A$1:$L$54</definedName>
    <definedName name="_xlnm.Print_Area" localSheetId="9">'MP311'!$A$1:$L$54</definedName>
    <definedName name="_xlnm.Print_Area" localSheetId="10">'MP312'!$A$1:$L$54</definedName>
    <definedName name="_xlnm.Print_Area" localSheetId="11">'MP313'!$A$1:$L$54</definedName>
    <definedName name="_xlnm.Print_Area" localSheetId="12">'MP314'!$A$1:$L$54</definedName>
    <definedName name="_xlnm.Print_Area" localSheetId="13">'MP315'!$A$1:$L$54</definedName>
    <definedName name="_xlnm.Print_Area" localSheetId="14">'MP316'!$A$1:$L$54</definedName>
    <definedName name="_xlnm.Print_Area" localSheetId="16">'MP321'!$A$1:$L$54</definedName>
    <definedName name="_xlnm.Print_Area" localSheetId="17">'MP324'!$A$1:$L$54</definedName>
    <definedName name="_xlnm.Print_Area" localSheetId="18">'MP325'!$A$1:$L$54</definedName>
    <definedName name="_xlnm.Print_Area" localSheetId="19">'MP326'!$A$1:$L$54</definedName>
    <definedName name="_xlnm.Print_Area" localSheetId="0">'Summary'!$A$1:$L$54</definedName>
  </definedNames>
  <calcPr fullCalcOnLoad="1"/>
</workbook>
</file>

<file path=xl/sharedStrings.xml><?xml version="1.0" encoding="utf-8"?>
<sst xmlns="http://schemas.openxmlformats.org/spreadsheetml/2006/main" count="1575" uniqueCount="85">
  <si>
    <t>Mpumalanga: Albert Luthuli(MP301)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</si>
  <si>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</si>
  <si>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</si>
  <si>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</si>
  <si>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</si>
  <si>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</si>
  <si>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</si>
  <si>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</si>
  <si>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</si>
  <si>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</si>
  <si>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</si>
  <si>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</si>
  <si>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</si>
  <si>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</si>
  <si>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</si>
  <si>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</si>
  <si>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</si>
  <si>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</si>
  <si>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</si>
  <si>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</si>
  <si>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</si>
  <si>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</si>
  <si>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</si>
  <si>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</si>
  <si>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</si>
  <si>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</si>
  <si>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</si>
  <si>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</si>
  <si>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</si>
  <si>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</si>
  <si>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</si>
  <si>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</si>
  <si>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</si>
  <si>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</si>
  <si>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</si>
  <si>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</si>
  <si>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</si>
  <si>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</si>
  <si>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</si>
  <si>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</si>
  <si>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</si>
  <si>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</si>
  <si>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</si>
  <si>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</si>
  <si>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</si>
  <si>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</si>
  <si>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</si>
  <si>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</si>
  <si>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</si>
  <si>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</si>
  <si>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</si>
  <si>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</si>
  <si>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</si>
  <si>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</si>
  <si>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</si>
  <si>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</si>
  <si>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</si>
  <si>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</si>
  <si>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</si>
  <si>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REVIEW - Table A6 Budgeted Financial Position for 4th Quarter ended 30 June 2017 (Figures Finalised as at 2018/05/07)</t>
  </si>
  <si>
    <t>Mpumalanga: Mkhondo(MP303) - REVIEW - Table A6 Budgeted Financial Position for 4th Quarter ended 30 June 2017 (Figures Finalised as at 2018/05/07)</t>
  </si>
  <si>
    <t>Mpumalanga: Pixley Ka Seme (MP)(MP304) - REVIEW - Table A6 Budgeted Financial Position for 4th Quarter ended 30 June 2017 (Figures Finalised as at 2018/05/07)</t>
  </si>
  <si>
    <t>Mpumalanga: Lekwa(MP305) - REVIEW - Table A6 Budgeted Financial Position for 4th Quarter ended 30 June 2017 (Figures Finalised as at 2018/05/07)</t>
  </si>
  <si>
    <t>Mpumalanga: Dipaleseng(MP306) - REVIEW - Table A6 Budgeted Financial Position for 4th Quarter ended 30 June 2017 (Figures Finalised as at 2018/05/07)</t>
  </si>
  <si>
    <t>Mpumalanga: Govan Mbeki(MP307) - REVIEW - Table A6 Budgeted Financial Position for 4th Quarter ended 30 June 2017 (Figures Finalised as at 2018/05/07)</t>
  </si>
  <si>
    <t>Mpumalanga: Gert Sibande(DC30) - REVIEW - Table A6 Budgeted Financial Position for 4th Quarter ended 30 June 2017 (Figures Finalised as at 2018/05/07)</t>
  </si>
  <si>
    <t>Mpumalanga: Victor Khanye(MP311) - REVIEW - Table A6 Budgeted Financial Position for 4th Quarter ended 30 June 2017 (Figures Finalised as at 2018/05/07)</t>
  </si>
  <si>
    <t>Mpumalanga: Emalahleni (Mp)(MP312) - REVIEW - Table A6 Budgeted Financial Position for 4th Quarter ended 30 June 2017 (Figures Finalised as at 2018/05/07)</t>
  </si>
  <si>
    <t>Mpumalanga: Steve Tshwete(MP313) - REVIEW - Table A6 Budgeted Financial Position for 4th Quarter ended 30 June 2017 (Figures Finalised as at 2018/05/07)</t>
  </si>
  <si>
    <t>Mpumalanga: Emakhazeni(MP314) - REVIEW - Table A6 Budgeted Financial Position for 4th Quarter ended 30 June 2017 (Figures Finalised as at 2018/05/07)</t>
  </si>
  <si>
    <t>Mpumalanga: Thembisile Hani(MP315) - REVIEW - Table A6 Budgeted Financial Position for 4th Quarter ended 30 June 2017 (Figures Finalised as at 2018/05/07)</t>
  </si>
  <si>
    <t>Mpumalanga: Dr J.S. Moroka(MP316) - REVIEW - Table A6 Budgeted Financial Position for 4th Quarter ended 30 June 2017 (Figures Finalised as at 2018/05/07)</t>
  </si>
  <si>
    <t>Mpumalanga: Nkangala(DC31) - REVIEW - Table A6 Budgeted Financial Position for 4th Quarter ended 30 June 2017 (Figures Finalised as at 2018/05/07)</t>
  </si>
  <si>
    <t>Mpumalanga: Thaba Chweu(MP321) - REVIEW - Table A6 Budgeted Financial Position for 4th Quarter ended 30 June 2017 (Figures Finalised as at 2018/05/07)</t>
  </si>
  <si>
    <t>Mpumalanga: Nkomazi(MP324) - REVIEW - Table A6 Budgeted Financial Position for 4th Quarter ended 30 June 2017 (Figures Finalised as at 2018/05/07)</t>
  </si>
  <si>
    <t>Mpumalanga: Bushbuckridge(MP325) - REVIEW - Table A6 Budgeted Financial Position for 4th Quarter ended 30 June 2017 (Figures Finalised as at 2018/05/07)</t>
  </si>
  <si>
    <t>Mpumalanga: City of Mbombela(MP326) - REVIEW - Table A6 Budgeted Financial Position for 4th Quarter ended 30 June 2017 (Figures Finalised as at 2018/05/07)</t>
  </si>
  <si>
    <t>Mpumalanga: Ehlanzeni(DC32)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</si>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</sst>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531871017</v>
      </c>
      <c r="D6" s="19">
        <v>716242629</v>
      </c>
      <c r="E6" s="20">
        <v>631065384</v>
      </c>
      <c r="F6" s="21">
        <v>1024950046</v>
      </c>
      <c r="G6" s="19">
        <v>740217229</v>
      </c>
      <c r="H6" s="20">
        <v>590533034</v>
      </c>
      <c r="I6" s="22">
        <v>670377483</v>
      </c>
      <c r="J6" s="23">
        <v>871816226</v>
      </c>
      <c r="K6" s="19">
        <v>1221229939</v>
      </c>
      <c r="L6" s="20">
        <v>1852382217</v>
      </c>
    </row>
    <row r="7" spans="1:12" ht="13.5">
      <c r="A7" s="24" t="s">
        <v>19</v>
      </c>
      <c r="B7" s="18" t="s">
        <v>20</v>
      </c>
      <c r="C7" s="19">
        <v>878926284</v>
      </c>
      <c r="D7" s="19">
        <v>941430223</v>
      </c>
      <c r="E7" s="20">
        <v>993205572</v>
      </c>
      <c r="F7" s="21">
        <v>1151450978</v>
      </c>
      <c r="G7" s="19">
        <v>1090593870</v>
      </c>
      <c r="H7" s="20">
        <v>1012885094</v>
      </c>
      <c r="I7" s="22">
        <v>1105777093</v>
      </c>
      <c r="J7" s="23">
        <v>844907072</v>
      </c>
      <c r="K7" s="19">
        <v>825169499</v>
      </c>
      <c r="L7" s="20">
        <v>766553618</v>
      </c>
    </row>
    <row r="8" spans="1:12" ht="13.5">
      <c r="A8" s="24" t="s">
        <v>21</v>
      </c>
      <c r="B8" s="18" t="s">
        <v>20</v>
      </c>
      <c r="C8" s="19">
        <v>1480307355</v>
      </c>
      <c r="D8" s="19">
        <v>2176274749</v>
      </c>
      <c r="E8" s="20">
        <v>2106849740</v>
      </c>
      <c r="F8" s="21">
        <v>3799383894</v>
      </c>
      <c r="G8" s="19">
        <v>3968211664</v>
      </c>
      <c r="H8" s="20">
        <v>3642461573</v>
      </c>
      <c r="I8" s="22">
        <v>2105637844</v>
      </c>
      <c r="J8" s="23">
        <v>4664426732</v>
      </c>
      <c r="K8" s="19">
        <v>5039133148</v>
      </c>
      <c r="L8" s="20">
        <v>5225211921</v>
      </c>
    </row>
    <row r="9" spans="1:12" ht="13.5">
      <c r="A9" s="24" t="s">
        <v>22</v>
      </c>
      <c r="B9" s="18"/>
      <c r="C9" s="19">
        <v>591925751</v>
      </c>
      <c r="D9" s="19">
        <v>386656177</v>
      </c>
      <c r="E9" s="20">
        <v>523373613</v>
      </c>
      <c r="F9" s="21">
        <v>1086986389</v>
      </c>
      <c r="G9" s="19">
        <v>1228306273</v>
      </c>
      <c r="H9" s="20">
        <v>855815358</v>
      </c>
      <c r="I9" s="22">
        <v>1325732470</v>
      </c>
      <c r="J9" s="23">
        <v>998040049</v>
      </c>
      <c r="K9" s="19">
        <v>1047286125</v>
      </c>
      <c r="L9" s="20">
        <v>1106972596</v>
      </c>
    </row>
    <row r="10" spans="1:12" ht="13.5">
      <c r="A10" s="24" t="s">
        <v>23</v>
      </c>
      <c r="B10" s="18"/>
      <c r="C10" s="19">
        <v>37646749</v>
      </c>
      <c r="D10" s="19">
        <v>48487319</v>
      </c>
      <c r="E10" s="20">
        <v>923971</v>
      </c>
      <c r="F10" s="25">
        <v>34939487</v>
      </c>
      <c r="G10" s="26">
        <v>25923652</v>
      </c>
      <c r="H10" s="27"/>
      <c r="I10" s="22">
        <v>132974617</v>
      </c>
      <c r="J10" s="28">
        <v>40789714</v>
      </c>
      <c r="K10" s="26">
        <v>44086787</v>
      </c>
      <c r="L10" s="27">
        <v>44497787</v>
      </c>
    </row>
    <row r="11" spans="1:12" ht="13.5">
      <c r="A11" s="24" t="s">
        <v>24</v>
      </c>
      <c r="B11" s="18" t="s">
        <v>25</v>
      </c>
      <c r="C11" s="19">
        <v>544459158</v>
      </c>
      <c r="D11" s="19">
        <v>439260816</v>
      </c>
      <c r="E11" s="20">
        <v>600091229</v>
      </c>
      <c r="F11" s="21">
        <v>268316405</v>
      </c>
      <c r="G11" s="19">
        <v>350615377</v>
      </c>
      <c r="H11" s="20">
        <v>599097406</v>
      </c>
      <c r="I11" s="22">
        <v>848611074</v>
      </c>
      <c r="J11" s="23">
        <v>691608339</v>
      </c>
      <c r="K11" s="19">
        <v>715257204</v>
      </c>
      <c r="L11" s="20">
        <v>721637079</v>
      </c>
    </row>
    <row r="12" spans="1:12" ht="13.5">
      <c r="A12" s="29" t="s">
        <v>26</v>
      </c>
      <c r="B12" s="30"/>
      <c r="C12" s="31">
        <f>SUM(C6:C11)</f>
        <v>4065136314</v>
      </c>
      <c r="D12" s="31">
        <f aca="true" t="shared" si="0" ref="D12:L12">SUM(D6:D11)</f>
        <v>4708351913</v>
      </c>
      <c r="E12" s="32">
        <f t="shared" si="0"/>
        <v>4855509509</v>
      </c>
      <c r="F12" s="33">
        <f t="shared" si="0"/>
        <v>7366027199</v>
      </c>
      <c r="G12" s="31">
        <f t="shared" si="0"/>
        <v>7403868065</v>
      </c>
      <c r="H12" s="32">
        <f t="shared" si="0"/>
        <v>6700792465</v>
      </c>
      <c r="I12" s="34">
        <f t="shared" si="0"/>
        <v>6189110581</v>
      </c>
      <c r="J12" s="35">
        <f t="shared" si="0"/>
        <v>8111588132</v>
      </c>
      <c r="K12" s="31">
        <f t="shared" si="0"/>
        <v>8892162702</v>
      </c>
      <c r="L12" s="32">
        <f t="shared" si="0"/>
        <v>9717255218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84088</v>
      </c>
      <c r="D15" s="19">
        <v>47532</v>
      </c>
      <c r="E15" s="20">
        <v>697959</v>
      </c>
      <c r="F15" s="21">
        <v>98425000</v>
      </c>
      <c r="G15" s="19"/>
      <c r="H15" s="20">
        <v>41985311</v>
      </c>
      <c r="I15" s="22">
        <v>23065400</v>
      </c>
      <c r="J15" s="23"/>
      <c r="K15" s="19"/>
      <c r="L15" s="20"/>
    </row>
    <row r="16" spans="1:12" ht="13.5">
      <c r="A16" s="24" t="s">
        <v>29</v>
      </c>
      <c r="B16" s="18"/>
      <c r="C16" s="19">
        <v>55823118</v>
      </c>
      <c r="D16" s="19">
        <v>31411441</v>
      </c>
      <c r="E16" s="20">
        <v>55049006</v>
      </c>
      <c r="F16" s="25">
        <v>85719724</v>
      </c>
      <c r="G16" s="26">
        <v>81300865</v>
      </c>
      <c r="H16" s="27">
        <v>50668226</v>
      </c>
      <c r="I16" s="22">
        <v>101491753</v>
      </c>
      <c r="J16" s="28">
        <v>80981097</v>
      </c>
      <c r="K16" s="26">
        <v>87829670</v>
      </c>
      <c r="L16" s="27">
        <v>95320376</v>
      </c>
    </row>
    <row r="17" spans="1:12" ht="13.5">
      <c r="A17" s="24" t="s">
        <v>30</v>
      </c>
      <c r="B17" s="18"/>
      <c r="C17" s="19">
        <v>2198028178</v>
      </c>
      <c r="D17" s="19">
        <v>1964257554</v>
      </c>
      <c r="E17" s="20">
        <v>3091717682</v>
      </c>
      <c r="F17" s="21">
        <v>2541539625</v>
      </c>
      <c r="G17" s="19">
        <v>2513622093</v>
      </c>
      <c r="H17" s="20">
        <v>2075279812</v>
      </c>
      <c r="I17" s="22">
        <v>3067754492</v>
      </c>
      <c r="J17" s="23">
        <v>3238464428</v>
      </c>
      <c r="K17" s="19">
        <v>3297859134</v>
      </c>
      <c r="L17" s="20">
        <v>3399315184</v>
      </c>
    </row>
    <row r="18" spans="1:12" ht="13.5">
      <c r="A18" s="24" t="s">
        <v>31</v>
      </c>
      <c r="B18" s="18"/>
      <c r="C18" s="19">
        <v>24478979</v>
      </c>
      <c r="D18" s="19">
        <v>13514375</v>
      </c>
      <c r="E18" s="20"/>
      <c r="F18" s="21"/>
      <c r="G18" s="19"/>
      <c r="H18" s="20"/>
      <c r="I18" s="22">
        <v>3713688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27876522482</v>
      </c>
      <c r="D19" s="19">
        <v>33546806456</v>
      </c>
      <c r="E19" s="20">
        <v>32798378818</v>
      </c>
      <c r="F19" s="21">
        <v>36230593712</v>
      </c>
      <c r="G19" s="19">
        <v>35657590429</v>
      </c>
      <c r="H19" s="20">
        <v>34547799548</v>
      </c>
      <c r="I19" s="22">
        <v>39511208356</v>
      </c>
      <c r="J19" s="23">
        <v>44862381812</v>
      </c>
      <c r="K19" s="19">
        <v>45921883998</v>
      </c>
      <c r="L19" s="20">
        <v>47042565576</v>
      </c>
    </row>
    <row r="20" spans="1:12" ht="13.5">
      <c r="A20" s="24" t="s">
        <v>34</v>
      </c>
      <c r="B20" s="18"/>
      <c r="C20" s="19">
        <v>1225747</v>
      </c>
      <c r="D20" s="19">
        <v>2221559</v>
      </c>
      <c r="E20" s="20"/>
      <c r="F20" s="21">
        <v>2222000</v>
      </c>
      <c r="G20" s="19">
        <v>2222000</v>
      </c>
      <c r="H20" s="20"/>
      <c r="I20" s="22">
        <v>1074503</v>
      </c>
      <c r="J20" s="23">
        <v>1963396</v>
      </c>
      <c r="K20" s="19">
        <v>1963396</v>
      </c>
      <c r="L20" s="20">
        <v>1963396</v>
      </c>
    </row>
    <row r="21" spans="1:12" ht="13.5">
      <c r="A21" s="24" t="s">
        <v>35</v>
      </c>
      <c r="B21" s="18"/>
      <c r="C21" s="19">
        <v>78745390</v>
      </c>
      <c r="D21" s="19">
        <v>70794896</v>
      </c>
      <c r="E21" s="20">
        <v>72264809</v>
      </c>
      <c r="F21" s="21">
        <v>72918742</v>
      </c>
      <c r="G21" s="19">
        <v>72919742</v>
      </c>
      <c r="H21" s="20">
        <v>74503879</v>
      </c>
      <c r="I21" s="22">
        <v>61112082</v>
      </c>
      <c r="J21" s="23">
        <v>72264809</v>
      </c>
      <c r="K21" s="19">
        <v>65264809</v>
      </c>
      <c r="L21" s="20">
        <v>60264809</v>
      </c>
    </row>
    <row r="22" spans="1:12" ht="13.5">
      <c r="A22" s="24" t="s">
        <v>36</v>
      </c>
      <c r="B22" s="18"/>
      <c r="C22" s="19">
        <v>9992364</v>
      </c>
      <c r="D22" s="19">
        <v>10882834</v>
      </c>
      <c r="E22" s="20">
        <v>13810129</v>
      </c>
      <c r="F22" s="21">
        <v>18900070</v>
      </c>
      <c r="G22" s="19">
        <v>16853546</v>
      </c>
      <c r="H22" s="20">
        <v>12108572</v>
      </c>
      <c r="I22" s="22">
        <v>36681978</v>
      </c>
      <c r="J22" s="23">
        <v>31249205</v>
      </c>
      <c r="K22" s="19">
        <v>27587098</v>
      </c>
      <c r="L22" s="20">
        <v>24553886</v>
      </c>
    </row>
    <row r="23" spans="1:12" ht="13.5">
      <c r="A23" s="24" t="s">
        <v>37</v>
      </c>
      <c r="B23" s="18"/>
      <c r="C23" s="19">
        <v>80912086</v>
      </c>
      <c r="D23" s="19">
        <v>59668184</v>
      </c>
      <c r="E23" s="20">
        <v>80785893</v>
      </c>
      <c r="F23" s="25">
        <v>30210143</v>
      </c>
      <c r="G23" s="26">
        <v>77590835</v>
      </c>
      <c r="H23" s="27">
        <v>332604003</v>
      </c>
      <c r="I23" s="21">
        <v>1135371918</v>
      </c>
      <c r="J23" s="28">
        <v>62510227</v>
      </c>
      <c r="K23" s="26">
        <v>64265225</v>
      </c>
      <c r="L23" s="27">
        <v>66130762</v>
      </c>
    </row>
    <row r="24" spans="1:12" ht="13.5">
      <c r="A24" s="29" t="s">
        <v>38</v>
      </c>
      <c r="B24" s="37"/>
      <c r="C24" s="31">
        <f>SUM(C15:C23)</f>
        <v>30325812432</v>
      </c>
      <c r="D24" s="38">
        <f aca="true" t="shared" si="1" ref="D24:L24">SUM(D15:D23)</f>
        <v>35699604831</v>
      </c>
      <c r="E24" s="39">
        <f t="shared" si="1"/>
        <v>36112704296</v>
      </c>
      <c r="F24" s="40">
        <f t="shared" si="1"/>
        <v>39080529016</v>
      </c>
      <c r="G24" s="38">
        <f t="shared" si="1"/>
        <v>38422099510</v>
      </c>
      <c r="H24" s="39">
        <f t="shared" si="1"/>
        <v>37134949351</v>
      </c>
      <c r="I24" s="41">
        <f t="shared" si="1"/>
        <v>43941474170</v>
      </c>
      <c r="J24" s="42">
        <f t="shared" si="1"/>
        <v>48349814974</v>
      </c>
      <c r="K24" s="38">
        <f t="shared" si="1"/>
        <v>49466653330</v>
      </c>
      <c r="L24" s="39">
        <f t="shared" si="1"/>
        <v>50690113989</v>
      </c>
    </row>
    <row r="25" spans="1:12" ht="13.5">
      <c r="A25" s="29" t="s">
        <v>39</v>
      </c>
      <c r="B25" s="30"/>
      <c r="C25" s="31">
        <f>+C12+C24</f>
        <v>34390948746</v>
      </c>
      <c r="D25" s="31">
        <f aca="true" t="shared" si="2" ref="D25:L25">+D12+D24</f>
        <v>40407956744</v>
      </c>
      <c r="E25" s="32">
        <f t="shared" si="2"/>
        <v>40968213805</v>
      </c>
      <c r="F25" s="33">
        <f t="shared" si="2"/>
        <v>46446556215</v>
      </c>
      <c r="G25" s="31">
        <f t="shared" si="2"/>
        <v>45825967575</v>
      </c>
      <c r="H25" s="32">
        <f t="shared" si="2"/>
        <v>43835741816</v>
      </c>
      <c r="I25" s="34">
        <f t="shared" si="2"/>
        <v>50130584751</v>
      </c>
      <c r="J25" s="35">
        <f t="shared" si="2"/>
        <v>56461403106</v>
      </c>
      <c r="K25" s="31">
        <f t="shared" si="2"/>
        <v>58358816032</v>
      </c>
      <c r="L25" s="32">
        <f t="shared" si="2"/>
        <v>60407369207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40541152</v>
      </c>
      <c r="D29" s="19"/>
      <c r="E29" s="20">
        <v>43432376</v>
      </c>
      <c r="F29" s="21">
        <v>182753880</v>
      </c>
      <c r="G29" s="19">
        <v>50000000</v>
      </c>
      <c r="H29" s="20">
        <v>-2541911</v>
      </c>
      <c r="I29" s="22"/>
      <c r="J29" s="23">
        <v>40000000</v>
      </c>
      <c r="K29" s="19"/>
      <c r="L29" s="20"/>
    </row>
    <row r="30" spans="1:12" ht="13.5">
      <c r="A30" s="24" t="s">
        <v>43</v>
      </c>
      <c r="B30" s="18" t="s">
        <v>44</v>
      </c>
      <c r="C30" s="19">
        <v>120424641</v>
      </c>
      <c r="D30" s="19">
        <v>65203875</v>
      </c>
      <c r="E30" s="20">
        <v>104963034</v>
      </c>
      <c r="F30" s="21">
        <v>91262594</v>
      </c>
      <c r="G30" s="19">
        <v>97266343</v>
      </c>
      <c r="H30" s="20">
        <v>44195087</v>
      </c>
      <c r="I30" s="22">
        <v>90443901</v>
      </c>
      <c r="J30" s="23">
        <v>83893438</v>
      </c>
      <c r="K30" s="19">
        <v>94738248</v>
      </c>
      <c r="L30" s="20">
        <v>101208832</v>
      </c>
    </row>
    <row r="31" spans="1:12" ht="13.5">
      <c r="A31" s="24" t="s">
        <v>45</v>
      </c>
      <c r="B31" s="18"/>
      <c r="C31" s="19">
        <v>224562500</v>
      </c>
      <c r="D31" s="19">
        <v>240757158</v>
      </c>
      <c r="E31" s="20">
        <v>250931338</v>
      </c>
      <c r="F31" s="21">
        <v>274572913</v>
      </c>
      <c r="G31" s="19">
        <v>280440196</v>
      </c>
      <c r="H31" s="20">
        <v>339073556</v>
      </c>
      <c r="I31" s="22">
        <v>300860166</v>
      </c>
      <c r="J31" s="23">
        <v>299519019</v>
      </c>
      <c r="K31" s="19">
        <v>315361182</v>
      </c>
      <c r="L31" s="20">
        <v>332290961</v>
      </c>
    </row>
    <row r="32" spans="1:12" ht="13.5">
      <c r="A32" s="24" t="s">
        <v>46</v>
      </c>
      <c r="B32" s="18" t="s">
        <v>44</v>
      </c>
      <c r="C32" s="19">
        <v>4851204547</v>
      </c>
      <c r="D32" s="19">
        <v>5591478123</v>
      </c>
      <c r="E32" s="20">
        <v>6145196695</v>
      </c>
      <c r="F32" s="21">
        <v>3927368555</v>
      </c>
      <c r="G32" s="19">
        <v>4402489850</v>
      </c>
      <c r="H32" s="20">
        <v>6789561558</v>
      </c>
      <c r="I32" s="22">
        <v>8868312135</v>
      </c>
      <c r="J32" s="23">
        <v>4731517303</v>
      </c>
      <c r="K32" s="19">
        <v>4926180295</v>
      </c>
      <c r="L32" s="20">
        <v>4360729844</v>
      </c>
    </row>
    <row r="33" spans="1:12" ht="13.5">
      <c r="A33" s="24" t="s">
        <v>47</v>
      </c>
      <c r="B33" s="18"/>
      <c r="C33" s="19">
        <v>181546027</v>
      </c>
      <c r="D33" s="19">
        <v>184882806</v>
      </c>
      <c r="E33" s="20">
        <v>230766992</v>
      </c>
      <c r="F33" s="21">
        <v>171063265</v>
      </c>
      <c r="G33" s="19">
        <v>175374575</v>
      </c>
      <c r="H33" s="20">
        <v>274085221</v>
      </c>
      <c r="I33" s="22">
        <v>260952394</v>
      </c>
      <c r="J33" s="23">
        <v>179891200</v>
      </c>
      <c r="K33" s="19">
        <v>194082021</v>
      </c>
      <c r="L33" s="20">
        <v>204834635</v>
      </c>
    </row>
    <row r="34" spans="1:12" ht="13.5">
      <c r="A34" s="29" t="s">
        <v>48</v>
      </c>
      <c r="B34" s="30"/>
      <c r="C34" s="31">
        <f>SUM(C29:C33)</f>
        <v>5418278867</v>
      </c>
      <c r="D34" s="31">
        <f aca="true" t="shared" si="3" ref="D34:L34">SUM(D29:D33)</f>
        <v>6082321962</v>
      </c>
      <c r="E34" s="32">
        <f t="shared" si="3"/>
        <v>6775290435</v>
      </c>
      <c r="F34" s="33">
        <f t="shared" si="3"/>
        <v>4647021207</v>
      </c>
      <c r="G34" s="31">
        <f t="shared" si="3"/>
        <v>5005570964</v>
      </c>
      <c r="H34" s="32">
        <f t="shared" si="3"/>
        <v>7444373511</v>
      </c>
      <c r="I34" s="34">
        <f t="shared" si="3"/>
        <v>9520568596</v>
      </c>
      <c r="J34" s="35">
        <f t="shared" si="3"/>
        <v>5334820960</v>
      </c>
      <c r="K34" s="31">
        <f t="shared" si="3"/>
        <v>5530361746</v>
      </c>
      <c r="L34" s="32">
        <f t="shared" si="3"/>
        <v>4999064272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607867306</v>
      </c>
      <c r="D37" s="19">
        <v>410726587</v>
      </c>
      <c r="E37" s="20">
        <v>401384786</v>
      </c>
      <c r="F37" s="21">
        <v>1049303882</v>
      </c>
      <c r="G37" s="19">
        <v>1045565512</v>
      </c>
      <c r="H37" s="20">
        <v>429366489</v>
      </c>
      <c r="I37" s="22">
        <v>701873671</v>
      </c>
      <c r="J37" s="23">
        <v>1329586554</v>
      </c>
      <c r="K37" s="19">
        <v>785458769</v>
      </c>
      <c r="L37" s="20">
        <v>896914852</v>
      </c>
    </row>
    <row r="38" spans="1:12" ht="13.5">
      <c r="A38" s="24" t="s">
        <v>47</v>
      </c>
      <c r="B38" s="18"/>
      <c r="C38" s="19">
        <v>952475650</v>
      </c>
      <c r="D38" s="19">
        <v>1336317250</v>
      </c>
      <c r="E38" s="20">
        <v>1568066816</v>
      </c>
      <c r="F38" s="21">
        <v>1662402502</v>
      </c>
      <c r="G38" s="19">
        <v>2011248521</v>
      </c>
      <c r="H38" s="20">
        <v>1527732727</v>
      </c>
      <c r="I38" s="22">
        <v>1938873874</v>
      </c>
      <c r="J38" s="23">
        <v>2215528669</v>
      </c>
      <c r="K38" s="19">
        <v>2224153985</v>
      </c>
      <c r="L38" s="20">
        <v>2237241391</v>
      </c>
    </row>
    <row r="39" spans="1:12" ht="13.5">
      <c r="A39" s="29" t="s">
        <v>50</v>
      </c>
      <c r="B39" s="37"/>
      <c r="C39" s="31">
        <f>SUM(C37:C38)</f>
        <v>1560342956</v>
      </c>
      <c r="D39" s="38">
        <f aca="true" t="shared" si="4" ref="D39:L39">SUM(D37:D38)</f>
        <v>1747043837</v>
      </c>
      <c r="E39" s="39">
        <f t="shared" si="4"/>
        <v>1969451602</v>
      </c>
      <c r="F39" s="40">
        <f t="shared" si="4"/>
        <v>2711706384</v>
      </c>
      <c r="G39" s="38">
        <f t="shared" si="4"/>
        <v>3056814033</v>
      </c>
      <c r="H39" s="39">
        <f t="shared" si="4"/>
        <v>1957099216</v>
      </c>
      <c r="I39" s="40">
        <f t="shared" si="4"/>
        <v>2640747545</v>
      </c>
      <c r="J39" s="42">
        <f t="shared" si="4"/>
        <v>3545115223</v>
      </c>
      <c r="K39" s="38">
        <f t="shared" si="4"/>
        <v>3009612754</v>
      </c>
      <c r="L39" s="39">
        <f t="shared" si="4"/>
        <v>3134156243</v>
      </c>
    </row>
    <row r="40" spans="1:12" ht="13.5">
      <c r="A40" s="29" t="s">
        <v>51</v>
      </c>
      <c r="B40" s="30"/>
      <c r="C40" s="31">
        <f>+C34+C39</f>
        <v>6978621823</v>
      </c>
      <c r="D40" s="31">
        <f aca="true" t="shared" si="5" ref="D40:L40">+D34+D39</f>
        <v>7829365799</v>
      </c>
      <c r="E40" s="32">
        <f t="shared" si="5"/>
        <v>8744742037</v>
      </c>
      <c r="F40" s="33">
        <f t="shared" si="5"/>
        <v>7358727591</v>
      </c>
      <c r="G40" s="31">
        <f t="shared" si="5"/>
        <v>8062384997</v>
      </c>
      <c r="H40" s="32">
        <f t="shared" si="5"/>
        <v>9401472727</v>
      </c>
      <c r="I40" s="34">
        <f t="shared" si="5"/>
        <v>12161316141</v>
      </c>
      <c r="J40" s="35">
        <f t="shared" si="5"/>
        <v>8879936183</v>
      </c>
      <c r="K40" s="31">
        <f t="shared" si="5"/>
        <v>8539974500</v>
      </c>
      <c r="L40" s="32">
        <f t="shared" si="5"/>
        <v>8133220515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27412326923</v>
      </c>
      <c r="D42" s="46">
        <f aca="true" t="shared" si="6" ref="D42:L42">+D25-D40</f>
        <v>32578590945</v>
      </c>
      <c r="E42" s="47">
        <f t="shared" si="6"/>
        <v>32223471768</v>
      </c>
      <c r="F42" s="48">
        <f t="shared" si="6"/>
        <v>39087828624</v>
      </c>
      <c r="G42" s="46">
        <f t="shared" si="6"/>
        <v>37763582578</v>
      </c>
      <c r="H42" s="47">
        <f t="shared" si="6"/>
        <v>34434269089</v>
      </c>
      <c r="I42" s="49">
        <f t="shared" si="6"/>
        <v>37969268610</v>
      </c>
      <c r="J42" s="50">
        <f t="shared" si="6"/>
        <v>47581466923</v>
      </c>
      <c r="K42" s="46">
        <f t="shared" si="6"/>
        <v>49818841532</v>
      </c>
      <c r="L42" s="47">
        <f t="shared" si="6"/>
        <v>52274148692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26222804646</v>
      </c>
      <c r="D45" s="19">
        <v>32346966672</v>
      </c>
      <c r="E45" s="20">
        <v>31931193795</v>
      </c>
      <c r="F45" s="21">
        <v>36025486540</v>
      </c>
      <c r="G45" s="19">
        <v>36290657329</v>
      </c>
      <c r="H45" s="20">
        <v>33217615796</v>
      </c>
      <c r="I45" s="22">
        <v>37676990637</v>
      </c>
      <c r="J45" s="23">
        <v>47189441597</v>
      </c>
      <c r="K45" s="19">
        <v>49439777074</v>
      </c>
      <c r="L45" s="20">
        <v>51903393137</v>
      </c>
    </row>
    <row r="46" spans="1:12" ht="13.5">
      <c r="A46" s="24" t="s">
        <v>56</v>
      </c>
      <c r="B46" s="18" t="s">
        <v>44</v>
      </c>
      <c r="C46" s="19">
        <v>1189522276</v>
      </c>
      <c r="D46" s="19">
        <v>231624273</v>
      </c>
      <c r="E46" s="20">
        <v>292277973</v>
      </c>
      <c r="F46" s="21">
        <v>3062342086</v>
      </c>
      <c r="G46" s="19">
        <v>1472925249</v>
      </c>
      <c r="H46" s="20">
        <v>1216653291</v>
      </c>
      <c r="I46" s="22">
        <v>292277973</v>
      </c>
      <c r="J46" s="23">
        <v>392025327</v>
      </c>
      <c r="K46" s="19">
        <v>379064459</v>
      </c>
      <c r="L46" s="20">
        <v>370755551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27412326922</v>
      </c>
      <c r="D48" s="53">
        <f aca="true" t="shared" si="7" ref="D48:L48">SUM(D45:D47)</f>
        <v>32578590945</v>
      </c>
      <c r="E48" s="54">
        <f t="shared" si="7"/>
        <v>32223471768</v>
      </c>
      <c r="F48" s="55">
        <f t="shared" si="7"/>
        <v>39087828626</v>
      </c>
      <c r="G48" s="53">
        <f t="shared" si="7"/>
        <v>37763582578</v>
      </c>
      <c r="H48" s="54">
        <f t="shared" si="7"/>
        <v>34434269087</v>
      </c>
      <c r="I48" s="56">
        <f t="shared" si="7"/>
        <v>37969268610</v>
      </c>
      <c r="J48" s="57">
        <f t="shared" si="7"/>
        <v>47581466924</v>
      </c>
      <c r="K48" s="53">
        <f t="shared" si="7"/>
        <v>49818841533</v>
      </c>
      <c r="L48" s="54">
        <f t="shared" si="7"/>
        <v>52274148688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15275000</v>
      </c>
      <c r="D6" s="19">
        <v>13577796</v>
      </c>
      <c r="E6" s="20">
        <v>4975</v>
      </c>
      <c r="F6" s="21"/>
      <c r="G6" s="19">
        <v>23500000</v>
      </c>
      <c r="H6" s="20">
        <v>414548</v>
      </c>
      <c r="I6" s="22">
        <v>491571</v>
      </c>
      <c r="J6" s="23">
        <v>25000000</v>
      </c>
      <c r="K6" s="19">
        <v>26425000</v>
      </c>
      <c r="L6" s="20">
        <v>27904800</v>
      </c>
    </row>
    <row r="7" spans="1:12" ht="13.5">
      <c r="A7" s="24" t="s">
        <v>19</v>
      </c>
      <c r="B7" s="18" t="s">
        <v>20</v>
      </c>
      <c r="C7" s="19">
        <v>124735</v>
      </c>
      <c r="D7" s="19">
        <v>134007</v>
      </c>
      <c r="E7" s="20"/>
      <c r="F7" s="21"/>
      <c r="G7" s="19"/>
      <c r="H7" s="20">
        <v>137077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105988552</v>
      </c>
      <c r="D8" s="19">
        <v>69238744</v>
      </c>
      <c r="E8" s="20">
        <v>78592752</v>
      </c>
      <c r="F8" s="21">
        <v>123802000</v>
      </c>
      <c r="G8" s="19">
        <v>123802000</v>
      </c>
      <c r="H8" s="20">
        <v>135017515</v>
      </c>
      <c r="I8" s="22">
        <v>79056203</v>
      </c>
      <c r="J8" s="23">
        <v>80298320</v>
      </c>
      <c r="K8" s="19">
        <v>88328000</v>
      </c>
      <c r="L8" s="20">
        <v>98927000</v>
      </c>
    </row>
    <row r="9" spans="1:12" ht="13.5">
      <c r="A9" s="24" t="s">
        <v>22</v>
      </c>
      <c r="B9" s="18"/>
      <c r="C9" s="19">
        <v>2858519</v>
      </c>
      <c r="D9" s="19">
        <v>3325560</v>
      </c>
      <c r="E9" s="20">
        <v>10343213</v>
      </c>
      <c r="F9" s="21"/>
      <c r="G9" s="19"/>
      <c r="H9" s="20">
        <v>4040276</v>
      </c>
      <c r="I9" s="22">
        <v>56264142</v>
      </c>
      <c r="J9" s="23">
        <v>14303000</v>
      </c>
      <c r="K9" s="19">
        <v>1069000</v>
      </c>
      <c r="L9" s="20">
        <v>1197000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>
        <v>121927</v>
      </c>
      <c r="K10" s="26">
        <v>3419000</v>
      </c>
      <c r="L10" s="27">
        <v>3830000</v>
      </c>
    </row>
    <row r="11" spans="1:12" ht="13.5">
      <c r="A11" s="24" t="s">
        <v>24</v>
      </c>
      <c r="B11" s="18" t="s">
        <v>25</v>
      </c>
      <c r="C11" s="19">
        <v>106886551</v>
      </c>
      <c r="D11" s="19">
        <v>1349687</v>
      </c>
      <c r="E11" s="20">
        <v>2939610</v>
      </c>
      <c r="F11" s="21">
        <v>959000</v>
      </c>
      <c r="G11" s="19">
        <v>959000</v>
      </c>
      <c r="H11" s="20">
        <v>1714477</v>
      </c>
      <c r="I11" s="22">
        <v>2920381</v>
      </c>
      <c r="J11" s="23">
        <v>1598713</v>
      </c>
      <c r="K11" s="19">
        <v>1758000</v>
      </c>
      <c r="L11" s="20">
        <v>1969000</v>
      </c>
    </row>
    <row r="12" spans="1:12" ht="13.5">
      <c r="A12" s="29" t="s">
        <v>26</v>
      </c>
      <c r="B12" s="30"/>
      <c r="C12" s="31">
        <f>SUM(C6:C11)</f>
        <v>231133357</v>
      </c>
      <c r="D12" s="31">
        <f aca="true" t="shared" si="0" ref="D12:L12">SUM(D6:D11)</f>
        <v>87625794</v>
      </c>
      <c r="E12" s="32">
        <f t="shared" si="0"/>
        <v>91880550</v>
      </c>
      <c r="F12" s="33">
        <f t="shared" si="0"/>
        <v>124761000</v>
      </c>
      <c r="G12" s="31">
        <f t="shared" si="0"/>
        <v>148261000</v>
      </c>
      <c r="H12" s="32">
        <f t="shared" si="0"/>
        <v>141323893</v>
      </c>
      <c r="I12" s="34">
        <f t="shared" si="0"/>
        <v>138732297</v>
      </c>
      <c r="J12" s="35">
        <f t="shared" si="0"/>
        <v>121321960</v>
      </c>
      <c r="K12" s="31">
        <f t="shared" si="0"/>
        <v>120999000</v>
      </c>
      <c r="L12" s="32">
        <f t="shared" si="0"/>
        <v>133827800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171000</v>
      </c>
      <c r="G16" s="26">
        <v>171000</v>
      </c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58750375</v>
      </c>
      <c r="D17" s="19">
        <v>50439002</v>
      </c>
      <c r="E17" s="20">
        <v>52465705</v>
      </c>
      <c r="F17" s="21">
        <v>17499000</v>
      </c>
      <c r="G17" s="19">
        <v>17499000</v>
      </c>
      <c r="H17" s="20">
        <v>48257299</v>
      </c>
      <c r="I17" s="22">
        <v>48709269</v>
      </c>
      <c r="J17" s="23">
        <v>48041595</v>
      </c>
      <c r="K17" s="19">
        <v>50779966</v>
      </c>
      <c r="L17" s="20">
        <v>53623644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1282388092</v>
      </c>
      <c r="D19" s="19">
        <v>1272492680</v>
      </c>
      <c r="E19" s="20">
        <v>1111848901</v>
      </c>
      <c r="F19" s="21">
        <v>608115000</v>
      </c>
      <c r="G19" s="19">
        <v>608115000</v>
      </c>
      <c r="H19" s="20">
        <v>1276413597</v>
      </c>
      <c r="I19" s="22">
        <v>1083383345</v>
      </c>
      <c r="J19" s="23">
        <v>1209403395</v>
      </c>
      <c r="K19" s="19">
        <v>1330343000</v>
      </c>
      <c r="L19" s="20">
        <v>1489984000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>
        <v>1074503</v>
      </c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544931</v>
      </c>
      <c r="D22" s="19">
        <v>544931</v>
      </c>
      <c r="E22" s="20">
        <v>2076037</v>
      </c>
      <c r="F22" s="21"/>
      <c r="G22" s="19"/>
      <c r="H22" s="20">
        <v>544931</v>
      </c>
      <c r="I22" s="22">
        <v>2083011</v>
      </c>
      <c r="J22" s="23">
        <v>544931</v>
      </c>
      <c r="K22" s="19">
        <v>575992</v>
      </c>
      <c r="L22" s="20">
        <v>608248</v>
      </c>
    </row>
    <row r="23" spans="1:12" ht="13.5">
      <c r="A23" s="24" t="s">
        <v>37</v>
      </c>
      <c r="B23" s="18"/>
      <c r="C23" s="19"/>
      <c r="D23" s="19">
        <v>1102112</v>
      </c>
      <c r="E23" s="20">
        <v>1074503</v>
      </c>
      <c r="F23" s="25"/>
      <c r="G23" s="26"/>
      <c r="H23" s="27"/>
      <c r="I23" s="21"/>
      <c r="J23" s="28">
        <v>1075503</v>
      </c>
      <c r="K23" s="26">
        <v>1136807</v>
      </c>
      <c r="L23" s="27">
        <v>1200468</v>
      </c>
    </row>
    <row r="24" spans="1:12" ht="13.5">
      <c r="A24" s="29" t="s">
        <v>38</v>
      </c>
      <c r="B24" s="37"/>
      <c r="C24" s="31">
        <f>SUM(C15:C23)</f>
        <v>1341683398</v>
      </c>
      <c r="D24" s="38">
        <f aca="true" t="shared" si="1" ref="D24:L24">SUM(D15:D23)</f>
        <v>1324578725</v>
      </c>
      <c r="E24" s="39">
        <f t="shared" si="1"/>
        <v>1167465146</v>
      </c>
      <c r="F24" s="40">
        <f t="shared" si="1"/>
        <v>625785000</v>
      </c>
      <c r="G24" s="38">
        <f t="shared" si="1"/>
        <v>625785000</v>
      </c>
      <c r="H24" s="39">
        <f t="shared" si="1"/>
        <v>1325215827</v>
      </c>
      <c r="I24" s="41">
        <f t="shared" si="1"/>
        <v>1135250128</v>
      </c>
      <c r="J24" s="42">
        <f t="shared" si="1"/>
        <v>1259065424</v>
      </c>
      <c r="K24" s="38">
        <f t="shared" si="1"/>
        <v>1382835765</v>
      </c>
      <c r="L24" s="39">
        <f t="shared" si="1"/>
        <v>1545416360</v>
      </c>
    </row>
    <row r="25" spans="1:12" ht="13.5">
      <c r="A25" s="29" t="s">
        <v>39</v>
      </c>
      <c r="B25" s="30"/>
      <c r="C25" s="31">
        <f>+C12+C24</f>
        <v>1572816755</v>
      </c>
      <c r="D25" s="31">
        <f aca="true" t="shared" si="2" ref="D25:L25">+D12+D24</f>
        <v>1412204519</v>
      </c>
      <c r="E25" s="32">
        <f t="shared" si="2"/>
        <v>1259345696</v>
      </c>
      <c r="F25" s="33">
        <f t="shared" si="2"/>
        <v>750546000</v>
      </c>
      <c r="G25" s="31">
        <f t="shared" si="2"/>
        <v>774046000</v>
      </c>
      <c r="H25" s="32">
        <f t="shared" si="2"/>
        <v>1466539720</v>
      </c>
      <c r="I25" s="34">
        <f t="shared" si="2"/>
        <v>1273982425</v>
      </c>
      <c r="J25" s="35">
        <f t="shared" si="2"/>
        <v>1380387384</v>
      </c>
      <c r="K25" s="31">
        <f t="shared" si="2"/>
        <v>1503834765</v>
      </c>
      <c r="L25" s="32">
        <f t="shared" si="2"/>
        <v>1679244160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>
        <v>42320496</v>
      </c>
      <c r="F29" s="21"/>
      <c r="G29" s="19"/>
      <c r="H29" s="20">
        <v>-85184077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3952564</v>
      </c>
      <c r="D30" s="19">
        <v>3014164</v>
      </c>
      <c r="E30" s="20">
        <v>2720925</v>
      </c>
      <c r="F30" s="21">
        <v>3356000</v>
      </c>
      <c r="G30" s="19">
        <v>3356000</v>
      </c>
      <c r="H30" s="20">
        <v>2247162</v>
      </c>
      <c r="I30" s="22">
        <v>3024516</v>
      </c>
      <c r="J30" s="23">
        <v>2720325</v>
      </c>
      <c r="K30" s="19">
        <v>2992000</v>
      </c>
      <c r="L30" s="20">
        <v>3351000</v>
      </c>
    </row>
    <row r="31" spans="1:12" ht="13.5">
      <c r="A31" s="24" t="s">
        <v>45</v>
      </c>
      <c r="B31" s="18"/>
      <c r="C31" s="19">
        <v>1491078</v>
      </c>
      <c r="D31" s="19">
        <v>1477688</v>
      </c>
      <c r="E31" s="20">
        <v>1524737</v>
      </c>
      <c r="F31" s="21"/>
      <c r="G31" s="19"/>
      <c r="H31" s="20">
        <v>1601920</v>
      </c>
      <c r="I31" s="22">
        <v>1601920</v>
      </c>
      <c r="J31" s="23">
        <v>1524737</v>
      </c>
      <c r="K31" s="19">
        <v>1677000</v>
      </c>
      <c r="L31" s="20">
        <v>1878000</v>
      </c>
    </row>
    <row r="32" spans="1:12" ht="13.5">
      <c r="A32" s="24" t="s">
        <v>46</v>
      </c>
      <c r="B32" s="18" t="s">
        <v>44</v>
      </c>
      <c r="C32" s="19">
        <v>50305433</v>
      </c>
      <c r="D32" s="19">
        <v>55949133</v>
      </c>
      <c r="E32" s="20">
        <v>63106617</v>
      </c>
      <c r="F32" s="21">
        <v>21320000</v>
      </c>
      <c r="G32" s="19">
        <v>21320000</v>
      </c>
      <c r="H32" s="20">
        <v>111605942</v>
      </c>
      <c r="I32" s="22">
        <v>102320176</v>
      </c>
      <c r="J32" s="23">
        <v>64540093</v>
      </c>
      <c r="K32" s="19">
        <v>70994000</v>
      </c>
      <c r="L32" s="20">
        <v>79513000</v>
      </c>
    </row>
    <row r="33" spans="1:12" ht="13.5">
      <c r="A33" s="24" t="s">
        <v>47</v>
      </c>
      <c r="B33" s="18"/>
      <c r="C33" s="19">
        <v>735600</v>
      </c>
      <c r="D33" s="19">
        <v>758772</v>
      </c>
      <c r="E33" s="20">
        <v>3379425</v>
      </c>
      <c r="F33" s="21"/>
      <c r="G33" s="19"/>
      <c r="H33" s="20"/>
      <c r="I33" s="22">
        <v>3805891</v>
      </c>
      <c r="J33" s="23">
        <v>13342815</v>
      </c>
      <c r="K33" s="19">
        <v>14677000</v>
      </c>
      <c r="L33" s="20">
        <v>16438000</v>
      </c>
    </row>
    <row r="34" spans="1:12" ht="13.5">
      <c r="A34" s="29" t="s">
        <v>48</v>
      </c>
      <c r="B34" s="30"/>
      <c r="C34" s="31">
        <f>SUM(C29:C33)</f>
        <v>56484675</v>
      </c>
      <c r="D34" s="31">
        <f aca="true" t="shared" si="3" ref="D34:L34">SUM(D29:D33)</f>
        <v>61199757</v>
      </c>
      <c r="E34" s="32">
        <f t="shared" si="3"/>
        <v>113052200</v>
      </c>
      <c r="F34" s="33">
        <f t="shared" si="3"/>
        <v>24676000</v>
      </c>
      <c r="G34" s="31">
        <f t="shared" si="3"/>
        <v>24676000</v>
      </c>
      <c r="H34" s="32">
        <f t="shared" si="3"/>
        <v>30270947</v>
      </c>
      <c r="I34" s="34">
        <f t="shared" si="3"/>
        <v>110752503</v>
      </c>
      <c r="J34" s="35">
        <f t="shared" si="3"/>
        <v>82127970</v>
      </c>
      <c r="K34" s="31">
        <f t="shared" si="3"/>
        <v>90340000</v>
      </c>
      <c r="L34" s="32">
        <f t="shared" si="3"/>
        <v>101180000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24279257</v>
      </c>
      <c r="D37" s="19">
        <v>16796014</v>
      </c>
      <c r="E37" s="20">
        <v>13748146</v>
      </c>
      <c r="F37" s="21">
        <v>14924000</v>
      </c>
      <c r="G37" s="19">
        <v>14924000</v>
      </c>
      <c r="H37" s="20">
        <v>18831566</v>
      </c>
      <c r="I37" s="22">
        <v>11168956</v>
      </c>
      <c r="J37" s="23"/>
      <c r="K37" s="19"/>
      <c r="L37" s="20"/>
    </row>
    <row r="38" spans="1:12" ht="13.5">
      <c r="A38" s="24" t="s">
        <v>47</v>
      </c>
      <c r="B38" s="18"/>
      <c r="C38" s="19">
        <v>48157632</v>
      </c>
      <c r="D38" s="19">
        <v>61694889</v>
      </c>
      <c r="E38" s="20">
        <v>58814651</v>
      </c>
      <c r="F38" s="21">
        <v>40934000</v>
      </c>
      <c r="G38" s="19">
        <v>40934000</v>
      </c>
      <c r="H38" s="20">
        <v>54893146</v>
      </c>
      <c r="I38" s="22">
        <v>62203611</v>
      </c>
      <c r="J38" s="23">
        <v>13342815</v>
      </c>
      <c r="K38" s="19">
        <v>14677000</v>
      </c>
      <c r="L38" s="20">
        <v>16439000</v>
      </c>
    </row>
    <row r="39" spans="1:12" ht="13.5">
      <c r="A39" s="29" t="s">
        <v>50</v>
      </c>
      <c r="B39" s="37"/>
      <c r="C39" s="31">
        <f>SUM(C37:C38)</f>
        <v>72436889</v>
      </c>
      <c r="D39" s="38">
        <f aca="true" t="shared" si="4" ref="D39:L39">SUM(D37:D38)</f>
        <v>78490903</v>
      </c>
      <c r="E39" s="39">
        <f t="shared" si="4"/>
        <v>72562797</v>
      </c>
      <c r="F39" s="40">
        <f t="shared" si="4"/>
        <v>55858000</v>
      </c>
      <c r="G39" s="38">
        <f t="shared" si="4"/>
        <v>55858000</v>
      </c>
      <c r="H39" s="39">
        <f t="shared" si="4"/>
        <v>73724712</v>
      </c>
      <c r="I39" s="40">
        <f t="shared" si="4"/>
        <v>73372567</v>
      </c>
      <c r="J39" s="42">
        <f t="shared" si="4"/>
        <v>13342815</v>
      </c>
      <c r="K39" s="38">
        <f t="shared" si="4"/>
        <v>14677000</v>
      </c>
      <c r="L39" s="39">
        <f t="shared" si="4"/>
        <v>16439000</v>
      </c>
    </row>
    <row r="40" spans="1:12" ht="13.5">
      <c r="A40" s="29" t="s">
        <v>51</v>
      </c>
      <c r="B40" s="30"/>
      <c r="C40" s="31">
        <f>+C34+C39</f>
        <v>128921564</v>
      </c>
      <c r="D40" s="31">
        <f aca="true" t="shared" si="5" ref="D40:L40">+D34+D39</f>
        <v>139690660</v>
      </c>
      <c r="E40" s="32">
        <f t="shared" si="5"/>
        <v>185614997</v>
      </c>
      <c r="F40" s="33">
        <f t="shared" si="5"/>
        <v>80534000</v>
      </c>
      <c r="G40" s="31">
        <f t="shared" si="5"/>
        <v>80534000</v>
      </c>
      <c r="H40" s="32">
        <f t="shared" si="5"/>
        <v>103995659</v>
      </c>
      <c r="I40" s="34">
        <f t="shared" si="5"/>
        <v>184125070</v>
      </c>
      <c r="J40" s="35">
        <f t="shared" si="5"/>
        <v>95470785</v>
      </c>
      <c r="K40" s="31">
        <f t="shared" si="5"/>
        <v>105017000</v>
      </c>
      <c r="L40" s="32">
        <f t="shared" si="5"/>
        <v>117619000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1443895191</v>
      </c>
      <c r="D42" s="46">
        <f aca="true" t="shared" si="6" ref="D42:L42">+D25-D40</f>
        <v>1272513859</v>
      </c>
      <c r="E42" s="47">
        <f t="shared" si="6"/>
        <v>1073730699</v>
      </c>
      <c r="F42" s="48">
        <f t="shared" si="6"/>
        <v>670012000</v>
      </c>
      <c r="G42" s="46">
        <f t="shared" si="6"/>
        <v>693512000</v>
      </c>
      <c r="H42" s="47">
        <f t="shared" si="6"/>
        <v>1362544061</v>
      </c>
      <c r="I42" s="49">
        <f t="shared" si="6"/>
        <v>1089857355</v>
      </c>
      <c r="J42" s="50">
        <f t="shared" si="6"/>
        <v>1284916599</v>
      </c>
      <c r="K42" s="46">
        <f t="shared" si="6"/>
        <v>1398817765</v>
      </c>
      <c r="L42" s="47">
        <f t="shared" si="6"/>
        <v>1561625160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1443895190</v>
      </c>
      <c r="D45" s="19">
        <v>1272513859</v>
      </c>
      <c r="E45" s="20">
        <v>1073730699</v>
      </c>
      <c r="F45" s="21">
        <v>670012000</v>
      </c>
      <c r="G45" s="19">
        <v>693512000</v>
      </c>
      <c r="H45" s="20">
        <v>1362544061</v>
      </c>
      <c r="I45" s="22">
        <v>1089857355</v>
      </c>
      <c r="J45" s="23">
        <v>1284916599</v>
      </c>
      <c r="K45" s="19">
        <v>1398817765</v>
      </c>
      <c r="L45" s="20">
        <v>1561625159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1443895190</v>
      </c>
      <c r="D48" s="53">
        <f aca="true" t="shared" si="7" ref="D48:L48">SUM(D45:D47)</f>
        <v>1272513859</v>
      </c>
      <c r="E48" s="54">
        <f t="shared" si="7"/>
        <v>1073730699</v>
      </c>
      <c r="F48" s="55">
        <f t="shared" si="7"/>
        <v>670012000</v>
      </c>
      <c r="G48" s="53">
        <f t="shared" si="7"/>
        <v>693512000</v>
      </c>
      <c r="H48" s="54">
        <f t="shared" si="7"/>
        <v>1362544061</v>
      </c>
      <c r="I48" s="56">
        <f t="shared" si="7"/>
        <v>1089857355</v>
      </c>
      <c r="J48" s="57">
        <f t="shared" si="7"/>
        <v>1284916599</v>
      </c>
      <c r="K48" s="53">
        <f t="shared" si="7"/>
        <v>1398817765</v>
      </c>
      <c r="L48" s="54">
        <f t="shared" si="7"/>
        <v>1561625159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20305</v>
      </c>
      <c r="D6" s="19">
        <v>14756500</v>
      </c>
      <c r="E6" s="20">
        <v>532201</v>
      </c>
      <c r="F6" s="21">
        <v>28000</v>
      </c>
      <c r="G6" s="19">
        <v>28000</v>
      </c>
      <c r="H6" s="20">
        <v>4857130</v>
      </c>
      <c r="I6" s="22">
        <v>4929222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42741354</v>
      </c>
      <c r="D7" s="19">
        <v>480003</v>
      </c>
      <c r="E7" s="20"/>
      <c r="F7" s="21"/>
      <c r="G7" s="19"/>
      <c r="H7" s="20">
        <v>12795</v>
      </c>
      <c r="I7" s="22"/>
      <c r="J7" s="23">
        <v>10000000</v>
      </c>
      <c r="K7" s="19">
        <v>11000000</v>
      </c>
      <c r="L7" s="20">
        <v>11000000</v>
      </c>
    </row>
    <row r="8" spans="1:12" ht="13.5">
      <c r="A8" s="24" t="s">
        <v>21</v>
      </c>
      <c r="B8" s="18" t="s">
        <v>20</v>
      </c>
      <c r="C8" s="19">
        <v>448711984</v>
      </c>
      <c r="D8" s="19">
        <v>613135074</v>
      </c>
      <c r="E8" s="20">
        <v>641077101</v>
      </c>
      <c r="F8" s="21">
        <v>1738517294</v>
      </c>
      <c r="G8" s="19">
        <v>1738517294</v>
      </c>
      <c r="H8" s="20">
        <v>1088501286</v>
      </c>
      <c r="I8" s="22">
        <v>731817853</v>
      </c>
      <c r="J8" s="23">
        <v>2111034955</v>
      </c>
      <c r="K8" s="19">
        <v>2174366004</v>
      </c>
      <c r="L8" s="20">
        <v>2239596984</v>
      </c>
    </row>
    <row r="9" spans="1:12" ht="13.5">
      <c r="A9" s="24" t="s">
        <v>22</v>
      </c>
      <c r="B9" s="18"/>
      <c r="C9" s="19">
        <v>65772777</v>
      </c>
      <c r="D9" s="19">
        <v>36514921</v>
      </c>
      <c r="E9" s="20"/>
      <c r="F9" s="21">
        <v>250194600</v>
      </c>
      <c r="G9" s="19">
        <v>250194600</v>
      </c>
      <c r="H9" s="20">
        <v>304147570</v>
      </c>
      <c r="I9" s="22">
        <v>64186910</v>
      </c>
      <c r="J9" s="23">
        <v>38500000</v>
      </c>
      <c r="K9" s="19">
        <v>40425000</v>
      </c>
      <c r="L9" s="20">
        <v>42446250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23468848</v>
      </c>
      <c r="D11" s="19">
        <v>34205011</v>
      </c>
      <c r="E11" s="20">
        <v>35988162</v>
      </c>
      <c r="F11" s="21">
        <v>35000000</v>
      </c>
      <c r="G11" s="19">
        <v>35000000</v>
      </c>
      <c r="H11" s="20">
        <v>42026848</v>
      </c>
      <c r="I11" s="22">
        <v>41279889</v>
      </c>
      <c r="J11" s="23">
        <v>24847423</v>
      </c>
      <c r="K11" s="19">
        <v>27332165</v>
      </c>
      <c r="L11" s="20">
        <v>30065381</v>
      </c>
    </row>
    <row r="12" spans="1:12" ht="13.5">
      <c r="A12" s="29" t="s">
        <v>26</v>
      </c>
      <c r="B12" s="30"/>
      <c r="C12" s="31">
        <f>SUM(C6:C11)</f>
        <v>580715268</v>
      </c>
      <c r="D12" s="31">
        <f aca="true" t="shared" si="0" ref="D12:L12">SUM(D6:D11)</f>
        <v>699091509</v>
      </c>
      <c r="E12" s="32">
        <f t="shared" si="0"/>
        <v>677597464</v>
      </c>
      <c r="F12" s="33">
        <f t="shared" si="0"/>
        <v>2023739894</v>
      </c>
      <c r="G12" s="31">
        <f t="shared" si="0"/>
        <v>2023739894</v>
      </c>
      <c r="H12" s="32">
        <f t="shared" si="0"/>
        <v>1439545629</v>
      </c>
      <c r="I12" s="34">
        <f t="shared" si="0"/>
        <v>842213874</v>
      </c>
      <c r="J12" s="35">
        <f t="shared" si="0"/>
        <v>2184382378</v>
      </c>
      <c r="K12" s="31">
        <f t="shared" si="0"/>
        <v>2253123169</v>
      </c>
      <c r="L12" s="32">
        <f t="shared" si="0"/>
        <v>2323108615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8591007</v>
      </c>
      <c r="G16" s="26">
        <v>8591007</v>
      </c>
      <c r="H16" s="27">
        <v>8415800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2820740</v>
      </c>
      <c r="D17" s="19"/>
      <c r="E17" s="20">
        <v>1076165898</v>
      </c>
      <c r="F17" s="21">
        <v>2750000</v>
      </c>
      <c r="G17" s="19">
        <v>2750000</v>
      </c>
      <c r="H17" s="20">
        <v>2720000</v>
      </c>
      <c r="I17" s="22">
        <v>1074834422</v>
      </c>
      <c r="J17" s="23">
        <v>751635084</v>
      </c>
      <c r="K17" s="19">
        <v>722618175</v>
      </c>
      <c r="L17" s="20">
        <v>720755121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2231239767</v>
      </c>
      <c r="D19" s="19">
        <v>7454371507</v>
      </c>
      <c r="E19" s="20">
        <v>5711088880</v>
      </c>
      <c r="F19" s="21">
        <v>2490142230</v>
      </c>
      <c r="G19" s="19">
        <v>2490142230</v>
      </c>
      <c r="H19" s="20">
        <v>7277388502</v>
      </c>
      <c r="I19" s="22">
        <v>5582835246</v>
      </c>
      <c r="J19" s="23">
        <v>7675654982</v>
      </c>
      <c r="K19" s="19">
        <v>7669016580</v>
      </c>
      <c r="L19" s="20">
        <v>7602800686</v>
      </c>
    </row>
    <row r="20" spans="1:12" ht="13.5">
      <c r="A20" s="24" t="s">
        <v>34</v>
      </c>
      <c r="B20" s="18"/>
      <c r="C20" s="19">
        <v>1225747</v>
      </c>
      <c r="D20" s="19">
        <v>2221559</v>
      </c>
      <c r="E20" s="20"/>
      <c r="F20" s="21">
        <v>2222000</v>
      </c>
      <c r="G20" s="19">
        <v>2222000</v>
      </c>
      <c r="H20" s="20"/>
      <c r="I20" s="22"/>
      <c r="J20" s="23">
        <v>1963396</v>
      </c>
      <c r="K20" s="19">
        <v>1963396</v>
      </c>
      <c r="L20" s="20">
        <v>1963396</v>
      </c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>
        <v>2239070</v>
      </c>
      <c r="I21" s="22">
        <v>2239070</v>
      </c>
      <c r="J21" s="23"/>
      <c r="K21" s="19"/>
      <c r="L21" s="20"/>
    </row>
    <row r="22" spans="1:12" ht="13.5">
      <c r="A22" s="24" t="s">
        <v>36</v>
      </c>
      <c r="B22" s="18"/>
      <c r="C22" s="19"/>
      <c r="D22" s="19">
        <v>2065907</v>
      </c>
      <c r="E22" s="20">
        <v>1571772</v>
      </c>
      <c r="F22" s="21"/>
      <c r="G22" s="19"/>
      <c r="H22" s="20"/>
      <c r="I22" s="22">
        <v>5237802</v>
      </c>
      <c r="J22" s="23">
        <v>2720000</v>
      </c>
      <c r="K22" s="19">
        <v>2992000</v>
      </c>
      <c r="L22" s="20">
        <v>3291200</v>
      </c>
    </row>
    <row r="23" spans="1:12" ht="13.5">
      <c r="A23" s="24" t="s">
        <v>37</v>
      </c>
      <c r="B23" s="18"/>
      <c r="C23" s="19">
        <v>8848017</v>
      </c>
      <c r="D23" s="19">
        <v>8815801</v>
      </c>
      <c r="E23" s="20">
        <v>8545342</v>
      </c>
      <c r="F23" s="25"/>
      <c r="G23" s="26"/>
      <c r="H23" s="27"/>
      <c r="I23" s="21">
        <v>8336334</v>
      </c>
      <c r="J23" s="28">
        <v>8545342</v>
      </c>
      <c r="K23" s="26">
        <v>8545342</v>
      </c>
      <c r="L23" s="27">
        <v>8545342</v>
      </c>
    </row>
    <row r="24" spans="1:12" ht="13.5">
      <c r="A24" s="29" t="s">
        <v>38</v>
      </c>
      <c r="B24" s="37"/>
      <c r="C24" s="31">
        <f>SUM(C15:C23)</f>
        <v>2244134271</v>
      </c>
      <c r="D24" s="38">
        <f aca="true" t="shared" si="1" ref="D24:L24">SUM(D15:D23)</f>
        <v>7467474774</v>
      </c>
      <c r="E24" s="39">
        <f t="shared" si="1"/>
        <v>6797371892</v>
      </c>
      <c r="F24" s="40">
        <f t="shared" si="1"/>
        <v>2503705237</v>
      </c>
      <c r="G24" s="38">
        <f t="shared" si="1"/>
        <v>2503705237</v>
      </c>
      <c r="H24" s="39">
        <f t="shared" si="1"/>
        <v>7290763372</v>
      </c>
      <c r="I24" s="41">
        <f t="shared" si="1"/>
        <v>6673482874</v>
      </c>
      <c r="J24" s="42">
        <f t="shared" si="1"/>
        <v>8440518804</v>
      </c>
      <c r="K24" s="38">
        <f t="shared" si="1"/>
        <v>8405135493</v>
      </c>
      <c r="L24" s="39">
        <f t="shared" si="1"/>
        <v>8337355745</v>
      </c>
    </row>
    <row r="25" spans="1:12" ht="13.5">
      <c r="A25" s="29" t="s">
        <v>39</v>
      </c>
      <c r="B25" s="30"/>
      <c r="C25" s="31">
        <f>+C12+C24</f>
        <v>2824849539</v>
      </c>
      <c r="D25" s="31">
        <f aca="true" t="shared" si="2" ref="D25:L25">+D12+D24</f>
        <v>8166566283</v>
      </c>
      <c r="E25" s="32">
        <f t="shared" si="2"/>
        <v>7474969356</v>
      </c>
      <c r="F25" s="33">
        <f t="shared" si="2"/>
        <v>4527445131</v>
      </c>
      <c r="G25" s="31">
        <f t="shared" si="2"/>
        <v>4527445131</v>
      </c>
      <c r="H25" s="32">
        <f t="shared" si="2"/>
        <v>8730309001</v>
      </c>
      <c r="I25" s="34">
        <f t="shared" si="2"/>
        <v>7515696748</v>
      </c>
      <c r="J25" s="35">
        <f t="shared" si="2"/>
        <v>10624901182</v>
      </c>
      <c r="K25" s="31">
        <f t="shared" si="2"/>
        <v>10658258662</v>
      </c>
      <c r="L25" s="32">
        <f t="shared" si="2"/>
        <v>10660464360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34414678</v>
      </c>
      <c r="D29" s="19"/>
      <c r="E29" s="20">
        <v>1111880</v>
      </c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61323930</v>
      </c>
      <c r="D30" s="19">
        <v>17127952</v>
      </c>
      <c r="E30" s="20">
        <v>32174876</v>
      </c>
      <c r="F30" s="21">
        <v>43570190</v>
      </c>
      <c r="G30" s="19">
        <v>43570189</v>
      </c>
      <c r="H30" s="20">
        <v>6635552</v>
      </c>
      <c r="I30" s="22">
        <v>30051770</v>
      </c>
      <c r="J30" s="23">
        <v>30547948</v>
      </c>
      <c r="K30" s="19">
        <v>32075346</v>
      </c>
      <c r="L30" s="20">
        <v>33679113</v>
      </c>
    </row>
    <row r="31" spans="1:12" ht="13.5">
      <c r="A31" s="24" t="s">
        <v>45</v>
      </c>
      <c r="B31" s="18"/>
      <c r="C31" s="19">
        <v>105418529</v>
      </c>
      <c r="D31" s="19">
        <v>113903546</v>
      </c>
      <c r="E31" s="20">
        <v>116492113</v>
      </c>
      <c r="F31" s="21">
        <v>136171916</v>
      </c>
      <c r="G31" s="19">
        <v>136171917</v>
      </c>
      <c r="H31" s="20">
        <v>133732627</v>
      </c>
      <c r="I31" s="22">
        <v>120630167</v>
      </c>
      <c r="J31" s="23">
        <v>122316718</v>
      </c>
      <c r="K31" s="19">
        <v>128432553</v>
      </c>
      <c r="L31" s="20">
        <v>134854181</v>
      </c>
    </row>
    <row r="32" spans="1:12" ht="13.5">
      <c r="A32" s="24" t="s">
        <v>46</v>
      </c>
      <c r="B32" s="18" t="s">
        <v>44</v>
      </c>
      <c r="C32" s="19">
        <v>1459517153</v>
      </c>
      <c r="D32" s="19">
        <v>1805896383</v>
      </c>
      <c r="E32" s="20">
        <v>1990119510</v>
      </c>
      <c r="F32" s="21">
        <v>1588869338</v>
      </c>
      <c r="G32" s="19">
        <v>1588869338</v>
      </c>
      <c r="H32" s="20">
        <v>2304400122</v>
      </c>
      <c r="I32" s="22">
        <v>2439806513</v>
      </c>
      <c r="J32" s="23">
        <v>1750542324</v>
      </c>
      <c r="K32" s="19">
        <v>1448343145</v>
      </c>
      <c r="L32" s="20">
        <v>1416008830</v>
      </c>
    </row>
    <row r="33" spans="1:12" ht="13.5">
      <c r="A33" s="24" t="s">
        <v>47</v>
      </c>
      <c r="B33" s="18"/>
      <c r="C33" s="19"/>
      <c r="D33" s="19">
        <v>33341813</v>
      </c>
      <c r="E33" s="20">
        <v>46810342</v>
      </c>
      <c r="F33" s="21"/>
      <c r="G33" s="19"/>
      <c r="H33" s="20">
        <v>52322491</v>
      </c>
      <c r="I33" s="22">
        <v>52322491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1660674290</v>
      </c>
      <c r="D34" s="31">
        <f aca="true" t="shared" si="3" ref="D34:L34">SUM(D29:D33)</f>
        <v>1970269694</v>
      </c>
      <c r="E34" s="32">
        <f t="shared" si="3"/>
        <v>2186708721</v>
      </c>
      <c r="F34" s="33">
        <f t="shared" si="3"/>
        <v>1768611444</v>
      </c>
      <c r="G34" s="31">
        <f t="shared" si="3"/>
        <v>1768611444</v>
      </c>
      <c r="H34" s="32">
        <f t="shared" si="3"/>
        <v>2497090792</v>
      </c>
      <c r="I34" s="34">
        <f t="shared" si="3"/>
        <v>2642810941</v>
      </c>
      <c r="J34" s="35">
        <f t="shared" si="3"/>
        <v>1903406990</v>
      </c>
      <c r="K34" s="31">
        <f t="shared" si="3"/>
        <v>1608851044</v>
      </c>
      <c r="L34" s="32">
        <f t="shared" si="3"/>
        <v>1584542124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138185430</v>
      </c>
      <c r="D37" s="19">
        <v>124108839</v>
      </c>
      <c r="E37" s="20">
        <v>110874827</v>
      </c>
      <c r="F37" s="21">
        <v>90101993</v>
      </c>
      <c r="G37" s="19">
        <v>90101993</v>
      </c>
      <c r="H37" s="20">
        <v>110811805</v>
      </c>
      <c r="I37" s="22">
        <v>87248485</v>
      </c>
      <c r="J37" s="23">
        <v>89016935</v>
      </c>
      <c r="K37" s="19">
        <v>72041944</v>
      </c>
      <c r="L37" s="20">
        <v>54971972</v>
      </c>
    </row>
    <row r="38" spans="1:12" ht="13.5">
      <c r="A38" s="24" t="s">
        <v>47</v>
      </c>
      <c r="B38" s="18"/>
      <c r="C38" s="19">
        <v>204074227</v>
      </c>
      <c r="D38" s="19">
        <v>207214621</v>
      </c>
      <c r="E38" s="20">
        <v>231941755</v>
      </c>
      <c r="F38" s="21">
        <v>254083708</v>
      </c>
      <c r="G38" s="19">
        <v>254083708</v>
      </c>
      <c r="H38" s="20">
        <v>232809698</v>
      </c>
      <c r="I38" s="22">
        <v>232577698</v>
      </c>
      <c r="J38" s="23">
        <v>236756845</v>
      </c>
      <c r="K38" s="19">
        <v>250725499</v>
      </c>
      <c r="L38" s="20">
        <v>266019754</v>
      </c>
    </row>
    <row r="39" spans="1:12" ht="13.5">
      <c r="A39" s="29" t="s">
        <v>50</v>
      </c>
      <c r="B39" s="37"/>
      <c r="C39" s="31">
        <f>SUM(C37:C38)</f>
        <v>342259657</v>
      </c>
      <c r="D39" s="38">
        <f aca="true" t="shared" si="4" ref="D39:L39">SUM(D37:D38)</f>
        <v>331323460</v>
      </c>
      <c r="E39" s="39">
        <f t="shared" si="4"/>
        <v>342816582</v>
      </c>
      <c r="F39" s="40">
        <f t="shared" si="4"/>
        <v>344185701</v>
      </c>
      <c r="G39" s="38">
        <f t="shared" si="4"/>
        <v>344185701</v>
      </c>
      <c r="H39" s="39">
        <f t="shared" si="4"/>
        <v>343621503</v>
      </c>
      <c r="I39" s="40">
        <f t="shared" si="4"/>
        <v>319826183</v>
      </c>
      <c r="J39" s="42">
        <f t="shared" si="4"/>
        <v>325773780</v>
      </c>
      <c r="K39" s="38">
        <f t="shared" si="4"/>
        <v>322767443</v>
      </c>
      <c r="L39" s="39">
        <f t="shared" si="4"/>
        <v>320991726</v>
      </c>
    </row>
    <row r="40" spans="1:12" ht="13.5">
      <c r="A40" s="29" t="s">
        <v>51</v>
      </c>
      <c r="B40" s="30"/>
      <c r="C40" s="31">
        <f>+C34+C39</f>
        <v>2002933947</v>
      </c>
      <c r="D40" s="31">
        <f aca="true" t="shared" si="5" ref="D40:L40">+D34+D39</f>
        <v>2301593154</v>
      </c>
      <c r="E40" s="32">
        <f t="shared" si="5"/>
        <v>2529525303</v>
      </c>
      <c r="F40" s="33">
        <f t="shared" si="5"/>
        <v>2112797145</v>
      </c>
      <c r="G40" s="31">
        <f t="shared" si="5"/>
        <v>2112797145</v>
      </c>
      <c r="H40" s="32">
        <f t="shared" si="5"/>
        <v>2840712295</v>
      </c>
      <c r="I40" s="34">
        <f t="shared" si="5"/>
        <v>2962637124</v>
      </c>
      <c r="J40" s="35">
        <f t="shared" si="5"/>
        <v>2229180770</v>
      </c>
      <c r="K40" s="31">
        <f t="shared" si="5"/>
        <v>1931618487</v>
      </c>
      <c r="L40" s="32">
        <f t="shared" si="5"/>
        <v>1905533850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821915592</v>
      </c>
      <c r="D42" s="46">
        <f aca="true" t="shared" si="6" ref="D42:L42">+D25-D40</f>
        <v>5864973129</v>
      </c>
      <c r="E42" s="47">
        <f t="shared" si="6"/>
        <v>4945444053</v>
      </c>
      <c r="F42" s="48">
        <f t="shared" si="6"/>
        <v>2414647986</v>
      </c>
      <c r="G42" s="46">
        <f t="shared" si="6"/>
        <v>2414647986</v>
      </c>
      <c r="H42" s="47">
        <f t="shared" si="6"/>
        <v>5889596706</v>
      </c>
      <c r="I42" s="49">
        <f t="shared" si="6"/>
        <v>4553059624</v>
      </c>
      <c r="J42" s="50">
        <f t="shared" si="6"/>
        <v>8395720412</v>
      </c>
      <c r="K42" s="46">
        <f t="shared" si="6"/>
        <v>8726640175</v>
      </c>
      <c r="L42" s="47">
        <f t="shared" si="6"/>
        <v>8754930510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821915592</v>
      </c>
      <c r="D45" s="19">
        <v>5864973129</v>
      </c>
      <c r="E45" s="20">
        <v>4945444053</v>
      </c>
      <c r="F45" s="21">
        <v>2414647986</v>
      </c>
      <c r="G45" s="19">
        <v>2414647986</v>
      </c>
      <c r="H45" s="20">
        <v>5889596706</v>
      </c>
      <c r="I45" s="22">
        <v>4553059624</v>
      </c>
      <c r="J45" s="23">
        <v>8395720412</v>
      </c>
      <c r="K45" s="19">
        <v>8726640174</v>
      </c>
      <c r="L45" s="20">
        <v>8754930510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821915592</v>
      </c>
      <c r="D48" s="53">
        <f aca="true" t="shared" si="7" ref="D48:L48">SUM(D45:D47)</f>
        <v>5864973129</v>
      </c>
      <c r="E48" s="54">
        <f t="shared" si="7"/>
        <v>4945444053</v>
      </c>
      <c r="F48" s="55">
        <f t="shared" si="7"/>
        <v>2414647986</v>
      </c>
      <c r="G48" s="53">
        <f t="shared" si="7"/>
        <v>2414647986</v>
      </c>
      <c r="H48" s="54">
        <f t="shared" si="7"/>
        <v>5889596706</v>
      </c>
      <c r="I48" s="56">
        <f t="shared" si="7"/>
        <v>4553059624</v>
      </c>
      <c r="J48" s="57">
        <f t="shared" si="7"/>
        <v>8395720412</v>
      </c>
      <c r="K48" s="53">
        <f t="shared" si="7"/>
        <v>8726640174</v>
      </c>
      <c r="L48" s="54">
        <f t="shared" si="7"/>
        <v>8754930510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82354766</v>
      </c>
      <c r="D6" s="19">
        <v>98935106</v>
      </c>
      <c r="E6" s="20">
        <v>80463242</v>
      </c>
      <c r="F6" s="21">
        <v>61227034</v>
      </c>
      <c r="G6" s="19">
        <v>61227034</v>
      </c>
      <c r="H6" s="20">
        <v>84128747</v>
      </c>
      <c r="I6" s="22">
        <v>83901579</v>
      </c>
      <c r="J6" s="23">
        <v>55805025</v>
      </c>
      <c r="K6" s="19">
        <v>57640394</v>
      </c>
      <c r="L6" s="20">
        <v>52405431</v>
      </c>
    </row>
    <row r="7" spans="1:12" ht="13.5">
      <c r="A7" s="24" t="s">
        <v>19</v>
      </c>
      <c r="B7" s="18" t="s">
        <v>20</v>
      </c>
      <c r="C7" s="19">
        <v>350000000</v>
      </c>
      <c r="D7" s="19">
        <v>410000000</v>
      </c>
      <c r="E7" s="20">
        <v>485000000</v>
      </c>
      <c r="F7" s="21">
        <v>624000000</v>
      </c>
      <c r="G7" s="19">
        <v>624000000</v>
      </c>
      <c r="H7" s="20">
        <v>482000000</v>
      </c>
      <c r="I7" s="22">
        <v>482000000</v>
      </c>
      <c r="J7" s="23">
        <v>306000000</v>
      </c>
      <c r="K7" s="19">
        <v>324000000</v>
      </c>
      <c r="L7" s="20">
        <v>324000000</v>
      </c>
    </row>
    <row r="8" spans="1:12" ht="13.5">
      <c r="A8" s="24" t="s">
        <v>21</v>
      </c>
      <c r="B8" s="18" t="s">
        <v>20</v>
      </c>
      <c r="C8" s="19">
        <v>46422955</v>
      </c>
      <c r="D8" s="19">
        <v>60533069</v>
      </c>
      <c r="E8" s="20">
        <v>110723651</v>
      </c>
      <c r="F8" s="21">
        <v>65352006</v>
      </c>
      <c r="G8" s="19">
        <v>65352006</v>
      </c>
      <c r="H8" s="20">
        <v>66233252</v>
      </c>
      <c r="I8" s="22">
        <v>78207626</v>
      </c>
      <c r="J8" s="23">
        <v>71088872</v>
      </c>
      <c r="K8" s="19">
        <v>69780268</v>
      </c>
      <c r="L8" s="20">
        <v>68138358</v>
      </c>
    </row>
    <row r="9" spans="1:12" ht="13.5">
      <c r="A9" s="24" t="s">
        <v>22</v>
      </c>
      <c r="B9" s="18"/>
      <c r="C9" s="19">
        <v>58148178</v>
      </c>
      <c r="D9" s="19">
        <v>63330804</v>
      </c>
      <c r="E9" s="20">
        <v>8363148</v>
      </c>
      <c r="F9" s="21">
        <v>21510569</v>
      </c>
      <c r="G9" s="19">
        <v>21510569</v>
      </c>
      <c r="H9" s="20">
        <v>12497943</v>
      </c>
      <c r="I9" s="22">
        <v>41248622</v>
      </c>
      <c r="J9" s="23">
        <v>25307058</v>
      </c>
      <c r="K9" s="19">
        <v>28118954</v>
      </c>
      <c r="L9" s="20">
        <v>31243282</v>
      </c>
    </row>
    <row r="10" spans="1:12" ht="13.5">
      <c r="A10" s="24" t="s">
        <v>23</v>
      </c>
      <c r="B10" s="18"/>
      <c r="C10" s="19">
        <v>202796</v>
      </c>
      <c r="D10" s="19">
        <v>110780</v>
      </c>
      <c r="E10" s="20">
        <v>41688</v>
      </c>
      <c r="F10" s="25"/>
      <c r="G10" s="26"/>
      <c r="H10" s="27"/>
      <c r="I10" s="22">
        <v>37657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158423960</v>
      </c>
      <c r="D11" s="19">
        <v>172198024</v>
      </c>
      <c r="E11" s="20">
        <v>169675280</v>
      </c>
      <c r="F11" s="21">
        <v>49601406</v>
      </c>
      <c r="G11" s="19">
        <v>49601406</v>
      </c>
      <c r="H11" s="20">
        <v>205085212</v>
      </c>
      <c r="I11" s="22">
        <v>168799807</v>
      </c>
      <c r="J11" s="23">
        <v>210510000</v>
      </c>
      <c r="K11" s="19">
        <v>233900000</v>
      </c>
      <c r="L11" s="20">
        <v>259888888</v>
      </c>
    </row>
    <row r="12" spans="1:12" ht="13.5">
      <c r="A12" s="29" t="s">
        <v>26</v>
      </c>
      <c r="B12" s="30"/>
      <c r="C12" s="31">
        <f>SUM(C6:C11)</f>
        <v>695552655</v>
      </c>
      <c r="D12" s="31">
        <f aca="true" t="shared" si="0" ref="D12:L12">SUM(D6:D11)</f>
        <v>805107783</v>
      </c>
      <c r="E12" s="32">
        <f t="shared" si="0"/>
        <v>854267009</v>
      </c>
      <c r="F12" s="33">
        <f t="shared" si="0"/>
        <v>821691015</v>
      </c>
      <c r="G12" s="31">
        <f t="shared" si="0"/>
        <v>821691015</v>
      </c>
      <c r="H12" s="32">
        <f t="shared" si="0"/>
        <v>849945154</v>
      </c>
      <c r="I12" s="34">
        <f t="shared" si="0"/>
        <v>854195291</v>
      </c>
      <c r="J12" s="35">
        <f t="shared" si="0"/>
        <v>668710955</v>
      </c>
      <c r="K12" s="31">
        <f t="shared" si="0"/>
        <v>713439616</v>
      </c>
      <c r="L12" s="32">
        <f t="shared" si="0"/>
        <v>735675959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84088</v>
      </c>
      <c r="D15" s="19">
        <v>47532</v>
      </c>
      <c r="E15" s="20">
        <v>21239</v>
      </c>
      <c r="F15" s="21"/>
      <c r="G15" s="19"/>
      <c r="H15" s="20">
        <v>21239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26006538</v>
      </c>
      <c r="J16" s="28"/>
      <c r="K16" s="26"/>
      <c r="L16" s="27"/>
    </row>
    <row r="17" spans="1:12" ht="13.5">
      <c r="A17" s="24" t="s">
        <v>30</v>
      </c>
      <c r="B17" s="18"/>
      <c r="C17" s="19">
        <v>24937113</v>
      </c>
      <c r="D17" s="19">
        <v>24937113</v>
      </c>
      <c r="E17" s="20">
        <v>25950913</v>
      </c>
      <c r="F17" s="21">
        <v>24937113</v>
      </c>
      <c r="G17" s="19">
        <v>24937113</v>
      </c>
      <c r="H17" s="20">
        <v>25941389</v>
      </c>
      <c r="I17" s="22"/>
      <c r="J17" s="23">
        <v>25941390</v>
      </c>
      <c r="K17" s="19">
        <v>25941390</v>
      </c>
      <c r="L17" s="20">
        <v>25941390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5952118534</v>
      </c>
      <c r="D19" s="19">
        <v>5974833168</v>
      </c>
      <c r="E19" s="20">
        <v>6047795005</v>
      </c>
      <c r="F19" s="21">
        <v>6242604767</v>
      </c>
      <c r="G19" s="19">
        <v>6242604767</v>
      </c>
      <c r="H19" s="20">
        <v>6095026957</v>
      </c>
      <c r="I19" s="22">
        <v>6216162812</v>
      </c>
      <c r="J19" s="23">
        <v>6301272221</v>
      </c>
      <c r="K19" s="19">
        <v>6184317089</v>
      </c>
      <c r="L19" s="20">
        <v>6069593872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2832019</v>
      </c>
      <c r="D22" s="19">
        <v>1895644</v>
      </c>
      <c r="E22" s="20">
        <v>1284736</v>
      </c>
      <c r="F22" s="21">
        <v>3211672</v>
      </c>
      <c r="G22" s="19">
        <v>3211672</v>
      </c>
      <c r="H22" s="20">
        <v>597967</v>
      </c>
      <c r="I22" s="22"/>
      <c r="J22" s="23">
        <v>3087770</v>
      </c>
      <c r="K22" s="19">
        <v>1966957</v>
      </c>
      <c r="L22" s="20">
        <v>848194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5979971754</v>
      </c>
      <c r="D24" s="38">
        <f aca="true" t="shared" si="1" ref="D24:L24">SUM(D15:D23)</f>
        <v>6001713457</v>
      </c>
      <c r="E24" s="39">
        <f t="shared" si="1"/>
        <v>6075051893</v>
      </c>
      <c r="F24" s="40">
        <f t="shared" si="1"/>
        <v>6270753552</v>
      </c>
      <c r="G24" s="38">
        <f t="shared" si="1"/>
        <v>6270753552</v>
      </c>
      <c r="H24" s="39">
        <f t="shared" si="1"/>
        <v>6121587552</v>
      </c>
      <c r="I24" s="41">
        <f t="shared" si="1"/>
        <v>6242169350</v>
      </c>
      <c r="J24" s="42">
        <f t="shared" si="1"/>
        <v>6330301381</v>
      </c>
      <c r="K24" s="38">
        <f t="shared" si="1"/>
        <v>6212225436</v>
      </c>
      <c r="L24" s="39">
        <f t="shared" si="1"/>
        <v>6096383456</v>
      </c>
    </row>
    <row r="25" spans="1:12" ht="13.5">
      <c r="A25" s="29" t="s">
        <v>39</v>
      </c>
      <c r="B25" s="30"/>
      <c r="C25" s="31">
        <f>+C12+C24</f>
        <v>6675524409</v>
      </c>
      <c r="D25" s="31">
        <f aca="true" t="shared" si="2" ref="D25:L25">+D12+D24</f>
        <v>6806821240</v>
      </c>
      <c r="E25" s="32">
        <f t="shared" si="2"/>
        <v>6929318902</v>
      </c>
      <c r="F25" s="33">
        <f t="shared" si="2"/>
        <v>7092444567</v>
      </c>
      <c r="G25" s="31">
        <f t="shared" si="2"/>
        <v>7092444567</v>
      </c>
      <c r="H25" s="32">
        <f t="shared" si="2"/>
        <v>6971532706</v>
      </c>
      <c r="I25" s="34">
        <f t="shared" si="2"/>
        <v>7096364641</v>
      </c>
      <c r="J25" s="35">
        <f t="shared" si="2"/>
        <v>6999012336</v>
      </c>
      <c r="K25" s="31">
        <f t="shared" si="2"/>
        <v>6925665052</v>
      </c>
      <c r="L25" s="32">
        <f t="shared" si="2"/>
        <v>6832059415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13169320</v>
      </c>
      <c r="D30" s="19">
        <v>11904046</v>
      </c>
      <c r="E30" s="20">
        <v>10441068</v>
      </c>
      <c r="F30" s="21">
        <v>13211536</v>
      </c>
      <c r="G30" s="19">
        <v>13211536</v>
      </c>
      <c r="H30" s="20">
        <v>5309844</v>
      </c>
      <c r="I30" s="22">
        <v>15723480</v>
      </c>
      <c r="J30" s="23">
        <v>11442543</v>
      </c>
      <c r="K30" s="19">
        <v>20335000</v>
      </c>
      <c r="L30" s="20">
        <v>29850000</v>
      </c>
    </row>
    <row r="31" spans="1:12" ht="13.5">
      <c r="A31" s="24" t="s">
        <v>45</v>
      </c>
      <c r="B31" s="18"/>
      <c r="C31" s="19">
        <v>64930122</v>
      </c>
      <c r="D31" s="19">
        <v>71952206</v>
      </c>
      <c r="E31" s="20">
        <v>81886507</v>
      </c>
      <c r="F31" s="21">
        <v>83484299</v>
      </c>
      <c r="G31" s="19">
        <v>83484299</v>
      </c>
      <c r="H31" s="20">
        <v>82658227</v>
      </c>
      <c r="I31" s="22">
        <v>89257757</v>
      </c>
      <c r="J31" s="23">
        <v>89250299</v>
      </c>
      <c r="K31" s="19">
        <v>95593299</v>
      </c>
      <c r="L31" s="20">
        <v>102443299</v>
      </c>
    </row>
    <row r="32" spans="1:12" ht="13.5">
      <c r="A32" s="24" t="s">
        <v>46</v>
      </c>
      <c r="B32" s="18" t="s">
        <v>44</v>
      </c>
      <c r="C32" s="19">
        <v>164043691</v>
      </c>
      <c r="D32" s="19">
        <v>189580552</v>
      </c>
      <c r="E32" s="20">
        <v>170548180</v>
      </c>
      <c r="F32" s="21">
        <v>183553449</v>
      </c>
      <c r="G32" s="19">
        <v>183553449</v>
      </c>
      <c r="H32" s="20">
        <v>123291738</v>
      </c>
      <c r="I32" s="22">
        <v>172494764</v>
      </c>
      <c r="J32" s="23">
        <v>111923529</v>
      </c>
      <c r="K32" s="19">
        <v>123132026</v>
      </c>
      <c r="L32" s="20">
        <v>136813362</v>
      </c>
    </row>
    <row r="33" spans="1:12" ht="13.5">
      <c r="A33" s="24" t="s">
        <v>47</v>
      </c>
      <c r="B33" s="18"/>
      <c r="C33" s="19">
        <v>11215834</v>
      </c>
      <c r="D33" s="19">
        <v>6169910</v>
      </c>
      <c r="E33" s="20">
        <v>5697230</v>
      </c>
      <c r="F33" s="21">
        <v>5703410</v>
      </c>
      <c r="G33" s="19">
        <v>5703410</v>
      </c>
      <c r="H33" s="20">
        <v>12365457</v>
      </c>
      <c r="I33" s="22">
        <v>3169821</v>
      </c>
      <c r="J33" s="23">
        <v>13738888</v>
      </c>
      <c r="K33" s="19">
        <v>15265432</v>
      </c>
      <c r="L33" s="20">
        <v>16961591</v>
      </c>
    </row>
    <row r="34" spans="1:12" ht="13.5">
      <c r="A34" s="29" t="s">
        <v>48</v>
      </c>
      <c r="B34" s="30"/>
      <c r="C34" s="31">
        <f>SUM(C29:C33)</f>
        <v>253358967</v>
      </c>
      <c r="D34" s="31">
        <f aca="true" t="shared" si="3" ref="D34:L34">SUM(D29:D33)</f>
        <v>279606714</v>
      </c>
      <c r="E34" s="32">
        <f t="shared" si="3"/>
        <v>268572985</v>
      </c>
      <c r="F34" s="33">
        <f t="shared" si="3"/>
        <v>285952694</v>
      </c>
      <c r="G34" s="31">
        <f t="shared" si="3"/>
        <v>285952694</v>
      </c>
      <c r="H34" s="32">
        <f t="shared" si="3"/>
        <v>223625266</v>
      </c>
      <c r="I34" s="34">
        <f t="shared" si="3"/>
        <v>280645822</v>
      </c>
      <c r="J34" s="35">
        <f t="shared" si="3"/>
        <v>226355259</v>
      </c>
      <c r="K34" s="31">
        <f t="shared" si="3"/>
        <v>254325757</v>
      </c>
      <c r="L34" s="32">
        <f t="shared" si="3"/>
        <v>286068252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171763698</v>
      </c>
      <c r="D37" s="19">
        <v>77219483</v>
      </c>
      <c r="E37" s="20">
        <v>66765898</v>
      </c>
      <c r="F37" s="21">
        <v>276281169</v>
      </c>
      <c r="G37" s="19">
        <v>276281169</v>
      </c>
      <c r="H37" s="20"/>
      <c r="I37" s="22">
        <v>164463182</v>
      </c>
      <c r="J37" s="23">
        <v>178670813</v>
      </c>
      <c r="K37" s="19">
        <v>325555813</v>
      </c>
      <c r="L37" s="20">
        <v>477549813</v>
      </c>
    </row>
    <row r="38" spans="1:12" ht="13.5">
      <c r="A38" s="24" t="s">
        <v>47</v>
      </c>
      <c r="B38" s="18"/>
      <c r="C38" s="19">
        <v>6083929</v>
      </c>
      <c r="D38" s="19">
        <v>100231749</v>
      </c>
      <c r="E38" s="20">
        <v>115736367</v>
      </c>
      <c r="F38" s="21">
        <v>118799336</v>
      </c>
      <c r="G38" s="19">
        <v>118799336</v>
      </c>
      <c r="H38" s="20">
        <v>100829231</v>
      </c>
      <c r="I38" s="22">
        <v>25000895</v>
      </c>
      <c r="J38" s="23">
        <v>141117646</v>
      </c>
      <c r="K38" s="19">
        <v>156797385</v>
      </c>
      <c r="L38" s="20">
        <v>174219317</v>
      </c>
    </row>
    <row r="39" spans="1:12" ht="13.5">
      <c r="A39" s="29" t="s">
        <v>50</v>
      </c>
      <c r="B39" s="37"/>
      <c r="C39" s="31">
        <f>SUM(C37:C38)</f>
        <v>177847627</v>
      </c>
      <c r="D39" s="38">
        <f aca="true" t="shared" si="4" ref="D39:L39">SUM(D37:D38)</f>
        <v>177451232</v>
      </c>
      <c r="E39" s="39">
        <f t="shared" si="4"/>
        <v>182502265</v>
      </c>
      <c r="F39" s="40">
        <f t="shared" si="4"/>
        <v>395080505</v>
      </c>
      <c r="G39" s="38">
        <f t="shared" si="4"/>
        <v>395080505</v>
      </c>
      <c r="H39" s="39">
        <f t="shared" si="4"/>
        <v>100829231</v>
      </c>
      <c r="I39" s="40">
        <f t="shared" si="4"/>
        <v>189464077</v>
      </c>
      <c r="J39" s="42">
        <f t="shared" si="4"/>
        <v>319788459</v>
      </c>
      <c r="K39" s="38">
        <f t="shared" si="4"/>
        <v>482353198</v>
      </c>
      <c r="L39" s="39">
        <f t="shared" si="4"/>
        <v>651769130</v>
      </c>
    </row>
    <row r="40" spans="1:12" ht="13.5">
      <c r="A40" s="29" t="s">
        <v>51</v>
      </c>
      <c r="B40" s="30"/>
      <c r="C40" s="31">
        <f>+C34+C39</f>
        <v>431206594</v>
      </c>
      <c r="D40" s="31">
        <f aca="true" t="shared" si="5" ref="D40:L40">+D34+D39</f>
        <v>457057946</v>
      </c>
      <c r="E40" s="32">
        <f t="shared" si="5"/>
        <v>451075250</v>
      </c>
      <c r="F40" s="33">
        <f t="shared" si="5"/>
        <v>681033199</v>
      </c>
      <c r="G40" s="31">
        <f t="shared" si="5"/>
        <v>681033199</v>
      </c>
      <c r="H40" s="32">
        <f t="shared" si="5"/>
        <v>324454497</v>
      </c>
      <c r="I40" s="34">
        <f t="shared" si="5"/>
        <v>470109899</v>
      </c>
      <c r="J40" s="35">
        <f t="shared" si="5"/>
        <v>546143718</v>
      </c>
      <c r="K40" s="31">
        <f t="shared" si="5"/>
        <v>736678955</v>
      </c>
      <c r="L40" s="32">
        <f t="shared" si="5"/>
        <v>937837382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6244317815</v>
      </c>
      <c r="D42" s="46">
        <f aca="true" t="shared" si="6" ref="D42:L42">+D25-D40</f>
        <v>6349763294</v>
      </c>
      <c r="E42" s="47">
        <f t="shared" si="6"/>
        <v>6478243652</v>
      </c>
      <c r="F42" s="48">
        <f t="shared" si="6"/>
        <v>6411411368</v>
      </c>
      <c r="G42" s="46">
        <f t="shared" si="6"/>
        <v>6411411368</v>
      </c>
      <c r="H42" s="47">
        <f t="shared" si="6"/>
        <v>6647078209</v>
      </c>
      <c r="I42" s="49">
        <f t="shared" si="6"/>
        <v>6626254742</v>
      </c>
      <c r="J42" s="50">
        <f t="shared" si="6"/>
        <v>6452868618</v>
      </c>
      <c r="K42" s="46">
        <f t="shared" si="6"/>
        <v>6188986097</v>
      </c>
      <c r="L42" s="47">
        <f t="shared" si="6"/>
        <v>5894222033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6244317815</v>
      </c>
      <c r="D45" s="19">
        <v>6349763294</v>
      </c>
      <c r="E45" s="20">
        <v>6478243652</v>
      </c>
      <c r="F45" s="21">
        <v>6172129330</v>
      </c>
      <c r="G45" s="19">
        <v>6172129330</v>
      </c>
      <c r="H45" s="20">
        <v>6640016600</v>
      </c>
      <c r="I45" s="22">
        <v>6626254742</v>
      </c>
      <c r="J45" s="23">
        <v>6191657385</v>
      </c>
      <c r="K45" s="19">
        <v>5946821469</v>
      </c>
      <c r="L45" s="20">
        <v>5666686085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239282039</v>
      </c>
      <c r="G46" s="19">
        <v>239282039</v>
      </c>
      <c r="H46" s="20">
        <v>7061609</v>
      </c>
      <c r="I46" s="22"/>
      <c r="J46" s="23">
        <v>261211234</v>
      </c>
      <c r="K46" s="19">
        <v>242164628</v>
      </c>
      <c r="L46" s="20">
        <v>227535948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6244317815</v>
      </c>
      <c r="D48" s="53">
        <f aca="true" t="shared" si="7" ref="D48:L48">SUM(D45:D47)</f>
        <v>6349763294</v>
      </c>
      <c r="E48" s="54">
        <f t="shared" si="7"/>
        <v>6478243652</v>
      </c>
      <c r="F48" s="55">
        <f t="shared" si="7"/>
        <v>6411411369</v>
      </c>
      <c r="G48" s="53">
        <f t="shared" si="7"/>
        <v>6411411369</v>
      </c>
      <c r="H48" s="54">
        <f t="shared" si="7"/>
        <v>6647078209</v>
      </c>
      <c r="I48" s="56">
        <f t="shared" si="7"/>
        <v>6626254742</v>
      </c>
      <c r="J48" s="57">
        <f t="shared" si="7"/>
        <v>6452868619</v>
      </c>
      <c r="K48" s="53">
        <f t="shared" si="7"/>
        <v>6188986097</v>
      </c>
      <c r="L48" s="54">
        <f t="shared" si="7"/>
        <v>5894222033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276680</v>
      </c>
      <c r="D6" s="19">
        <v>916513</v>
      </c>
      <c r="E6" s="20">
        <v>489681</v>
      </c>
      <c r="F6" s="21">
        <v>289815</v>
      </c>
      <c r="G6" s="19">
        <v>289815</v>
      </c>
      <c r="H6" s="20">
        <v>1181318</v>
      </c>
      <c r="I6" s="22">
        <v>8070190</v>
      </c>
      <c r="J6" s="23">
        <v>193000</v>
      </c>
      <c r="K6" s="19">
        <v>202650</v>
      </c>
      <c r="L6" s="20">
        <v>212782</v>
      </c>
    </row>
    <row r="7" spans="1:12" ht="13.5">
      <c r="A7" s="24" t="s">
        <v>19</v>
      </c>
      <c r="B7" s="18" t="s">
        <v>20</v>
      </c>
      <c r="C7" s="19">
        <v>4013362</v>
      </c>
      <c r="D7" s="19">
        <v>5719848</v>
      </c>
      <c r="E7" s="20">
        <v>8816557</v>
      </c>
      <c r="F7" s="21">
        <v>5972650</v>
      </c>
      <c r="G7" s="19">
        <v>5972650</v>
      </c>
      <c r="H7" s="20">
        <v>4874442</v>
      </c>
      <c r="I7" s="22">
        <v>140483</v>
      </c>
      <c r="J7" s="23">
        <v>57056650</v>
      </c>
      <c r="K7" s="19">
        <v>42960282</v>
      </c>
      <c r="L7" s="20">
        <v>9935846</v>
      </c>
    </row>
    <row r="8" spans="1:12" ht="13.5">
      <c r="A8" s="24" t="s">
        <v>21</v>
      </c>
      <c r="B8" s="18" t="s">
        <v>20</v>
      </c>
      <c r="C8" s="19">
        <v>54587691</v>
      </c>
      <c r="D8" s="19">
        <v>78794638</v>
      </c>
      <c r="E8" s="20">
        <v>20173284</v>
      </c>
      <c r="F8" s="21">
        <v>179742588</v>
      </c>
      <c r="G8" s="19">
        <v>145242587</v>
      </c>
      <c r="H8" s="20">
        <v>64625632</v>
      </c>
      <c r="I8" s="22">
        <v>23526963</v>
      </c>
      <c r="J8" s="23">
        <v>113786234</v>
      </c>
      <c r="K8" s="19">
        <v>118350045</v>
      </c>
      <c r="L8" s="20">
        <v>125516596</v>
      </c>
    </row>
    <row r="9" spans="1:12" ht="13.5">
      <c r="A9" s="24" t="s">
        <v>22</v>
      </c>
      <c r="B9" s="18"/>
      <c r="C9" s="19">
        <v>2551359</v>
      </c>
      <c r="D9" s="19">
        <v>2988932</v>
      </c>
      <c r="E9" s="20">
        <v>12921139</v>
      </c>
      <c r="F9" s="21">
        <v>1212627</v>
      </c>
      <c r="G9" s="19">
        <v>1212627</v>
      </c>
      <c r="H9" s="20">
        <v>2261082</v>
      </c>
      <c r="I9" s="22">
        <v>16742872</v>
      </c>
      <c r="J9" s="23">
        <v>2213721</v>
      </c>
      <c r="K9" s="19">
        <v>2324407</v>
      </c>
      <c r="L9" s="20">
        <v>2440627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2149601</v>
      </c>
      <c r="D11" s="19">
        <v>9324004</v>
      </c>
      <c r="E11" s="20">
        <v>2740970</v>
      </c>
      <c r="F11" s="21">
        <v>9238283</v>
      </c>
      <c r="G11" s="19">
        <v>2740000</v>
      </c>
      <c r="H11" s="20">
        <v>2740970</v>
      </c>
      <c r="I11" s="22">
        <v>2414380</v>
      </c>
      <c r="J11" s="23">
        <v>2878018</v>
      </c>
      <c r="K11" s="19">
        <v>3021919</v>
      </c>
      <c r="L11" s="20">
        <v>3173015</v>
      </c>
    </row>
    <row r="12" spans="1:12" ht="13.5">
      <c r="A12" s="29" t="s">
        <v>26</v>
      </c>
      <c r="B12" s="30"/>
      <c r="C12" s="31">
        <f>SUM(C6:C11)</f>
        <v>63578693</v>
      </c>
      <c r="D12" s="31">
        <f aca="true" t="shared" si="0" ref="D12:L12">SUM(D6:D11)</f>
        <v>97743935</v>
      </c>
      <c r="E12" s="32">
        <f t="shared" si="0"/>
        <v>45141631</v>
      </c>
      <c r="F12" s="33">
        <f t="shared" si="0"/>
        <v>196455963</v>
      </c>
      <c r="G12" s="31">
        <f t="shared" si="0"/>
        <v>155457679</v>
      </c>
      <c r="H12" s="32">
        <f t="shared" si="0"/>
        <v>75683444</v>
      </c>
      <c r="I12" s="34">
        <f t="shared" si="0"/>
        <v>50894888</v>
      </c>
      <c r="J12" s="35">
        <f t="shared" si="0"/>
        <v>176127623</v>
      </c>
      <c r="K12" s="31">
        <f t="shared" si="0"/>
        <v>166859303</v>
      </c>
      <c r="L12" s="32">
        <f t="shared" si="0"/>
        <v>141278866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34710303</v>
      </c>
      <c r="D17" s="19">
        <v>76280536</v>
      </c>
      <c r="E17" s="20">
        <v>195036184</v>
      </c>
      <c r="F17" s="21">
        <v>76280537</v>
      </c>
      <c r="G17" s="19">
        <v>195036184</v>
      </c>
      <c r="H17" s="20">
        <v>195036184</v>
      </c>
      <c r="I17" s="22">
        <v>195036184</v>
      </c>
      <c r="J17" s="23">
        <v>195036184</v>
      </c>
      <c r="K17" s="19">
        <v>195036184</v>
      </c>
      <c r="L17" s="20">
        <v>195036184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469613733</v>
      </c>
      <c r="D19" s="19">
        <v>601551545</v>
      </c>
      <c r="E19" s="20">
        <v>780302698</v>
      </c>
      <c r="F19" s="21">
        <v>594343908</v>
      </c>
      <c r="G19" s="19">
        <v>799359948</v>
      </c>
      <c r="H19" s="20">
        <v>790649585</v>
      </c>
      <c r="I19" s="22">
        <v>804635894</v>
      </c>
      <c r="J19" s="23">
        <v>758466950</v>
      </c>
      <c r="K19" s="19">
        <v>716206353</v>
      </c>
      <c r="L19" s="20">
        <v>672777235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523094</v>
      </c>
      <c r="D22" s="19">
        <v>454196</v>
      </c>
      <c r="E22" s="20">
        <v>825755</v>
      </c>
      <c r="F22" s="21">
        <v>794197</v>
      </c>
      <c r="G22" s="19">
        <v>952755</v>
      </c>
      <c r="H22" s="20">
        <v>825754</v>
      </c>
      <c r="I22" s="22">
        <v>681353</v>
      </c>
      <c r="J22" s="23">
        <v>679755</v>
      </c>
      <c r="K22" s="19">
        <v>406755</v>
      </c>
      <c r="L22" s="20">
        <v>133755</v>
      </c>
    </row>
    <row r="23" spans="1:12" ht="13.5">
      <c r="A23" s="24" t="s">
        <v>37</v>
      </c>
      <c r="B23" s="18"/>
      <c r="C23" s="19">
        <v>76000</v>
      </c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504923130</v>
      </c>
      <c r="D24" s="38">
        <f aca="true" t="shared" si="1" ref="D24:L24">SUM(D15:D23)</f>
        <v>678286277</v>
      </c>
      <c r="E24" s="39">
        <f t="shared" si="1"/>
        <v>976164637</v>
      </c>
      <c r="F24" s="40">
        <f t="shared" si="1"/>
        <v>671418642</v>
      </c>
      <c r="G24" s="38">
        <f t="shared" si="1"/>
        <v>995348887</v>
      </c>
      <c r="H24" s="39">
        <f t="shared" si="1"/>
        <v>986511523</v>
      </c>
      <c r="I24" s="41">
        <f t="shared" si="1"/>
        <v>1000353431</v>
      </c>
      <c r="J24" s="42">
        <f t="shared" si="1"/>
        <v>954182889</v>
      </c>
      <c r="K24" s="38">
        <f t="shared" si="1"/>
        <v>911649292</v>
      </c>
      <c r="L24" s="39">
        <f t="shared" si="1"/>
        <v>867947174</v>
      </c>
    </row>
    <row r="25" spans="1:12" ht="13.5">
      <c r="A25" s="29" t="s">
        <v>39</v>
      </c>
      <c r="B25" s="30"/>
      <c r="C25" s="31">
        <f>+C12+C24</f>
        <v>568501823</v>
      </c>
      <c r="D25" s="31">
        <f aca="true" t="shared" si="2" ref="D25:L25">+D12+D24</f>
        <v>776030212</v>
      </c>
      <c r="E25" s="32">
        <f t="shared" si="2"/>
        <v>1021306268</v>
      </c>
      <c r="F25" s="33">
        <f t="shared" si="2"/>
        <v>867874605</v>
      </c>
      <c r="G25" s="31">
        <f t="shared" si="2"/>
        <v>1150806566</v>
      </c>
      <c r="H25" s="32">
        <f t="shared" si="2"/>
        <v>1062194967</v>
      </c>
      <c r="I25" s="34">
        <f t="shared" si="2"/>
        <v>1051248319</v>
      </c>
      <c r="J25" s="35">
        <f t="shared" si="2"/>
        <v>1130310512</v>
      </c>
      <c r="K25" s="31">
        <f t="shared" si="2"/>
        <v>1078508595</v>
      </c>
      <c r="L25" s="32">
        <f t="shared" si="2"/>
        <v>1009226040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1609164</v>
      </c>
      <c r="D31" s="19">
        <v>1647403</v>
      </c>
      <c r="E31" s="20"/>
      <c r="F31" s="21">
        <v>1682997</v>
      </c>
      <c r="G31" s="19">
        <v>1682997</v>
      </c>
      <c r="H31" s="20">
        <v>1758834</v>
      </c>
      <c r="I31" s="22">
        <v>1758834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93609540</v>
      </c>
      <c r="D32" s="19">
        <v>113003263</v>
      </c>
      <c r="E32" s="20">
        <v>123939852</v>
      </c>
      <c r="F32" s="21">
        <v>69369963</v>
      </c>
      <c r="G32" s="19">
        <v>69369963</v>
      </c>
      <c r="H32" s="20">
        <v>104145654</v>
      </c>
      <c r="I32" s="22">
        <v>139469960</v>
      </c>
      <c r="J32" s="23">
        <v>72201746</v>
      </c>
      <c r="K32" s="19">
        <v>75811833</v>
      </c>
      <c r="L32" s="20">
        <v>79602424</v>
      </c>
    </row>
    <row r="33" spans="1:12" ht="13.5">
      <c r="A33" s="24" t="s">
        <v>47</v>
      </c>
      <c r="B33" s="18"/>
      <c r="C33" s="19"/>
      <c r="D33" s="19">
        <v>1077554</v>
      </c>
      <c r="E33" s="20">
        <v>399000</v>
      </c>
      <c r="F33" s="21"/>
      <c r="G33" s="19">
        <v>422940</v>
      </c>
      <c r="H33" s="20">
        <v>3880000</v>
      </c>
      <c r="I33" s="22">
        <v>2964113</v>
      </c>
      <c r="J33" s="23">
        <v>418950</v>
      </c>
      <c r="K33" s="19">
        <v>439898</v>
      </c>
      <c r="L33" s="20">
        <v>461892</v>
      </c>
    </row>
    <row r="34" spans="1:12" ht="13.5">
      <c r="A34" s="29" t="s">
        <v>48</v>
      </c>
      <c r="B34" s="30"/>
      <c r="C34" s="31">
        <f>SUM(C29:C33)</f>
        <v>95218704</v>
      </c>
      <c r="D34" s="31">
        <f aca="true" t="shared" si="3" ref="D34:L34">SUM(D29:D33)</f>
        <v>115728220</v>
      </c>
      <c r="E34" s="32">
        <f t="shared" si="3"/>
        <v>124338852</v>
      </c>
      <c r="F34" s="33">
        <f t="shared" si="3"/>
        <v>71052960</v>
      </c>
      <c r="G34" s="31">
        <f t="shared" si="3"/>
        <v>71475900</v>
      </c>
      <c r="H34" s="32">
        <f t="shared" si="3"/>
        <v>109784488</v>
      </c>
      <c r="I34" s="34">
        <f t="shared" si="3"/>
        <v>144192907</v>
      </c>
      <c r="J34" s="35">
        <f t="shared" si="3"/>
        <v>72620696</v>
      </c>
      <c r="K34" s="31">
        <f t="shared" si="3"/>
        <v>76251731</v>
      </c>
      <c r="L34" s="32">
        <f t="shared" si="3"/>
        <v>80064316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40915583</v>
      </c>
      <c r="D38" s="19">
        <v>50965585</v>
      </c>
      <c r="E38" s="20">
        <v>37386375</v>
      </c>
      <c r="F38" s="21">
        <v>56923000</v>
      </c>
      <c r="G38" s="19">
        <v>39477060</v>
      </c>
      <c r="H38" s="20">
        <v>33905374</v>
      </c>
      <c r="I38" s="22">
        <v>36317199</v>
      </c>
      <c r="J38" s="23">
        <v>39871830</v>
      </c>
      <c r="K38" s="19">
        <v>40170548</v>
      </c>
      <c r="L38" s="20">
        <v>40473254</v>
      </c>
    </row>
    <row r="39" spans="1:12" ht="13.5">
      <c r="A39" s="29" t="s">
        <v>50</v>
      </c>
      <c r="B39" s="37"/>
      <c r="C39" s="31">
        <f>SUM(C37:C38)</f>
        <v>40915583</v>
      </c>
      <c r="D39" s="38">
        <f aca="true" t="shared" si="4" ref="D39:L39">SUM(D37:D38)</f>
        <v>50965585</v>
      </c>
      <c r="E39" s="39">
        <f t="shared" si="4"/>
        <v>37386375</v>
      </c>
      <c r="F39" s="40">
        <f t="shared" si="4"/>
        <v>56923000</v>
      </c>
      <c r="G39" s="38">
        <f t="shared" si="4"/>
        <v>39477060</v>
      </c>
      <c r="H39" s="39">
        <f t="shared" si="4"/>
        <v>33905374</v>
      </c>
      <c r="I39" s="40">
        <f t="shared" si="4"/>
        <v>36317199</v>
      </c>
      <c r="J39" s="42">
        <f t="shared" si="4"/>
        <v>39871830</v>
      </c>
      <c r="K39" s="38">
        <f t="shared" si="4"/>
        <v>40170548</v>
      </c>
      <c r="L39" s="39">
        <f t="shared" si="4"/>
        <v>40473254</v>
      </c>
    </row>
    <row r="40" spans="1:12" ht="13.5">
      <c r="A40" s="29" t="s">
        <v>51</v>
      </c>
      <c r="B40" s="30"/>
      <c r="C40" s="31">
        <f>+C34+C39</f>
        <v>136134287</v>
      </c>
      <c r="D40" s="31">
        <f aca="true" t="shared" si="5" ref="D40:L40">+D34+D39</f>
        <v>166693805</v>
      </c>
      <c r="E40" s="32">
        <f t="shared" si="5"/>
        <v>161725227</v>
      </c>
      <c r="F40" s="33">
        <f t="shared" si="5"/>
        <v>127975960</v>
      </c>
      <c r="G40" s="31">
        <f t="shared" si="5"/>
        <v>110952960</v>
      </c>
      <c r="H40" s="32">
        <f t="shared" si="5"/>
        <v>143689862</v>
      </c>
      <c r="I40" s="34">
        <f t="shared" si="5"/>
        <v>180510106</v>
      </c>
      <c r="J40" s="35">
        <f t="shared" si="5"/>
        <v>112492526</v>
      </c>
      <c r="K40" s="31">
        <f t="shared" si="5"/>
        <v>116422279</v>
      </c>
      <c r="L40" s="32">
        <f t="shared" si="5"/>
        <v>120537570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432367536</v>
      </c>
      <c r="D42" s="46">
        <f aca="true" t="shared" si="6" ref="D42:L42">+D25-D40</f>
        <v>609336407</v>
      </c>
      <c r="E42" s="47">
        <f t="shared" si="6"/>
        <v>859581041</v>
      </c>
      <c r="F42" s="48">
        <f t="shared" si="6"/>
        <v>739898645</v>
      </c>
      <c r="G42" s="46">
        <f t="shared" si="6"/>
        <v>1039853606</v>
      </c>
      <c r="H42" s="47">
        <f t="shared" si="6"/>
        <v>918505105</v>
      </c>
      <c r="I42" s="49">
        <f t="shared" si="6"/>
        <v>870738213</v>
      </c>
      <c r="J42" s="50">
        <f t="shared" si="6"/>
        <v>1017817986</v>
      </c>
      <c r="K42" s="46">
        <f t="shared" si="6"/>
        <v>962086316</v>
      </c>
      <c r="L42" s="47">
        <f t="shared" si="6"/>
        <v>888688470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432367536</v>
      </c>
      <c r="D45" s="19">
        <v>609336407</v>
      </c>
      <c r="E45" s="20">
        <v>859581041</v>
      </c>
      <c r="F45" s="21">
        <v>739898644</v>
      </c>
      <c r="G45" s="19">
        <v>1039853606</v>
      </c>
      <c r="H45" s="20">
        <v>918505105</v>
      </c>
      <c r="I45" s="22">
        <v>870738213</v>
      </c>
      <c r="J45" s="23">
        <v>1017817986</v>
      </c>
      <c r="K45" s="19">
        <v>962086316</v>
      </c>
      <c r="L45" s="20">
        <v>888688470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432367536</v>
      </c>
      <c r="D48" s="53">
        <f aca="true" t="shared" si="7" ref="D48:L48">SUM(D45:D47)</f>
        <v>609336407</v>
      </c>
      <c r="E48" s="54">
        <f t="shared" si="7"/>
        <v>859581041</v>
      </c>
      <c r="F48" s="55">
        <f t="shared" si="7"/>
        <v>739898644</v>
      </c>
      <c r="G48" s="53">
        <f t="shared" si="7"/>
        <v>1039853606</v>
      </c>
      <c r="H48" s="54">
        <f t="shared" si="7"/>
        <v>918505105</v>
      </c>
      <c r="I48" s="56">
        <f t="shared" si="7"/>
        <v>870738213</v>
      </c>
      <c r="J48" s="57">
        <f t="shared" si="7"/>
        <v>1017817986</v>
      </c>
      <c r="K48" s="53">
        <f t="shared" si="7"/>
        <v>962086316</v>
      </c>
      <c r="L48" s="54">
        <f t="shared" si="7"/>
        <v>888688470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41211431</v>
      </c>
      <c r="D6" s="19">
        <v>86440151</v>
      </c>
      <c r="E6" s="20">
        <v>68832925</v>
      </c>
      <c r="F6" s="21">
        <v>35845981</v>
      </c>
      <c r="G6" s="19">
        <v>12540505</v>
      </c>
      <c r="H6" s="20">
        <v>64411937</v>
      </c>
      <c r="I6" s="22">
        <v>69586376</v>
      </c>
      <c r="J6" s="23">
        <v>29007726</v>
      </c>
      <c r="K6" s="19">
        <v>45191677</v>
      </c>
      <c r="L6" s="20">
        <v>78593237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15628032</v>
      </c>
      <c r="G7" s="19">
        <v>15628032</v>
      </c>
      <c r="H7" s="20">
        <v>9158209</v>
      </c>
      <c r="I7" s="22"/>
      <c r="J7" s="23">
        <v>25388383</v>
      </c>
      <c r="K7" s="19">
        <v>26835521</v>
      </c>
      <c r="L7" s="20">
        <v>28338310</v>
      </c>
    </row>
    <row r="8" spans="1:12" ht="13.5">
      <c r="A8" s="24" t="s">
        <v>21</v>
      </c>
      <c r="B8" s="18" t="s">
        <v>20</v>
      </c>
      <c r="C8" s="19">
        <v>4348474</v>
      </c>
      <c r="D8" s="19">
        <v>46041666</v>
      </c>
      <c r="E8" s="20">
        <v>33760209</v>
      </c>
      <c r="F8" s="21">
        <v>20928132</v>
      </c>
      <c r="G8" s="19">
        <v>20928132</v>
      </c>
      <c r="H8" s="20">
        <v>863334405</v>
      </c>
      <c r="I8" s="22">
        <v>52458761</v>
      </c>
      <c r="J8" s="23">
        <v>37393847</v>
      </c>
      <c r="K8" s="19">
        <v>39525296</v>
      </c>
      <c r="L8" s="20">
        <v>41738712</v>
      </c>
    </row>
    <row r="9" spans="1:12" ht="13.5">
      <c r="A9" s="24" t="s">
        <v>22</v>
      </c>
      <c r="B9" s="18"/>
      <c r="C9" s="19"/>
      <c r="D9" s="19">
        <v>8151123</v>
      </c>
      <c r="E9" s="20">
        <v>15614572</v>
      </c>
      <c r="F9" s="21"/>
      <c r="G9" s="19">
        <v>500000</v>
      </c>
      <c r="H9" s="20">
        <v>373897</v>
      </c>
      <c r="I9" s="22">
        <v>10714319</v>
      </c>
      <c r="J9" s="23">
        <v>532000</v>
      </c>
      <c r="K9" s="19">
        <v>562324</v>
      </c>
      <c r="L9" s="20">
        <v>593814</v>
      </c>
    </row>
    <row r="10" spans="1:12" ht="13.5">
      <c r="A10" s="24" t="s">
        <v>23</v>
      </c>
      <c r="B10" s="18"/>
      <c r="C10" s="19">
        <v>3617095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1341651</v>
      </c>
      <c r="D11" s="19">
        <v>7591532</v>
      </c>
      <c r="E11" s="20">
        <v>56896345</v>
      </c>
      <c r="F11" s="21"/>
      <c r="G11" s="19">
        <v>88000000</v>
      </c>
      <c r="H11" s="20">
        <v>87533579</v>
      </c>
      <c r="I11" s="22">
        <v>45011717</v>
      </c>
      <c r="J11" s="23">
        <v>93632000</v>
      </c>
      <c r="K11" s="19">
        <v>98969024</v>
      </c>
      <c r="L11" s="20">
        <v>104511289</v>
      </c>
    </row>
    <row r="12" spans="1:12" ht="13.5">
      <c r="A12" s="29" t="s">
        <v>26</v>
      </c>
      <c r="B12" s="30"/>
      <c r="C12" s="31">
        <f>SUM(C6:C11)</f>
        <v>50518651</v>
      </c>
      <c r="D12" s="31">
        <f aca="true" t="shared" si="0" ref="D12:L12">SUM(D6:D11)</f>
        <v>148224472</v>
      </c>
      <c r="E12" s="32">
        <f t="shared" si="0"/>
        <v>175104051</v>
      </c>
      <c r="F12" s="33">
        <f t="shared" si="0"/>
        <v>72402145</v>
      </c>
      <c r="G12" s="31">
        <f t="shared" si="0"/>
        <v>137596669</v>
      </c>
      <c r="H12" s="32">
        <f t="shared" si="0"/>
        <v>1024812027</v>
      </c>
      <c r="I12" s="34">
        <f t="shared" si="0"/>
        <v>177771173</v>
      </c>
      <c r="J12" s="35">
        <f t="shared" si="0"/>
        <v>185953956</v>
      </c>
      <c r="K12" s="31">
        <f t="shared" si="0"/>
        <v>211083842</v>
      </c>
      <c r="L12" s="32">
        <f t="shared" si="0"/>
        <v>253775362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>
        <v>1238919</v>
      </c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1603584350</v>
      </c>
      <c r="D19" s="19">
        <v>1604969895</v>
      </c>
      <c r="E19" s="20">
        <v>1702166535</v>
      </c>
      <c r="F19" s="21">
        <v>1361034740</v>
      </c>
      <c r="G19" s="19">
        <v>1475221364</v>
      </c>
      <c r="H19" s="20">
        <v>2598804097</v>
      </c>
      <c r="I19" s="22">
        <v>1771587288</v>
      </c>
      <c r="J19" s="23">
        <v>1999710614</v>
      </c>
      <c r="K19" s="19">
        <v>2113694119</v>
      </c>
      <c r="L19" s="20">
        <v>2232060990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415115</v>
      </c>
      <c r="F22" s="21"/>
      <c r="G22" s="19"/>
      <c r="H22" s="20">
        <v>415115</v>
      </c>
      <c r="I22" s="22">
        <v>1078085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1603584350</v>
      </c>
      <c r="D24" s="38">
        <f aca="true" t="shared" si="1" ref="D24:L24">SUM(D15:D23)</f>
        <v>1606208814</v>
      </c>
      <c r="E24" s="39">
        <f t="shared" si="1"/>
        <v>1702581650</v>
      </c>
      <c r="F24" s="40">
        <f t="shared" si="1"/>
        <v>1361034740</v>
      </c>
      <c r="G24" s="38">
        <f t="shared" si="1"/>
        <v>1475221364</v>
      </c>
      <c r="H24" s="39">
        <f t="shared" si="1"/>
        <v>2599219212</v>
      </c>
      <c r="I24" s="41">
        <f t="shared" si="1"/>
        <v>1772665373</v>
      </c>
      <c r="J24" s="42">
        <f t="shared" si="1"/>
        <v>1999710614</v>
      </c>
      <c r="K24" s="38">
        <f t="shared" si="1"/>
        <v>2113694119</v>
      </c>
      <c r="L24" s="39">
        <f t="shared" si="1"/>
        <v>2232060990</v>
      </c>
    </row>
    <row r="25" spans="1:12" ht="13.5">
      <c r="A25" s="29" t="s">
        <v>39</v>
      </c>
      <c r="B25" s="30"/>
      <c r="C25" s="31">
        <f>+C12+C24</f>
        <v>1654103001</v>
      </c>
      <c r="D25" s="31">
        <f aca="true" t="shared" si="2" ref="D25:L25">+D12+D24</f>
        <v>1754433286</v>
      </c>
      <c r="E25" s="32">
        <f t="shared" si="2"/>
        <v>1877685701</v>
      </c>
      <c r="F25" s="33">
        <f t="shared" si="2"/>
        <v>1433436885</v>
      </c>
      <c r="G25" s="31">
        <f t="shared" si="2"/>
        <v>1612818033</v>
      </c>
      <c r="H25" s="32">
        <f t="shared" si="2"/>
        <v>3624031239</v>
      </c>
      <c r="I25" s="34">
        <f t="shared" si="2"/>
        <v>1950436546</v>
      </c>
      <c r="J25" s="35">
        <f t="shared" si="2"/>
        <v>2185664570</v>
      </c>
      <c r="K25" s="31">
        <f t="shared" si="2"/>
        <v>2324777961</v>
      </c>
      <c r="L25" s="32">
        <f t="shared" si="2"/>
        <v>2485836352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148071320</v>
      </c>
      <c r="D32" s="19">
        <v>147002060</v>
      </c>
      <c r="E32" s="20">
        <v>110727617</v>
      </c>
      <c r="F32" s="21">
        <v>15120420</v>
      </c>
      <c r="G32" s="19">
        <v>24005936</v>
      </c>
      <c r="H32" s="20">
        <v>8192509</v>
      </c>
      <c r="I32" s="22">
        <v>67067571</v>
      </c>
      <c r="J32" s="23">
        <v>22120000</v>
      </c>
      <c r="K32" s="19">
        <v>23380840</v>
      </c>
      <c r="L32" s="20">
        <v>24690167</v>
      </c>
    </row>
    <row r="33" spans="1:12" ht="13.5">
      <c r="A33" s="24" t="s">
        <v>47</v>
      </c>
      <c r="B33" s="18"/>
      <c r="C33" s="19">
        <v>2786753</v>
      </c>
      <c r="D33" s="19">
        <v>2714554</v>
      </c>
      <c r="E33" s="20">
        <v>2490253</v>
      </c>
      <c r="F33" s="21"/>
      <c r="G33" s="19"/>
      <c r="H33" s="20">
        <v>12414863</v>
      </c>
      <c r="I33" s="22">
        <v>2644750</v>
      </c>
      <c r="J33" s="23">
        <v>14498435</v>
      </c>
      <c r="K33" s="19">
        <v>15324846</v>
      </c>
      <c r="L33" s="20">
        <v>16183038</v>
      </c>
    </row>
    <row r="34" spans="1:12" ht="13.5">
      <c r="A34" s="29" t="s">
        <v>48</v>
      </c>
      <c r="B34" s="30"/>
      <c r="C34" s="31">
        <f>SUM(C29:C33)</f>
        <v>150858073</v>
      </c>
      <c r="D34" s="31">
        <f aca="true" t="shared" si="3" ref="D34:L34">SUM(D29:D33)</f>
        <v>149716614</v>
      </c>
      <c r="E34" s="32">
        <f t="shared" si="3"/>
        <v>113217870</v>
      </c>
      <c r="F34" s="33">
        <f t="shared" si="3"/>
        <v>15120420</v>
      </c>
      <c r="G34" s="31">
        <f t="shared" si="3"/>
        <v>24005936</v>
      </c>
      <c r="H34" s="32">
        <f t="shared" si="3"/>
        <v>20607372</v>
      </c>
      <c r="I34" s="34">
        <f t="shared" si="3"/>
        <v>69712321</v>
      </c>
      <c r="J34" s="35">
        <f t="shared" si="3"/>
        <v>36618435</v>
      </c>
      <c r="K34" s="31">
        <f t="shared" si="3"/>
        <v>38705686</v>
      </c>
      <c r="L34" s="32">
        <f t="shared" si="3"/>
        <v>40873205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>
        <v>7015000</v>
      </c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20858137</v>
      </c>
      <c r="D38" s="19">
        <v>24291717</v>
      </c>
      <c r="E38" s="20">
        <v>15658173</v>
      </c>
      <c r="F38" s="21">
        <v>22784271</v>
      </c>
      <c r="G38" s="19">
        <v>22784271</v>
      </c>
      <c r="H38" s="20">
        <v>8643173</v>
      </c>
      <c r="I38" s="22">
        <v>24025715</v>
      </c>
      <c r="J38" s="23">
        <v>16660296</v>
      </c>
      <c r="K38" s="19">
        <v>17609933</v>
      </c>
      <c r="L38" s="20">
        <v>18596089</v>
      </c>
    </row>
    <row r="39" spans="1:12" ht="13.5">
      <c r="A39" s="29" t="s">
        <v>50</v>
      </c>
      <c r="B39" s="37"/>
      <c r="C39" s="31">
        <f>SUM(C37:C38)</f>
        <v>20858137</v>
      </c>
      <c r="D39" s="38">
        <f aca="true" t="shared" si="4" ref="D39:L39">SUM(D37:D38)</f>
        <v>24291717</v>
      </c>
      <c r="E39" s="39">
        <f t="shared" si="4"/>
        <v>22673173</v>
      </c>
      <c r="F39" s="40">
        <f t="shared" si="4"/>
        <v>22784271</v>
      </c>
      <c r="G39" s="38">
        <f t="shared" si="4"/>
        <v>22784271</v>
      </c>
      <c r="H39" s="39">
        <f t="shared" si="4"/>
        <v>8643173</v>
      </c>
      <c r="I39" s="40">
        <f t="shared" si="4"/>
        <v>24025715</v>
      </c>
      <c r="J39" s="42">
        <f t="shared" si="4"/>
        <v>16660296</v>
      </c>
      <c r="K39" s="38">
        <f t="shared" si="4"/>
        <v>17609933</v>
      </c>
      <c r="L39" s="39">
        <f t="shared" si="4"/>
        <v>18596089</v>
      </c>
    </row>
    <row r="40" spans="1:12" ht="13.5">
      <c r="A40" s="29" t="s">
        <v>51</v>
      </c>
      <c r="B40" s="30"/>
      <c r="C40" s="31">
        <f>+C34+C39</f>
        <v>171716210</v>
      </c>
      <c r="D40" s="31">
        <f aca="true" t="shared" si="5" ref="D40:L40">+D34+D39</f>
        <v>174008331</v>
      </c>
      <c r="E40" s="32">
        <f t="shared" si="5"/>
        <v>135891043</v>
      </c>
      <c r="F40" s="33">
        <f t="shared" si="5"/>
        <v>37904691</v>
      </c>
      <c r="G40" s="31">
        <f t="shared" si="5"/>
        <v>46790207</v>
      </c>
      <c r="H40" s="32">
        <f t="shared" si="5"/>
        <v>29250545</v>
      </c>
      <c r="I40" s="34">
        <f t="shared" si="5"/>
        <v>93738036</v>
      </c>
      <c r="J40" s="35">
        <f t="shared" si="5"/>
        <v>53278731</v>
      </c>
      <c r="K40" s="31">
        <f t="shared" si="5"/>
        <v>56315619</v>
      </c>
      <c r="L40" s="32">
        <f t="shared" si="5"/>
        <v>59469294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1482386791</v>
      </c>
      <c r="D42" s="46">
        <f aca="true" t="shared" si="6" ref="D42:L42">+D25-D40</f>
        <v>1580424955</v>
      </c>
      <c r="E42" s="47">
        <f t="shared" si="6"/>
        <v>1741794658</v>
      </c>
      <c r="F42" s="48">
        <f t="shared" si="6"/>
        <v>1395532194</v>
      </c>
      <c r="G42" s="46">
        <f t="shared" si="6"/>
        <v>1566027826</v>
      </c>
      <c r="H42" s="47">
        <f t="shared" si="6"/>
        <v>3594780694</v>
      </c>
      <c r="I42" s="49">
        <f t="shared" si="6"/>
        <v>1856698510</v>
      </c>
      <c r="J42" s="50">
        <f t="shared" si="6"/>
        <v>2132385839</v>
      </c>
      <c r="K42" s="46">
        <f t="shared" si="6"/>
        <v>2268462342</v>
      </c>
      <c r="L42" s="47">
        <f t="shared" si="6"/>
        <v>2426367058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1482386791</v>
      </c>
      <c r="D45" s="19">
        <v>1372847445</v>
      </c>
      <c r="E45" s="20">
        <v>1534217148</v>
      </c>
      <c r="F45" s="21">
        <v>1395532194</v>
      </c>
      <c r="G45" s="19">
        <v>1465677826</v>
      </c>
      <c r="H45" s="20">
        <v>3494435459</v>
      </c>
      <c r="I45" s="22">
        <v>1649121000</v>
      </c>
      <c r="J45" s="23">
        <v>2025618509</v>
      </c>
      <c r="K45" s="19">
        <v>2155609274</v>
      </c>
      <c r="L45" s="20">
        <v>2307194219</v>
      </c>
    </row>
    <row r="46" spans="1:12" ht="13.5">
      <c r="A46" s="24" t="s">
        <v>56</v>
      </c>
      <c r="B46" s="18" t="s">
        <v>44</v>
      </c>
      <c r="C46" s="19"/>
      <c r="D46" s="19">
        <v>207577510</v>
      </c>
      <c r="E46" s="20">
        <v>207577510</v>
      </c>
      <c r="F46" s="21"/>
      <c r="G46" s="19">
        <v>100350000</v>
      </c>
      <c r="H46" s="20">
        <v>100345235</v>
      </c>
      <c r="I46" s="22">
        <v>207577510</v>
      </c>
      <c r="J46" s="23">
        <v>106767330</v>
      </c>
      <c r="K46" s="19">
        <v>112853068</v>
      </c>
      <c r="L46" s="20">
        <v>119172840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1482386791</v>
      </c>
      <c r="D48" s="53">
        <f aca="true" t="shared" si="7" ref="D48:L48">SUM(D45:D47)</f>
        <v>1580424955</v>
      </c>
      <c r="E48" s="54">
        <f t="shared" si="7"/>
        <v>1741794658</v>
      </c>
      <c r="F48" s="55">
        <f t="shared" si="7"/>
        <v>1395532194</v>
      </c>
      <c r="G48" s="53">
        <f t="shared" si="7"/>
        <v>1566027826</v>
      </c>
      <c r="H48" s="54">
        <f t="shared" si="7"/>
        <v>3594780694</v>
      </c>
      <c r="I48" s="56">
        <f t="shared" si="7"/>
        <v>1856698510</v>
      </c>
      <c r="J48" s="57">
        <f t="shared" si="7"/>
        <v>2132385839</v>
      </c>
      <c r="K48" s="53">
        <f t="shared" si="7"/>
        <v>2268462342</v>
      </c>
      <c r="L48" s="54">
        <f t="shared" si="7"/>
        <v>2426367059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54270319</v>
      </c>
      <c r="D6" s="19">
        <v>15510280</v>
      </c>
      <c r="E6" s="20">
        <v>2887948</v>
      </c>
      <c r="F6" s="21">
        <v>13422000</v>
      </c>
      <c r="G6" s="19">
        <v>13422000</v>
      </c>
      <c r="H6" s="20">
        <v>6280613</v>
      </c>
      <c r="I6" s="22">
        <v>2506658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25914361</v>
      </c>
      <c r="D7" s="19">
        <v>1339154</v>
      </c>
      <c r="E7" s="20"/>
      <c r="F7" s="21">
        <v>10000000</v>
      </c>
      <c r="G7" s="19">
        <v>10000000</v>
      </c>
      <c r="H7" s="20">
        <v>2500000</v>
      </c>
      <c r="I7" s="22">
        <v>1556585</v>
      </c>
      <c r="J7" s="23">
        <v>5000000</v>
      </c>
      <c r="K7" s="19">
        <v>10000000</v>
      </c>
      <c r="L7" s="20">
        <v>25000000</v>
      </c>
    </row>
    <row r="8" spans="1:12" ht="13.5">
      <c r="A8" s="24" t="s">
        <v>21</v>
      </c>
      <c r="B8" s="18" t="s">
        <v>20</v>
      </c>
      <c r="C8" s="19">
        <v>32479438</v>
      </c>
      <c r="D8" s="19">
        <v>65583184</v>
      </c>
      <c r="E8" s="20">
        <v>55951660</v>
      </c>
      <c r="F8" s="21">
        <v>65590000</v>
      </c>
      <c r="G8" s="19"/>
      <c r="H8" s="20"/>
      <c r="I8" s="22">
        <v>79502003</v>
      </c>
      <c r="J8" s="23">
        <v>37243900</v>
      </c>
      <c r="K8" s="19">
        <v>22243900</v>
      </c>
      <c r="L8" s="20">
        <v>-22756100</v>
      </c>
    </row>
    <row r="9" spans="1:12" ht="13.5">
      <c r="A9" s="24" t="s">
        <v>22</v>
      </c>
      <c r="B9" s="18"/>
      <c r="C9" s="19">
        <v>4535253</v>
      </c>
      <c r="D9" s="19">
        <v>23698375</v>
      </c>
      <c r="E9" s="20">
        <v>1542422</v>
      </c>
      <c r="F9" s="21">
        <v>7911724</v>
      </c>
      <c r="G9" s="19">
        <v>7912000</v>
      </c>
      <c r="H9" s="20"/>
      <c r="I9" s="22">
        <v>14120163</v>
      </c>
      <c r="J9" s="23"/>
      <c r="K9" s="19"/>
      <c r="L9" s="20"/>
    </row>
    <row r="10" spans="1:12" ht="13.5">
      <c r="A10" s="24" t="s">
        <v>23</v>
      </c>
      <c r="B10" s="18"/>
      <c r="C10" s="19">
        <v>20493458</v>
      </c>
      <c r="D10" s="19">
        <v>21681398</v>
      </c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8909493</v>
      </c>
      <c r="D11" s="19">
        <v>4863037</v>
      </c>
      <c r="E11" s="20">
        <v>4583822</v>
      </c>
      <c r="F11" s="21">
        <v>4863000</v>
      </c>
      <c r="G11" s="19">
        <v>4863000</v>
      </c>
      <c r="H11" s="20"/>
      <c r="I11" s="22">
        <v>4124982</v>
      </c>
      <c r="J11" s="23">
        <v>4863037</v>
      </c>
      <c r="K11" s="19">
        <v>4863037</v>
      </c>
      <c r="L11" s="20">
        <v>4863037</v>
      </c>
    </row>
    <row r="12" spans="1:12" ht="13.5">
      <c r="A12" s="29" t="s">
        <v>26</v>
      </c>
      <c r="B12" s="30"/>
      <c r="C12" s="31">
        <f>SUM(C6:C11)</f>
        <v>146602322</v>
      </c>
      <c r="D12" s="31">
        <f aca="true" t="shared" si="0" ref="D12:L12">SUM(D6:D11)</f>
        <v>132675428</v>
      </c>
      <c r="E12" s="32">
        <f t="shared" si="0"/>
        <v>64965852</v>
      </c>
      <c r="F12" s="33">
        <f t="shared" si="0"/>
        <v>101786724</v>
      </c>
      <c r="G12" s="31">
        <f t="shared" si="0"/>
        <v>36197000</v>
      </c>
      <c r="H12" s="32">
        <f t="shared" si="0"/>
        <v>8780613</v>
      </c>
      <c r="I12" s="34">
        <f t="shared" si="0"/>
        <v>101810391</v>
      </c>
      <c r="J12" s="35">
        <f t="shared" si="0"/>
        <v>47106937</v>
      </c>
      <c r="K12" s="31">
        <f t="shared" si="0"/>
        <v>37106937</v>
      </c>
      <c r="L12" s="32">
        <f t="shared" si="0"/>
        <v>7106937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154170</v>
      </c>
      <c r="J16" s="28"/>
      <c r="K16" s="26"/>
      <c r="L16" s="27"/>
    </row>
    <row r="17" spans="1:12" ht="13.5">
      <c r="A17" s="24" t="s">
        <v>30</v>
      </c>
      <c r="B17" s="18"/>
      <c r="C17" s="19">
        <v>154170</v>
      </c>
      <c r="D17" s="19">
        <v>154170</v>
      </c>
      <c r="E17" s="20">
        <v>154170</v>
      </c>
      <c r="F17" s="21">
        <v>154170</v>
      </c>
      <c r="G17" s="19">
        <v>154170</v>
      </c>
      <c r="H17" s="20">
        <v>77085</v>
      </c>
      <c r="I17" s="22"/>
      <c r="J17" s="23">
        <v>154170</v>
      </c>
      <c r="K17" s="19">
        <v>154170</v>
      </c>
      <c r="L17" s="20">
        <v>154170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1354316434</v>
      </c>
      <c r="D19" s="19">
        <v>1455067870</v>
      </c>
      <c r="E19" s="20">
        <v>1822394706</v>
      </c>
      <c r="F19" s="21">
        <v>1455068000</v>
      </c>
      <c r="G19" s="19">
        <v>1455068000</v>
      </c>
      <c r="H19" s="20">
        <v>1044082324</v>
      </c>
      <c r="I19" s="22">
        <v>1883411686</v>
      </c>
      <c r="J19" s="23">
        <v>1909449000</v>
      </c>
      <c r="K19" s="19">
        <v>1816449492</v>
      </c>
      <c r="L19" s="20">
        <v>1715449492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>
        <v>773920</v>
      </c>
      <c r="E22" s="20">
        <v>443607</v>
      </c>
      <c r="F22" s="21">
        <v>773920</v>
      </c>
      <c r="G22" s="19">
        <v>773920</v>
      </c>
      <c r="H22" s="20">
        <v>658664</v>
      </c>
      <c r="I22" s="22">
        <v>491507</v>
      </c>
      <c r="J22" s="23">
        <v>773920</v>
      </c>
      <c r="K22" s="19">
        <v>773920</v>
      </c>
      <c r="L22" s="20">
        <v>773920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1354470604</v>
      </c>
      <c r="D24" s="38">
        <f aca="true" t="shared" si="1" ref="D24:L24">SUM(D15:D23)</f>
        <v>1455995960</v>
      </c>
      <c r="E24" s="39">
        <f t="shared" si="1"/>
        <v>1822992483</v>
      </c>
      <c r="F24" s="40">
        <f t="shared" si="1"/>
        <v>1455996090</v>
      </c>
      <c r="G24" s="38">
        <f t="shared" si="1"/>
        <v>1455996090</v>
      </c>
      <c r="H24" s="39">
        <f t="shared" si="1"/>
        <v>1044818073</v>
      </c>
      <c r="I24" s="41">
        <f t="shared" si="1"/>
        <v>1884057363</v>
      </c>
      <c r="J24" s="42">
        <f t="shared" si="1"/>
        <v>1910377090</v>
      </c>
      <c r="K24" s="38">
        <f t="shared" si="1"/>
        <v>1817377582</v>
      </c>
      <c r="L24" s="39">
        <f t="shared" si="1"/>
        <v>1716377582</v>
      </c>
    </row>
    <row r="25" spans="1:12" ht="13.5">
      <c r="A25" s="29" t="s">
        <v>39</v>
      </c>
      <c r="B25" s="30"/>
      <c r="C25" s="31">
        <f>+C12+C24</f>
        <v>1501072926</v>
      </c>
      <c r="D25" s="31">
        <f aca="true" t="shared" si="2" ref="D25:L25">+D12+D24</f>
        <v>1588671388</v>
      </c>
      <c r="E25" s="32">
        <f t="shared" si="2"/>
        <v>1887958335</v>
      </c>
      <c r="F25" s="33">
        <f t="shared" si="2"/>
        <v>1557782814</v>
      </c>
      <c r="G25" s="31">
        <f t="shared" si="2"/>
        <v>1492193090</v>
      </c>
      <c r="H25" s="32">
        <f t="shared" si="2"/>
        <v>1053598686</v>
      </c>
      <c r="I25" s="34">
        <f t="shared" si="2"/>
        <v>1985867754</v>
      </c>
      <c r="J25" s="35">
        <f t="shared" si="2"/>
        <v>1957484027</v>
      </c>
      <c r="K25" s="31">
        <f t="shared" si="2"/>
        <v>1854484519</v>
      </c>
      <c r="L25" s="32">
        <f t="shared" si="2"/>
        <v>1723484519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1693098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3781866</v>
      </c>
      <c r="E30" s="20">
        <v>4074750</v>
      </c>
      <c r="F30" s="21"/>
      <c r="G30" s="19">
        <v>2139000</v>
      </c>
      <c r="H30" s="20"/>
      <c r="I30" s="22"/>
      <c r="J30" s="23">
        <v>5000000</v>
      </c>
      <c r="K30" s="19">
        <v>5000000</v>
      </c>
      <c r="L30" s="20">
        <v>5000000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>
        <v>181681</v>
      </c>
      <c r="K31" s="19"/>
      <c r="L31" s="20"/>
    </row>
    <row r="32" spans="1:12" ht="13.5">
      <c r="A32" s="24" t="s">
        <v>46</v>
      </c>
      <c r="B32" s="18" t="s">
        <v>44</v>
      </c>
      <c r="C32" s="19">
        <v>95680402</v>
      </c>
      <c r="D32" s="19">
        <v>79267600</v>
      </c>
      <c r="E32" s="20">
        <v>82961532</v>
      </c>
      <c r="F32" s="21">
        <v>8583000</v>
      </c>
      <c r="G32" s="19">
        <v>8582620</v>
      </c>
      <c r="H32" s="20">
        <v>282000</v>
      </c>
      <c r="I32" s="22">
        <v>118223975</v>
      </c>
      <c r="J32" s="23">
        <v>79770000</v>
      </c>
      <c r="K32" s="19">
        <v>71250000</v>
      </c>
      <c r="L32" s="20">
        <v>71250000</v>
      </c>
    </row>
    <row r="33" spans="1:12" ht="13.5">
      <c r="A33" s="24" t="s">
        <v>47</v>
      </c>
      <c r="B33" s="18"/>
      <c r="C33" s="19">
        <v>3852515</v>
      </c>
      <c r="D33" s="19">
        <v>2138568</v>
      </c>
      <c r="E33" s="20">
        <v>2823229</v>
      </c>
      <c r="F33" s="21">
        <v>4595000</v>
      </c>
      <c r="G33" s="19">
        <v>4595000</v>
      </c>
      <c r="H33" s="20"/>
      <c r="I33" s="22">
        <v>2742445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101226015</v>
      </c>
      <c r="D34" s="31">
        <f aca="true" t="shared" si="3" ref="D34:L34">SUM(D29:D33)</f>
        <v>85188034</v>
      </c>
      <c r="E34" s="32">
        <f t="shared" si="3"/>
        <v>89859511</v>
      </c>
      <c r="F34" s="33">
        <f t="shared" si="3"/>
        <v>13178000</v>
      </c>
      <c r="G34" s="31">
        <f t="shared" si="3"/>
        <v>15316620</v>
      </c>
      <c r="H34" s="32">
        <f t="shared" si="3"/>
        <v>282000</v>
      </c>
      <c r="I34" s="34">
        <f t="shared" si="3"/>
        <v>120966420</v>
      </c>
      <c r="J34" s="35">
        <f t="shared" si="3"/>
        <v>84951681</v>
      </c>
      <c r="K34" s="31">
        <f t="shared" si="3"/>
        <v>76250000</v>
      </c>
      <c r="L34" s="32">
        <f t="shared" si="3"/>
        <v>76250000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1515494</v>
      </c>
      <c r="D37" s="19">
        <v>6461771</v>
      </c>
      <c r="E37" s="20">
        <v>2387022</v>
      </c>
      <c r="F37" s="21">
        <v>2139000</v>
      </c>
      <c r="G37" s="19"/>
      <c r="H37" s="20"/>
      <c r="I37" s="22"/>
      <c r="J37" s="23">
        <v>4000000</v>
      </c>
      <c r="K37" s="19">
        <v>4000000</v>
      </c>
      <c r="L37" s="20">
        <v>4000000</v>
      </c>
    </row>
    <row r="38" spans="1:12" ht="13.5">
      <c r="A38" s="24" t="s">
        <v>47</v>
      </c>
      <c r="B38" s="18"/>
      <c r="C38" s="19">
        <v>17871667</v>
      </c>
      <c r="D38" s="19">
        <v>19417313</v>
      </c>
      <c r="E38" s="20">
        <v>24376911</v>
      </c>
      <c r="F38" s="21"/>
      <c r="G38" s="19"/>
      <c r="H38" s="20"/>
      <c r="I38" s="22">
        <v>28284551</v>
      </c>
      <c r="J38" s="23">
        <v>39437140</v>
      </c>
      <c r="K38" s="19">
        <v>39437140</v>
      </c>
      <c r="L38" s="20">
        <v>39437140</v>
      </c>
    </row>
    <row r="39" spans="1:12" ht="13.5">
      <c r="A39" s="29" t="s">
        <v>50</v>
      </c>
      <c r="B39" s="37"/>
      <c r="C39" s="31">
        <f>SUM(C37:C38)</f>
        <v>19387161</v>
      </c>
      <c r="D39" s="38">
        <f aca="true" t="shared" si="4" ref="D39:L39">SUM(D37:D38)</f>
        <v>25879084</v>
      </c>
      <c r="E39" s="39">
        <f t="shared" si="4"/>
        <v>26763933</v>
      </c>
      <c r="F39" s="40">
        <f t="shared" si="4"/>
        <v>2139000</v>
      </c>
      <c r="G39" s="38">
        <f t="shared" si="4"/>
        <v>0</v>
      </c>
      <c r="H39" s="39">
        <f t="shared" si="4"/>
        <v>0</v>
      </c>
      <c r="I39" s="40">
        <f t="shared" si="4"/>
        <v>28284551</v>
      </c>
      <c r="J39" s="42">
        <f t="shared" si="4"/>
        <v>43437140</v>
      </c>
      <c r="K39" s="38">
        <f t="shared" si="4"/>
        <v>43437140</v>
      </c>
      <c r="L39" s="39">
        <f t="shared" si="4"/>
        <v>43437140</v>
      </c>
    </row>
    <row r="40" spans="1:12" ht="13.5">
      <c r="A40" s="29" t="s">
        <v>51</v>
      </c>
      <c r="B40" s="30"/>
      <c r="C40" s="31">
        <f>+C34+C39</f>
        <v>120613176</v>
      </c>
      <c r="D40" s="31">
        <f aca="true" t="shared" si="5" ref="D40:L40">+D34+D39</f>
        <v>111067118</v>
      </c>
      <c r="E40" s="32">
        <f t="shared" si="5"/>
        <v>116623444</v>
      </c>
      <c r="F40" s="33">
        <f t="shared" si="5"/>
        <v>15317000</v>
      </c>
      <c r="G40" s="31">
        <f t="shared" si="5"/>
        <v>15316620</v>
      </c>
      <c r="H40" s="32">
        <f t="shared" si="5"/>
        <v>282000</v>
      </c>
      <c r="I40" s="34">
        <f t="shared" si="5"/>
        <v>149250971</v>
      </c>
      <c r="J40" s="35">
        <f t="shared" si="5"/>
        <v>128388821</v>
      </c>
      <c r="K40" s="31">
        <f t="shared" si="5"/>
        <v>119687140</v>
      </c>
      <c r="L40" s="32">
        <f t="shared" si="5"/>
        <v>119687140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1380459750</v>
      </c>
      <c r="D42" s="46">
        <f aca="true" t="shared" si="6" ref="D42:L42">+D25-D40</f>
        <v>1477604270</v>
      </c>
      <c r="E42" s="47">
        <f t="shared" si="6"/>
        <v>1771334891</v>
      </c>
      <c r="F42" s="48">
        <f t="shared" si="6"/>
        <v>1542465814</v>
      </c>
      <c r="G42" s="46">
        <f t="shared" si="6"/>
        <v>1476876470</v>
      </c>
      <c r="H42" s="47">
        <f t="shared" si="6"/>
        <v>1053316686</v>
      </c>
      <c r="I42" s="49">
        <f t="shared" si="6"/>
        <v>1836616783</v>
      </c>
      <c r="J42" s="50">
        <f t="shared" si="6"/>
        <v>1829095206</v>
      </c>
      <c r="K42" s="46">
        <f t="shared" si="6"/>
        <v>1734797379</v>
      </c>
      <c r="L42" s="47">
        <f t="shared" si="6"/>
        <v>1603797379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1380459750</v>
      </c>
      <c r="D45" s="19">
        <v>1477604270</v>
      </c>
      <c r="E45" s="20">
        <v>1771334891</v>
      </c>
      <c r="F45" s="21">
        <v>1542465814</v>
      </c>
      <c r="G45" s="19">
        <v>1476876470</v>
      </c>
      <c r="H45" s="20">
        <v>1053316686</v>
      </c>
      <c r="I45" s="22">
        <v>1836616783</v>
      </c>
      <c r="J45" s="23">
        <v>1829095206</v>
      </c>
      <c r="K45" s="19">
        <v>1734797379</v>
      </c>
      <c r="L45" s="20">
        <v>1603797379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1380459750</v>
      </c>
      <c r="D48" s="53">
        <f aca="true" t="shared" si="7" ref="D48:L48">SUM(D45:D47)</f>
        <v>1477604270</v>
      </c>
      <c r="E48" s="54">
        <f t="shared" si="7"/>
        <v>1771334891</v>
      </c>
      <c r="F48" s="55">
        <f t="shared" si="7"/>
        <v>1542465814</v>
      </c>
      <c r="G48" s="53">
        <f t="shared" si="7"/>
        <v>1476876470</v>
      </c>
      <c r="H48" s="54">
        <f t="shared" si="7"/>
        <v>1053316686</v>
      </c>
      <c r="I48" s="56">
        <f t="shared" si="7"/>
        <v>1836616783</v>
      </c>
      <c r="J48" s="57">
        <f t="shared" si="7"/>
        <v>1829095206</v>
      </c>
      <c r="K48" s="53">
        <f t="shared" si="7"/>
        <v>1734797379</v>
      </c>
      <c r="L48" s="54">
        <f t="shared" si="7"/>
        <v>1603797379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6212592</v>
      </c>
      <c r="D6" s="19">
        <v>24982495</v>
      </c>
      <c r="E6" s="20">
        <v>7046252</v>
      </c>
      <c r="F6" s="21">
        <v>5955903</v>
      </c>
      <c r="G6" s="19">
        <v>5955903</v>
      </c>
      <c r="H6" s="20">
        <v>6285917</v>
      </c>
      <c r="I6" s="22">
        <v>6292386</v>
      </c>
      <c r="J6" s="23">
        <v>2511671</v>
      </c>
      <c r="K6" s="19">
        <v>5080671</v>
      </c>
      <c r="L6" s="20">
        <v>3533671</v>
      </c>
    </row>
    <row r="7" spans="1:12" ht="13.5">
      <c r="A7" s="24" t="s">
        <v>19</v>
      </c>
      <c r="B7" s="18" t="s">
        <v>20</v>
      </c>
      <c r="C7" s="19">
        <v>395570244</v>
      </c>
      <c r="D7" s="19">
        <v>444075290</v>
      </c>
      <c r="E7" s="20">
        <v>458095899</v>
      </c>
      <c r="F7" s="21">
        <v>419819589</v>
      </c>
      <c r="G7" s="19">
        <v>358353073</v>
      </c>
      <c r="H7" s="20">
        <v>432521058</v>
      </c>
      <c r="I7" s="22">
        <v>449150057</v>
      </c>
      <c r="J7" s="23">
        <v>382753870</v>
      </c>
      <c r="K7" s="19">
        <v>347949100</v>
      </c>
      <c r="L7" s="20">
        <v>320009669</v>
      </c>
    </row>
    <row r="8" spans="1:12" ht="13.5">
      <c r="A8" s="24" t="s">
        <v>21</v>
      </c>
      <c r="B8" s="18" t="s">
        <v>20</v>
      </c>
      <c r="C8" s="19"/>
      <c r="D8" s="19"/>
      <c r="E8" s="20">
        <v>143786</v>
      </c>
      <c r="F8" s="21">
        <v>22738</v>
      </c>
      <c r="G8" s="19">
        <v>22738</v>
      </c>
      <c r="H8" s="20">
        <v>119429</v>
      </c>
      <c r="I8" s="22">
        <v>118780</v>
      </c>
      <c r="J8" s="23"/>
      <c r="K8" s="19"/>
      <c r="L8" s="20"/>
    </row>
    <row r="9" spans="1:12" ht="13.5">
      <c r="A9" s="24" t="s">
        <v>22</v>
      </c>
      <c r="B9" s="18"/>
      <c r="C9" s="19">
        <v>23529562</v>
      </c>
      <c r="D9" s="19">
        <v>15819632</v>
      </c>
      <c r="E9" s="20">
        <v>28714351</v>
      </c>
      <c r="F9" s="21">
        <v>7805789</v>
      </c>
      <c r="G9" s="19">
        <v>7805789</v>
      </c>
      <c r="H9" s="20">
        <v>5596020</v>
      </c>
      <c r="I9" s="22">
        <v>12203654</v>
      </c>
      <c r="J9" s="23">
        <v>5589819</v>
      </c>
      <c r="K9" s="19">
        <v>5130287</v>
      </c>
      <c r="L9" s="20">
        <v>5306151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165757124</v>
      </c>
      <c r="D11" s="19">
        <v>114678664</v>
      </c>
      <c r="E11" s="20">
        <v>68653479</v>
      </c>
      <c r="F11" s="21">
        <v>85000000</v>
      </c>
      <c r="G11" s="19">
        <v>85000000</v>
      </c>
      <c r="H11" s="20">
        <v>68653479</v>
      </c>
      <c r="I11" s="22">
        <v>103093998</v>
      </c>
      <c r="J11" s="23">
        <v>195703479</v>
      </c>
      <c r="K11" s="19">
        <v>184489120</v>
      </c>
      <c r="L11" s="20">
        <v>152642569</v>
      </c>
    </row>
    <row r="12" spans="1:12" ht="13.5">
      <c r="A12" s="29" t="s">
        <v>26</v>
      </c>
      <c r="B12" s="30"/>
      <c r="C12" s="31">
        <f>SUM(C6:C11)</f>
        <v>591069522</v>
      </c>
      <c r="D12" s="31">
        <f aca="true" t="shared" si="0" ref="D12:L12">SUM(D6:D11)</f>
        <v>599556081</v>
      </c>
      <c r="E12" s="32">
        <f t="shared" si="0"/>
        <v>562653767</v>
      </c>
      <c r="F12" s="33">
        <f t="shared" si="0"/>
        <v>518604019</v>
      </c>
      <c r="G12" s="31">
        <f t="shared" si="0"/>
        <v>457137503</v>
      </c>
      <c r="H12" s="32">
        <f t="shared" si="0"/>
        <v>513175903</v>
      </c>
      <c r="I12" s="34">
        <f t="shared" si="0"/>
        <v>570858875</v>
      </c>
      <c r="J12" s="35">
        <f t="shared" si="0"/>
        <v>586558839</v>
      </c>
      <c r="K12" s="31">
        <f t="shared" si="0"/>
        <v>542649178</v>
      </c>
      <c r="L12" s="32">
        <f t="shared" si="0"/>
        <v>481492060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>
        <v>40862493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>
        <v>33756425</v>
      </c>
      <c r="D16" s="19"/>
      <c r="E16" s="20">
        <v>40862493</v>
      </c>
      <c r="F16" s="25">
        <v>39800000</v>
      </c>
      <c r="G16" s="26">
        <v>39800000</v>
      </c>
      <c r="H16" s="27"/>
      <c r="I16" s="22">
        <v>44846358</v>
      </c>
      <c r="J16" s="28">
        <v>44846586</v>
      </c>
      <c r="K16" s="26">
        <v>49219128</v>
      </c>
      <c r="L16" s="27">
        <v>54017993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98566276</v>
      </c>
      <c r="D19" s="19">
        <v>115659274</v>
      </c>
      <c r="E19" s="20">
        <v>135639504</v>
      </c>
      <c r="F19" s="21">
        <v>156862426</v>
      </c>
      <c r="G19" s="19">
        <v>187061492</v>
      </c>
      <c r="H19" s="20">
        <v>156165902</v>
      </c>
      <c r="I19" s="22">
        <v>160064661</v>
      </c>
      <c r="J19" s="23">
        <v>180029163</v>
      </c>
      <c r="K19" s="19">
        <v>176557010</v>
      </c>
      <c r="L19" s="20">
        <v>167177642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851118</v>
      </c>
      <c r="D22" s="19">
        <v>756591</v>
      </c>
      <c r="E22" s="20">
        <v>583177</v>
      </c>
      <c r="F22" s="21">
        <v>661868</v>
      </c>
      <c r="G22" s="19">
        <v>661868</v>
      </c>
      <c r="H22" s="20">
        <v>491103</v>
      </c>
      <c r="I22" s="22">
        <v>491101</v>
      </c>
      <c r="J22" s="23">
        <v>3241103</v>
      </c>
      <c r="K22" s="19">
        <v>2232362</v>
      </c>
      <c r="L22" s="20">
        <v>1122747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>
        <v>508772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133173819</v>
      </c>
      <c r="D24" s="38">
        <f aca="true" t="shared" si="1" ref="D24:L24">SUM(D15:D23)</f>
        <v>116415865</v>
      </c>
      <c r="E24" s="39">
        <f t="shared" si="1"/>
        <v>177085174</v>
      </c>
      <c r="F24" s="40">
        <f t="shared" si="1"/>
        <v>197324294</v>
      </c>
      <c r="G24" s="38">
        <f t="shared" si="1"/>
        <v>227523360</v>
      </c>
      <c r="H24" s="39">
        <f t="shared" si="1"/>
        <v>197519498</v>
      </c>
      <c r="I24" s="41">
        <f t="shared" si="1"/>
        <v>205910892</v>
      </c>
      <c r="J24" s="42">
        <f t="shared" si="1"/>
        <v>228116852</v>
      </c>
      <c r="K24" s="38">
        <f t="shared" si="1"/>
        <v>228008500</v>
      </c>
      <c r="L24" s="39">
        <f t="shared" si="1"/>
        <v>222318382</v>
      </c>
    </row>
    <row r="25" spans="1:12" ht="13.5">
      <c r="A25" s="29" t="s">
        <v>39</v>
      </c>
      <c r="B25" s="30"/>
      <c r="C25" s="31">
        <f>+C12+C24</f>
        <v>724243341</v>
      </c>
      <c r="D25" s="31">
        <f aca="true" t="shared" si="2" ref="D25:L25">+D12+D24</f>
        <v>715971946</v>
      </c>
      <c r="E25" s="32">
        <f t="shared" si="2"/>
        <v>739738941</v>
      </c>
      <c r="F25" s="33">
        <f t="shared" si="2"/>
        <v>715928313</v>
      </c>
      <c r="G25" s="31">
        <f t="shared" si="2"/>
        <v>684660863</v>
      </c>
      <c r="H25" s="32">
        <f t="shared" si="2"/>
        <v>710695401</v>
      </c>
      <c r="I25" s="34">
        <f t="shared" si="2"/>
        <v>776769767</v>
      </c>
      <c r="J25" s="35">
        <f t="shared" si="2"/>
        <v>814675691</v>
      </c>
      <c r="K25" s="31">
        <f t="shared" si="2"/>
        <v>770657678</v>
      </c>
      <c r="L25" s="32">
        <f t="shared" si="2"/>
        <v>703810442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6658530</v>
      </c>
      <c r="D30" s="19">
        <v>3738173</v>
      </c>
      <c r="E30" s="20">
        <v>3402998</v>
      </c>
      <c r="F30" s="21">
        <v>1702996</v>
      </c>
      <c r="G30" s="19">
        <v>5566828</v>
      </c>
      <c r="H30" s="20">
        <v>1542572</v>
      </c>
      <c r="I30" s="22">
        <v>3312161</v>
      </c>
      <c r="J30" s="23">
        <v>3302846</v>
      </c>
      <c r="K30" s="19">
        <v>1792978</v>
      </c>
      <c r="L30" s="20">
        <v>289000</v>
      </c>
    </row>
    <row r="31" spans="1:12" ht="13.5">
      <c r="A31" s="24" t="s">
        <v>45</v>
      </c>
      <c r="B31" s="18"/>
      <c r="C31" s="19"/>
      <c r="D31" s="19"/>
      <c r="E31" s="20">
        <v>14270</v>
      </c>
      <c r="F31" s="21"/>
      <c r="G31" s="19"/>
      <c r="H31" s="20">
        <v>10030</v>
      </c>
      <c r="I31" s="22">
        <v>10030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59387402</v>
      </c>
      <c r="D32" s="19">
        <v>44418577</v>
      </c>
      <c r="E32" s="20">
        <v>39509476</v>
      </c>
      <c r="F32" s="21">
        <v>26898594</v>
      </c>
      <c r="G32" s="19">
        <v>26898594</v>
      </c>
      <c r="H32" s="20">
        <v>25850020</v>
      </c>
      <c r="I32" s="22">
        <v>54001630</v>
      </c>
      <c r="J32" s="23">
        <v>26898594</v>
      </c>
      <c r="K32" s="19">
        <v>27413000</v>
      </c>
      <c r="L32" s="20">
        <v>28695100</v>
      </c>
    </row>
    <row r="33" spans="1:12" ht="13.5">
      <c r="A33" s="24" t="s">
        <v>47</v>
      </c>
      <c r="B33" s="18"/>
      <c r="C33" s="19">
        <v>166756</v>
      </c>
      <c r="D33" s="19">
        <v>192051</v>
      </c>
      <c r="E33" s="20">
        <v>739186</v>
      </c>
      <c r="F33" s="21"/>
      <c r="G33" s="19"/>
      <c r="H33" s="20">
        <v>279842</v>
      </c>
      <c r="I33" s="22">
        <v>889382</v>
      </c>
      <c r="J33" s="23">
        <v>471264</v>
      </c>
      <c r="K33" s="19">
        <v>598053</v>
      </c>
      <c r="L33" s="20">
        <v>495159</v>
      </c>
    </row>
    <row r="34" spans="1:12" ht="13.5">
      <c r="A34" s="29" t="s">
        <v>48</v>
      </c>
      <c r="B34" s="30"/>
      <c r="C34" s="31">
        <f>SUM(C29:C33)</f>
        <v>66212688</v>
      </c>
      <c r="D34" s="31">
        <f aca="true" t="shared" si="3" ref="D34:L34">SUM(D29:D33)</f>
        <v>48348801</v>
      </c>
      <c r="E34" s="32">
        <f t="shared" si="3"/>
        <v>43665930</v>
      </c>
      <c r="F34" s="33">
        <f t="shared" si="3"/>
        <v>28601590</v>
      </c>
      <c r="G34" s="31">
        <f t="shared" si="3"/>
        <v>32465422</v>
      </c>
      <c r="H34" s="32">
        <f t="shared" si="3"/>
        <v>27682464</v>
      </c>
      <c r="I34" s="34">
        <f t="shared" si="3"/>
        <v>58213203</v>
      </c>
      <c r="J34" s="35">
        <f t="shared" si="3"/>
        <v>30672704</v>
      </c>
      <c r="K34" s="31">
        <f t="shared" si="3"/>
        <v>29804031</v>
      </c>
      <c r="L34" s="32">
        <f t="shared" si="3"/>
        <v>29479259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27903833</v>
      </c>
      <c r="D37" s="19">
        <v>11283441</v>
      </c>
      <c r="E37" s="20">
        <v>7712670</v>
      </c>
      <c r="F37" s="21">
        <v>9537488</v>
      </c>
      <c r="G37" s="19">
        <v>9537488</v>
      </c>
      <c r="H37" s="20">
        <v>6387916</v>
      </c>
      <c r="I37" s="22">
        <v>4627602</v>
      </c>
      <c r="J37" s="23">
        <v>2043422</v>
      </c>
      <c r="K37" s="19">
        <v>250444</v>
      </c>
      <c r="L37" s="20">
        <v>578000</v>
      </c>
    </row>
    <row r="38" spans="1:12" ht="13.5">
      <c r="A38" s="24" t="s">
        <v>47</v>
      </c>
      <c r="B38" s="18"/>
      <c r="C38" s="19">
        <v>13819440</v>
      </c>
      <c r="D38" s="19">
        <v>14854004</v>
      </c>
      <c r="E38" s="20">
        <v>18448400</v>
      </c>
      <c r="F38" s="21">
        <v>15894580</v>
      </c>
      <c r="G38" s="19">
        <v>15894580</v>
      </c>
      <c r="H38" s="20">
        <v>18240203</v>
      </c>
      <c r="I38" s="22">
        <v>20184991</v>
      </c>
      <c r="J38" s="23">
        <v>20816620</v>
      </c>
      <c r="K38" s="19">
        <v>22970400</v>
      </c>
      <c r="L38" s="20">
        <v>25948550</v>
      </c>
    </row>
    <row r="39" spans="1:12" ht="13.5">
      <c r="A39" s="29" t="s">
        <v>50</v>
      </c>
      <c r="B39" s="37"/>
      <c r="C39" s="31">
        <f>SUM(C37:C38)</f>
        <v>41723273</v>
      </c>
      <c r="D39" s="38">
        <f aca="true" t="shared" si="4" ref="D39:L39">SUM(D37:D38)</f>
        <v>26137445</v>
      </c>
      <c r="E39" s="39">
        <f t="shared" si="4"/>
        <v>26161070</v>
      </c>
      <c r="F39" s="40">
        <f t="shared" si="4"/>
        <v>25432068</v>
      </c>
      <c r="G39" s="38">
        <f t="shared" si="4"/>
        <v>25432068</v>
      </c>
      <c r="H39" s="39">
        <f t="shared" si="4"/>
        <v>24628119</v>
      </c>
      <c r="I39" s="40">
        <f t="shared" si="4"/>
        <v>24812593</v>
      </c>
      <c r="J39" s="42">
        <f t="shared" si="4"/>
        <v>22860042</v>
      </c>
      <c r="K39" s="38">
        <f t="shared" si="4"/>
        <v>23220844</v>
      </c>
      <c r="L39" s="39">
        <f t="shared" si="4"/>
        <v>26526550</v>
      </c>
    </row>
    <row r="40" spans="1:12" ht="13.5">
      <c r="A40" s="29" t="s">
        <v>51</v>
      </c>
      <c r="B40" s="30"/>
      <c r="C40" s="31">
        <f>+C34+C39</f>
        <v>107935961</v>
      </c>
      <c r="D40" s="31">
        <f aca="true" t="shared" si="5" ref="D40:L40">+D34+D39</f>
        <v>74486246</v>
      </c>
      <c r="E40" s="32">
        <f t="shared" si="5"/>
        <v>69827000</v>
      </c>
      <c r="F40" s="33">
        <f t="shared" si="5"/>
        <v>54033658</v>
      </c>
      <c r="G40" s="31">
        <f t="shared" si="5"/>
        <v>57897490</v>
      </c>
      <c r="H40" s="32">
        <f t="shared" si="5"/>
        <v>52310583</v>
      </c>
      <c r="I40" s="34">
        <f t="shared" si="5"/>
        <v>83025796</v>
      </c>
      <c r="J40" s="35">
        <f t="shared" si="5"/>
        <v>53532746</v>
      </c>
      <c r="K40" s="31">
        <f t="shared" si="5"/>
        <v>53024875</v>
      </c>
      <c r="L40" s="32">
        <f t="shared" si="5"/>
        <v>56005809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616307380</v>
      </c>
      <c r="D42" s="46">
        <f aca="true" t="shared" si="6" ref="D42:L42">+D25-D40</f>
        <v>641485700</v>
      </c>
      <c r="E42" s="47">
        <f t="shared" si="6"/>
        <v>669911941</v>
      </c>
      <c r="F42" s="48">
        <f t="shared" si="6"/>
        <v>661894655</v>
      </c>
      <c r="G42" s="46">
        <f t="shared" si="6"/>
        <v>626763373</v>
      </c>
      <c r="H42" s="47">
        <f t="shared" si="6"/>
        <v>658384818</v>
      </c>
      <c r="I42" s="49">
        <f t="shared" si="6"/>
        <v>693743971</v>
      </c>
      <c r="J42" s="50">
        <f t="shared" si="6"/>
        <v>761142945</v>
      </c>
      <c r="K42" s="46">
        <f t="shared" si="6"/>
        <v>717632803</v>
      </c>
      <c r="L42" s="47">
        <f t="shared" si="6"/>
        <v>647804633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616307380</v>
      </c>
      <c r="D45" s="19">
        <v>641485700</v>
      </c>
      <c r="E45" s="20">
        <v>669911941</v>
      </c>
      <c r="F45" s="21">
        <v>661894655</v>
      </c>
      <c r="G45" s="19">
        <v>626763373</v>
      </c>
      <c r="H45" s="20">
        <v>658384818</v>
      </c>
      <c r="I45" s="22">
        <v>693743971</v>
      </c>
      <c r="J45" s="23">
        <v>761142945</v>
      </c>
      <c r="K45" s="19">
        <v>717632804</v>
      </c>
      <c r="L45" s="20">
        <v>647804633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616307380</v>
      </c>
      <c r="D48" s="53">
        <f aca="true" t="shared" si="7" ref="D48:L48">SUM(D45:D47)</f>
        <v>641485700</v>
      </c>
      <c r="E48" s="54">
        <f t="shared" si="7"/>
        <v>669911941</v>
      </c>
      <c r="F48" s="55">
        <f t="shared" si="7"/>
        <v>661894655</v>
      </c>
      <c r="G48" s="53">
        <f t="shared" si="7"/>
        <v>626763373</v>
      </c>
      <c r="H48" s="54">
        <f t="shared" si="7"/>
        <v>658384818</v>
      </c>
      <c r="I48" s="56">
        <f t="shared" si="7"/>
        <v>693743971</v>
      </c>
      <c r="J48" s="57">
        <f t="shared" si="7"/>
        <v>761142945</v>
      </c>
      <c r="K48" s="53">
        <f t="shared" si="7"/>
        <v>717632804</v>
      </c>
      <c r="L48" s="54">
        <f t="shared" si="7"/>
        <v>647804633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4885380</v>
      </c>
      <c r="D6" s="19">
        <v>8996986</v>
      </c>
      <c r="E6" s="20">
        <v>5236857</v>
      </c>
      <c r="F6" s="21">
        <v>4072000</v>
      </c>
      <c r="G6" s="19">
        <v>23651000</v>
      </c>
      <c r="H6" s="20">
        <v>34880878</v>
      </c>
      <c r="I6" s="22">
        <v>21150317</v>
      </c>
      <c r="J6" s="23">
        <v>31116954</v>
      </c>
      <c r="K6" s="19">
        <v>21346581</v>
      </c>
      <c r="L6" s="20">
        <v>24015006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68764588</v>
      </c>
      <c r="D8" s="19">
        <v>86121370</v>
      </c>
      <c r="E8" s="20">
        <v>34472664</v>
      </c>
      <c r="F8" s="21">
        <v>50000000</v>
      </c>
      <c r="G8" s="19">
        <v>50000000</v>
      </c>
      <c r="H8" s="20">
        <v>242308541</v>
      </c>
      <c r="I8" s="22">
        <v>42598544</v>
      </c>
      <c r="J8" s="23">
        <v>241620511</v>
      </c>
      <c r="K8" s="19">
        <v>285112202</v>
      </c>
      <c r="L8" s="20">
        <v>336432398</v>
      </c>
    </row>
    <row r="9" spans="1:12" ht="13.5">
      <c r="A9" s="24" t="s">
        <v>22</v>
      </c>
      <c r="B9" s="18"/>
      <c r="C9" s="19">
        <v>42578183</v>
      </c>
      <c r="D9" s="19">
        <v>8707690</v>
      </c>
      <c r="E9" s="20">
        <v>28868146</v>
      </c>
      <c r="F9" s="21">
        <v>36000000</v>
      </c>
      <c r="G9" s="19">
        <v>36000000</v>
      </c>
      <c r="H9" s="20">
        <v>181337846</v>
      </c>
      <c r="I9" s="22">
        <v>40191280</v>
      </c>
      <c r="J9" s="23">
        <v>37800000</v>
      </c>
      <c r="K9" s="19">
        <v>39590000</v>
      </c>
      <c r="L9" s="20">
        <v>41675000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3800685</v>
      </c>
      <c r="D11" s="19">
        <v>31836593</v>
      </c>
      <c r="E11" s="20">
        <v>195248718</v>
      </c>
      <c r="F11" s="21">
        <v>1560442</v>
      </c>
      <c r="G11" s="19">
        <v>1560442</v>
      </c>
      <c r="H11" s="20">
        <v>25417894</v>
      </c>
      <c r="I11" s="22">
        <v>174597165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120028836</v>
      </c>
      <c r="D12" s="31">
        <f aca="true" t="shared" si="0" ref="D12:L12">SUM(D6:D11)</f>
        <v>135662639</v>
      </c>
      <c r="E12" s="32">
        <f t="shared" si="0"/>
        <v>263826385</v>
      </c>
      <c r="F12" s="33">
        <f t="shared" si="0"/>
        <v>91632442</v>
      </c>
      <c r="G12" s="31">
        <f t="shared" si="0"/>
        <v>111211442</v>
      </c>
      <c r="H12" s="32">
        <f t="shared" si="0"/>
        <v>483945159</v>
      </c>
      <c r="I12" s="34">
        <f t="shared" si="0"/>
        <v>278537306</v>
      </c>
      <c r="J12" s="35">
        <f t="shared" si="0"/>
        <v>310537465</v>
      </c>
      <c r="K12" s="31">
        <f t="shared" si="0"/>
        <v>346048783</v>
      </c>
      <c r="L12" s="32">
        <f t="shared" si="0"/>
        <v>402122404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1596051</v>
      </c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431500057</v>
      </c>
      <c r="D17" s="19">
        <v>336656624</v>
      </c>
      <c r="E17" s="20">
        <v>213599077</v>
      </c>
      <c r="F17" s="21">
        <v>534459821</v>
      </c>
      <c r="G17" s="19">
        <v>534459821</v>
      </c>
      <c r="H17" s="20"/>
      <c r="I17" s="22">
        <v>123181000</v>
      </c>
      <c r="J17" s="23">
        <v>305153000</v>
      </c>
      <c r="K17" s="19">
        <v>305153226</v>
      </c>
      <c r="L17" s="20">
        <v>305153226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2163377478</v>
      </c>
      <c r="D19" s="19">
        <v>2124046091</v>
      </c>
      <c r="E19" s="20">
        <v>2237989521</v>
      </c>
      <c r="F19" s="21">
        <v>2201876000</v>
      </c>
      <c r="G19" s="19">
        <v>2201876000</v>
      </c>
      <c r="H19" s="20">
        <v>4514</v>
      </c>
      <c r="I19" s="22">
        <v>2207094516</v>
      </c>
      <c r="J19" s="23">
        <v>2275917810</v>
      </c>
      <c r="K19" s="19">
        <v>2337369249</v>
      </c>
      <c r="L19" s="20">
        <v>2420218369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123078</v>
      </c>
      <c r="D22" s="19">
        <v>11051</v>
      </c>
      <c r="E22" s="20"/>
      <c r="F22" s="21">
        <v>48701</v>
      </c>
      <c r="G22" s="19"/>
      <c r="H22" s="20"/>
      <c r="I22" s="22"/>
      <c r="J22" s="23">
        <v>11051</v>
      </c>
      <c r="K22" s="19">
        <v>11051</v>
      </c>
      <c r="L22" s="20">
        <v>11051</v>
      </c>
    </row>
    <row r="23" spans="1:12" ht="13.5">
      <c r="A23" s="24" t="s">
        <v>37</v>
      </c>
      <c r="B23" s="18"/>
      <c r="C23" s="19">
        <v>165343</v>
      </c>
      <c r="D23" s="19">
        <v>165344</v>
      </c>
      <c r="E23" s="20">
        <v>360341</v>
      </c>
      <c r="F23" s="25"/>
      <c r="G23" s="26">
        <v>48701</v>
      </c>
      <c r="H23" s="27"/>
      <c r="I23" s="21">
        <v>360341</v>
      </c>
      <c r="J23" s="28">
        <v>360341</v>
      </c>
      <c r="K23" s="26">
        <v>360341</v>
      </c>
      <c r="L23" s="27">
        <v>360341</v>
      </c>
    </row>
    <row r="24" spans="1:12" ht="13.5">
      <c r="A24" s="29" t="s">
        <v>38</v>
      </c>
      <c r="B24" s="37"/>
      <c r="C24" s="31">
        <f>SUM(C15:C23)</f>
        <v>2596762007</v>
      </c>
      <c r="D24" s="38">
        <f aca="true" t="shared" si="1" ref="D24:L24">SUM(D15:D23)</f>
        <v>2460879110</v>
      </c>
      <c r="E24" s="39">
        <f t="shared" si="1"/>
        <v>2451948939</v>
      </c>
      <c r="F24" s="40">
        <f t="shared" si="1"/>
        <v>2736384522</v>
      </c>
      <c r="G24" s="38">
        <f t="shared" si="1"/>
        <v>2736384522</v>
      </c>
      <c r="H24" s="39">
        <f t="shared" si="1"/>
        <v>4514</v>
      </c>
      <c r="I24" s="41">
        <f t="shared" si="1"/>
        <v>2330635857</v>
      </c>
      <c r="J24" s="42">
        <f t="shared" si="1"/>
        <v>2581442202</v>
      </c>
      <c r="K24" s="38">
        <f t="shared" si="1"/>
        <v>2642893867</v>
      </c>
      <c r="L24" s="39">
        <f t="shared" si="1"/>
        <v>2725742987</v>
      </c>
    </row>
    <row r="25" spans="1:12" ht="13.5">
      <c r="A25" s="29" t="s">
        <v>39</v>
      </c>
      <c r="B25" s="30"/>
      <c r="C25" s="31">
        <f>+C12+C24</f>
        <v>2716790843</v>
      </c>
      <c r="D25" s="31">
        <f aca="true" t="shared" si="2" ref="D25:L25">+D12+D24</f>
        <v>2596541749</v>
      </c>
      <c r="E25" s="32">
        <f t="shared" si="2"/>
        <v>2715775324</v>
      </c>
      <c r="F25" s="33">
        <f t="shared" si="2"/>
        <v>2828016964</v>
      </c>
      <c r="G25" s="31">
        <f t="shared" si="2"/>
        <v>2847595964</v>
      </c>
      <c r="H25" s="32">
        <f t="shared" si="2"/>
        <v>483949673</v>
      </c>
      <c r="I25" s="34">
        <f t="shared" si="2"/>
        <v>2609173163</v>
      </c>
      <c r="J25" s="35">
        <f t="shared" si="2"/>
        <v>2891979667</v>
      </c>
      <c r="K25" s="31">
        <f t="shared" si="2"/>
        <v>2988942650</v>
      </c>
      <c r="L25" s="32">
        <f t="shared" si="2"/>
        <v>3127865391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4309159</v>
      </c>
      <c r="D31" s="19">
        <v>4634933</v>
      </c>
      <c r="E31" s="20">
        <v>4365341</v>
      </c>
      <c r="F31" s="21">
        <v>4788761</v>
      </c>
      <c r="G31" s="19">
        <v>4788761</v>
      </c>
      <c r="H31" s="20">
        <v>47964619</v>
      </c>
      <c r="I31" s="22">
        <v>4252044</v>
      </c>
      <c r="J31" s="23">
        <v>4932000</v>
      </c>
      <c r="K31" s="19">
        <v>5086000</v>
      </c>
      <c r="L31" s="20">
        <v>5233000</v>
      </c>
    </row>
    <row r="32" spans="1:12" ht="13.5">
      <c r="A32" s="24" t="s">
        <v>46</v>
      </c>
      <c r="B32" s="18" t="s">
        <v>44</v>
      </c>
      <c r="C32" s="19">
        <v>348182023</v>
      </c>
      <c r="D32" s="19">
        <v>445814583</v>
      </c>
      <c r="E32" s="20">
        <v>456226776</v>
      </c>
      <c r="F32" s="21">
        <v>75000000</v>
      </c>
      <c r="G32" s="19">
        <v>75000000</v>
      </c>
      <c r="H32" s="20">
        <v>435985054</v>
      </c>
      <c r="I32" s="22">
        <v>542104393</v>
      </c>
      <c r="J32" s="23">
        <v>427874466</v>
      </c>
      <c r="K32" s="19">
        <v>449268189</v>
      </c>
      <c r="L32" s="20">
        <v>471731599</v>
      </c>
    </row>
    <row r="33" spans="1:12" ht="13.5">
      <c r="A33" s="24" t="s">
        <v>47</v>
      </c>
      <c r="B33" s="18"/>
      <c r="C33" s="19">
        <v>16189956</v>
      </c>
      <c r="D33" s="19">
        <v>42595749</v>
      </c>
      <c r="E33" s="20">
        <v>28472220</v>
      </c>
      <c r="F33" s="21">
        <v>17647052</v>
      </c>
      <c r="G33" s="19">
        <v>17647441</v>
      </c>
      <c r="H33" s="20"/>
      <c r="I33" s="22">
        <v>32671672</v>
      </c>
      <c r="J33" s="23">
        <v>28472220</v>
      </c>
      <c r="K33" s="19">
        <v>28472220</v>
      </c>
      <c r="L33" s="20">
        <v>28472220</v>
      </c>
    </row>
    <row r="34" spans="1:12" ht="13.5">
      <c r="A34" s="29" t="s">
        <v>48</v>
      </c>
      <c r="B34" s="30"/>
      <c r="C34" s="31">
        <f>SUM(C29:C33)</f>
        <v>368681138</v>
      </c>
      <c r="D34" s="31">
        <f aca="true" t="shared" si="3" ref="D34:L34">SUM(D29:D33)</f>
        <v>493045265</v>
      </c>
      <c r="E34" s="32">
        <f t="shared" si="3"/>
        <v>489064337</v>
      </c>
      <c r="F34" s="33">
        <f t="shared" si="3"/>
        <v>97435813</v>
      </c>
      <c r="G34" s="31">
        <f t="shared" si="3"/>
        <v>97436202</v>
      </c>
      <c r="H34" s="32">
        <f t="shared" si="3"/>
        <v>483949673</v>
      </c>
      <c r="I34" s="34">
        <f t="shared" si="3"/>
        <v>579028109</v>
      </c>
      <c r="J34" s="35">
        <f t="shared" si="3"/>
        <v>461278686</v>
      </c>
      <c r="K34" s="31">
        <f t="shared" si="3"/>
        <v>482826409</v>
      </c>
      <c r="L34" s="32">
        <f t="shared" si="3"/>
        <v>505436819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212550000</v>
      </c>
      <c r="G37" s="19">
        <v>212550000</v>
      </c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25855745</v>
      </c>
      <c r="D38" s="19">
        <v>4448484</v>
      </c>
      <c r="E38" s="20">
        <v>41632668</v>
      </c>
      <c r="F38" s="21">
        <v>28182762</v>
      </c>
      <c r="G38" s="19">
        <v>28182762</v>
      </c>
      <c r="H38" s="20"/>
      <c r="I38" s="22">
        <v>42814998</v>
      </c>
      <c r="J38" s="23">
        <v>30719211</v>
      </c>
      <c r="K38" s="19">
        <v>33483939</v>
      </c>
      <c r="L38" s="20">
        <v>35158000</v>
      </c>
    </row>
    <row r="39" spans="1:12" ht="13.5">
      <c r="A39" s="29" t="s">
        <v>50</v>
      </c>
      <c r="B39" s="37"/>
      <c r="C39" s="31">
        <f>SUM(C37:C38)</f>
        <v>25855745</v>
      </c>
      <c r="D39" s="38">
        <f aca="true" t="shared" si="4" ref="D39:L39">SUM(D37:D38)</f>
        <v>4448484</v>
      </c>
      <c r="E39" s="39">
        <f t="shared" si="4"/>
        <v>41632668</v>
      </c>
      <c r="F39" s="40">
        <f t="shared" si="4"/>
        <v>240732762</v>
      </c>
      <c r="G39" s="38">
        <f t="shared" si="4"/>
        <v>240732762</v>
      </c>
      <c r="H39" s="39">
        <f t="shared" si="4"/>
        <v>0</v>
      </c>
      <c r="I39" s="40">
        <f t="shared" si="4"/>
        <v>42814998</v>
      </c>
      <c r="J39" s="42">
        <f t="shared" si="4"/>
        <v>30719211</v>
      </c>
      <c r="K39" s="38">
        <f t="shared" si="4"/>
        <v>33483939</v>
      </c>
      <c r="L39" s="39">
        <f t="shared" si="4"/>
        <v>35158000</v>
      </c>
    </row>
    <row r="40" spans="1:12" ht="13.5">
      <c r="A40" s="29" t="s">
        <v>51</v>
      </c>
      <c r="B40" s="30"/>
      <c r="C40" s="31">
        <f>+C34+C39</f>
        <v>394536883</v>
      </c>
      <c r="D40" s="31">
        <f aca="true" t="shared" si="5" ref="D40:L40">+D34+D39</f>
        <v>497493749</v>
      </c>
      <c r="E40" s="32">
        <f t="shared" si="5"/>
        <v>530697005</v>
      </c>
      <c r="F40" s="33">
        <f t="shared" si="5"/>
        <v>338168575</v>
      </c>
      <c r="G40" s="31">
        <f t="shared" si="5"/>
        <v>338168964</v>
      </c>
      <c r="H40" s="32">
        <f t="shared" si="5"/>
        <v>483949673</v>
      </c>
      <c r="I40" s="34">
        <f t="shared" si="5"/>
        <v>621843107</v>
      </c>
      <c r="J40" s="35">
        <f t="shared" si="5"/>
        <v>491997897</v>
      </c>
      <c r="K40" s="31">
        <f t="shared" si="5"/>
        <v>516310348</v>
      </c>
      <c r="L40" s="32">
        <f t="shared" si="5"/>
        <v>540594819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2322253960</v>
      </c>
      <c r="D42" s="46">
        <f aca="true" t="shared" si="6" ref="D42:L42">+D25-D40</f>
        <v>2099048000</v>
      </c>
      <c r="E42" s="47">
        <f t="shared" si="6"/>
        <v>2185078319</v>
      </c>
      <c r="F42" s="48">
        <f t="shared" si="6"/>
        <v>2489848389</v>
      </c>
      <c r="G42" s="46">
        <f t="shared" si="6"/>
        <v>2509427000</v>
      </c>
      <c r="H42" s="47">
        <f t="shared" si="6"/>
        <v>0</v>
      </c>
      <c r="I42" s="49">
        <f t="shared" si="6"/>
        <v>1987330056</v>
      </c>
      <c r="J42" s="50">
        <f t="shared" si="6"/>
        <v>2399981770</v>
      </c>
      <c r="K42" s="46">
        <f t="shared" si="6"/>
        <v>2472632302</v>
      </c>
      <c r="L42" s="47">
        <f t="shared" si="6"/>
        <v>2587270572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2266024894</v>
      </c>
      <c r="D45" s="19">
        <v>2099048000</v>
      </c>
      <c r="E45" s="20">
        <v>2185078319</v>
      </c>
      <c r="F45" s="21">
        <v>2489848389</v>
      </c>
      <c r="G45" s="19">
        <v>2509427000</v>
      </c>
      <c r="H45" s="20"/>
      <c r="I45" s="22">
        <v>1987330056</v>
      </c>
      <c r="J45" s="23">
        <v>2399981770</v>
      </c>
      <c r="K45" s="19">
        <v>2472632302</v>
      </c>
      <c r="L45" s="20">
        <v>2587270572</v>
      </c>
    </row>
    <row r="46" spans="1:12" ht="13.5">
      <c r="A46" s="24" t="s">
        <v>56</v>
      </c>
      <c r="B46" s="18" t="s">
        <v>44</v>
      </c>
      <c r="C46" s="19">
        <v>56229066</v>
      </c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2322253960</v>
      </c>
      <c r="D48" s="53">
        <f aca="true" t="shared" si="7" ref="D48:L48">SUM(D45:D47)</f>
        <v>2099048000</v>
      </c>
      <c r="E48" s="54">
        <f t="shared" si="7"/>
        <v>2185078319</v>
      </c>
      <c r="F48" s="55">
        <f t="shared" si="7"/>
        <v>2489848389</v>
      </c>
      <c r="G48" s="53">
        <f t="shared" si="7"/>
        <v>2509427000</v>
      </c>
      <c r="H48" s="54">
        <f t="shared" si="7"/>
        <v>0</v>
      </c>
      <c r="I48" s="56">
        <f t="shared" si="7"/>
        <v>1987330056</v>
      </c>
      <c r="J48" s="57">
        <f t="shared" si="7"/>
        <v>2399981770</v>
      </c>
      <c r="K48" s="53">
        <f t="shared" si="7"/>
        <v>2472632302</v>
      </c>
      <c r="L48" s="54">
        <f t="shared" si="7"/>
        <v>2587270572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3418251</v>
      </c>
      <c r="D6" s="19">
        <v>33114336</v>
      </c>
      <c r="E6" s="20">
        <v>60079611</v>
      </c>
      <c r="F6" s="21">
        <v>69979986</v>
      </c>
      <c r="G6" s="19">
        <v>60079610</v>
      </c>
      <c r="H6" s="20">
        <v>212444765</v>
      </c>
      <c r="I6" s="22">
        <v>120668260</v>
      </c>
      <c r="J6" s="23">
        <v>102624053</v>
      </c>
      <c r="K6" s="19">
        <v>131488622</v>
      </c>
      <c r="L6" s="20">
        <v>154643018</v>
      </c>
    </row>
    <row r="7" spans="1:12" ht="13.5">
      <c r="A7" s="24" t="s">
        <v>19</v>
      </c>
      <c r="B7" s="18" t="s">
        <v>20</v>
      </c>
      <c r="C7" s="19">
        <v>5000000</v>
      </c>
      <c r="D7" s="19">
        <v>5000000</v>
      </c>
      <c r="E7" s="20">
        <v>5000000</v>
      </c>
      <c r="F7" s="21">
        <v>5000000</v>
      </c>
      <c r="G7" s="19">
        <v>5000000</v>
      </c>
      <c r="H7" s="20"/>
      <c r="I7" s="22">
        <v>15742607</v>
      </c>
      <c r="J7" s="23">
        <v>5000000</v>
      </c>
      <c r="K7" s="19">
        <v>5000000</v>
      </c>
      <c r="L7" s="20">
        <v>5000000</v>
      </c>
    </row>
    <row r="8" spans="1:12" ht="13.5">
      <c r="A8" s="24" t="s">
        <v>21</v>
      </c>
      <c r="B8" s="18" t="s">
        <v>20</v>
      </c>
      <c r="C8" s="19">
        <v>66785619</v>
      </c>
      <c r="D8" s="19">
        <v>120131438</v>
      </c>
      <c r="E8" s="20">
        <v>140826828</v>
      </c>
      <c r="F8" s="21">
        <v>227043436</v>
      </c>
      <c r="G8" s="19">
        <v>155574875</v>
      </c>
      <c r="H8" s="20">
        <v>140946892</v>
      </c>
      <c r="I8" s="22">
        <v>23590173</v>
      </c>
      <c r="J8" s="23">
        <v>196057808</v>
      </c>
      <c r="K8" s="19">
        <v>238366376</v>
      </c>
      <c r="L8" s="20">
        <v>282475654</v>
      </c>
    </row>
    <row r="9" spans="1:12" ht="13.5">
      <c r="A9" s="24" t="s">
        <v>22</v>
      </c>
      <c r="B9" s="18"/>
      <c r="C9" s="19">
        <v>35265876</v>
      </c>
      <c r="D9" s="19">
        <v>36354325</v>
      </c>
      <c r="E9" s="20">
        <v>87291925</v>
      </c>
      <c r="F9" s="21">
        <v>6323210</v>
      </c>
      <c r="G9" s="19">
        <v>94428335</v>
      </c>
      <c r="H9" s="20">
        <v>54068895</v>
      </c>
      <c r="I9" s="22">
        <v>118475313</v>
      </c>
      <c r="J9" s="23">
        <v>99716322</v>
      </c>
      <c r="K9" s="19">
        <v>105400152</v>
      </c>
      <c r="L9" s="20">
        <v>111302561</v>
      </c>
    </row>
    <row r="10" spans="1:12" ht="13.5">
      <c r="A10" s="24" t="s">
        <v>23</v>
      </c>
      <c r="B10" s="18"/>
      <c r="C10" s="19">
        <v>3505209</v>
      </c>
      <c r="D10" s="19">
        <v>9015835</v>
      </c>
      <c r="E10" s="20"/>
      <c r="F10" s="25">
        <v>9015835</v>
      </c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897444</v>
      </c>
      <c r="D11" s="19">
        <v>804795</v>
      </c>
      <c r="E11" s="20">
        <v>2990753</v>
      </c>
      <c r="F11" s="21">
        <v>822107</v>
      </c>
      <c r="G11" s="19">
        <v>3164217</v>
      </c>
      <c r="H11" s="20">
        <v>3258363</v>
      </c>
      <c r="I11" s="22">
        <v>3812440</v>
      </c>
      <c r="J11" s="23">
        <v>3366727</v>
      </c>
      <c r="K11" s="19">
        <v>3558629</v>
      </c>
      <c r="L11" s="20">
        <v>3757912</v>
      </c>
    </row>
    <row r="12" spans="1:12" ht="13.5">
      <c r="A12" s="29" t="s">
        <v>26</v>
      </c>
      <c r="B12" s="30"/>
      <c r="C12" s="31">
        <f>SUM(C6:C11)</f>
        <v>114872399</v>
      </c>
      <c r="D12" s="31">
        <f aca="true" t="shared" si="0" ref="D12:L12">SUM(D6:D11)</f>
        <v>204420729</v>
      </c>
      <c r="E12" s="32">
        <f t="shared" si="0"/>
        <v>296189117</v>
      </c>
      <c r="F12" s="33">
        <f t="shared" si="0"/>
        <v>318184574</v>
      </c>
      <c r="G12" s="31">
        <f t="shared" si="0"/>
        <v>318247037</v>
      </c>
      <c r="H12" s="32">
        <f t="shared" si="0"/>
        <v>410718915</v>
      </c>
      <c r="I12" s="34">
        <f t="shared" si="0"/>
        <v>282288793</v>
      </c>
      <c r="J12" s="35">
        <f t="shared" si="0"/>
        <v>406764910</v>
      </c>
      <c r="K12" s="31">
        <f t="shared" si="0"/>
        <v>483813779</v>
      </c>
      <c r="L12" s="32">
        <f t="shared" si="0"/>
        <v>557179145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45015391</v>
      </c>
      <c r="D17" s="19">
        <v>44798130</v>
      </c>
      <c r="E17" s="20">
        <v>44495442</v>
      </c>
      <c r="F17" s="21">
        <v>44798130</v>
      </c>
      <c r="G17" s="19">
        <v>44495442</v>
      </c>
      <c r="H17" s="20">
        <v>46445555</v>
      </c>
      <c r="I17" s="22">
        <v>44362146</v>
      </c>
      <c r="J17" s="23">
        <v>44495442</v>
      </c>
      <c r="K17" s="19">
        <v>44495442</v>
      </c>
      <c r="L17" s="20">
        <v>44495442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1573595593</v>
      </c>
      <c r="D19" s="19">
        <v>1741325916</v>
      </c>
      <c r="E19" s="20">
        <v>1596025882</v>
      </c>
      <c r="F19" s="21">
        <v>2348923518</v>
      </c>
      <c r="G19" s="19">
        <v>1877323815</v>
      </c>
      <c r="H19" s="20">
        <v>1832086968</v>
      </c>
      <c r="I19" s="22">
        <v>1751724524</v>
      </c>
      <c r="J19" s="23">
        <v>2070085438</v>
      </c>
      <c r="K19" s="19">
        <v>2237160840</v>
      </c>
      <c r="L19" s="20">
        <v>2463654821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263581</v>
      </c>
      <c r="D22" s="19">
        <v>229604</v>
      </c>
      <c r="E22" s="20">
        <v>390481</v>
      </c>
      <c r="F22" s="21">
        <v>1079604</v>
      </c>
      <c r="G22" s="19">
        <v>1060481</v>
      </c>
      <c r="H22" s="20">
        <v>447478</v>
      </c>
      <c r="I22" s="22">
        <v>1402371</v>
      </c>
      <c r="J22" s="23">
        <v>1060481</v>
      </c>
      <c r="K22" s="19">
        <v>1060481</v>
      </c>
      <c r="L22" s="20">
        <v>1060481</v>
      </c>
    </row>
    <row r="23" spans="1:12" ht="13.5">
      <c r="A23" s="24" t="s">
        <v>37</v>
      </c>
      <c r="B23" s="18"/>
      <c r="C23" s="19">
        <v>2952040</v>
      </c>
      <c r="D23" s="19">
        <v>1751875</v>
      </c>
      <c r="E23" s="20">
        <v>1703846</v>
      </c>
      <c r="F23" s="25">
        <v>1751878</v>
      </c>
      <c r="G23" s="26">
        <v>1703846</v>
      </c>
      <c r="H23" s="27">
        <v>1658896</v>
      </c>
      <c r="I23" s="21">
        <v>1679635</v>
      </c>
      <c r="J23" s="28">
        <v>1703846</v>
      </c>
      <c r="K23" s="26">
        <v>1703846</v>
      </c>
      <c r="L23" s="27">
        <v>1703846</v>
      </c>
    </row>
    <row r="24" spans="1:12" ht="13.5">
      <c r="A24" s="29" t="s">
        <v>38</v>
      </c>
      <c r="B24" s="37"/>
      <c r="C24" s="31">
        <f>SUM(C15:C23)</f>
        <v>1621826605</v>
      </c>
      <c r="D24" s="38">
        <f aca="true" t="shared" si="1" ref="D24:L24">SUM(D15:D23)</f>
        <v>1788105525</v>
      </c>
      <c r="E24" s="39">
        <f t="shared" si="1"/>
        <v>1642615651</v>
      </c>
      <c r="F24" s="40">
        <f t="shared" si="1"/>
        <v>2396553130</v>
      </c>
      <c r="G24" s="38">
        <f t="shared" si="1"/>
        <v>1924583584</v>
      </c>
      <c r="H24" s="39">
        <f t="shared" si="1"/>
        <v>1880638897</v>
      </c>
      <c r="I24" s="41">
        <f t="shared" si="1"/>
        <v>1799168676</v>
      </c>
      <c r="J24" s="42">
        <f t="shared" si="1"/>
        <v>2117345207</v>
      </c>
      <c r="K24" s="38">
        <f t="shared" si="1"/>
        <v>2284420609</v>
      </c>
      <c r="L24" s="39">
        <f t="shared" si="1"/>
        <v>2510914590</v>
      </c>
    </row>
    <row r="25" spans="1:12" ht="13.5">
      <c r="A25" s="29" t="s">
        <v>39</v>
      </c>
      <c r="B25" s="30"/>
      <c r="C25" s="31">
        <f>+C12+C24</f>
        <v>1736699004</v>
      </c>
      <c r="D25" s="31">
        <f aca="true" t="shared" si="2" ref="D25:L25">+D12+D24</f>
        <v>1992526254</v>
      </c>
      <c r="E25" s="32">
        <f t="shared" si="2"/>
        <v>1938804768</v>
      </c>
      <c r="F25" s="33">
        <f t="shared" si="2"/>
        <v>2714737704</v>
      </c>
      <c r="G25" s="31">
        <f t="shared" si="2"/>
        <v>2242830621</v>
      </c>
      <c r="H25" s="32">
        <f t="shared" si="2"/>
        <v>2291357812</v>
      </c>
      <c r="I25" s="34">
        <f t="shared" si="2"/>
        <v>2081457469</v>
      </c>
      <c r="J25" s="35">
        <f t="shared" si="2"/>
        <v>2524110117</v>
      </c>
      <c r="K25" s="31">
        <f t="shared" si="2"/>
        <v>2768234388</v>
      </c>
      <c r="L25" s="32">
        <f t="shared" si="2"/>
        <v>3068093735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4433376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538038</v>
      </c>
      <c r="D30" s="19">
        <v>979538</v>
      </c>
      <c r="E30" s="20">
        <v>921809</v>
      </c>
      <c r="F30" s="21">
        <v>291297</v>
      </c>
      <c r="G30" s="19">
        <v>371244</v>
      </c>
      <c r="H30" s="20">
        <v>941831</v>
      </c>
      <c r="I30" s="22">
        <v>2969254</v>
      </c>
      <c r="J30" s="23"/>
      <c r="K30" s="19"/>
      <c r="L30" s="20"/>
    </row>
    <row r="31" spans="1:12" ht="13.5">
      <c r="A31" s="24" t="s">
        <v>45</v>
      </c>
      <c r="B31" s="18"/>
      <c r="C31" s="19">
        <v>2802919</v>
      </c>
      <c r="D31" s="19">
        <v>3223500</v>
      </c>
      <c r="E31" s="20"/>
      <c r="F31" s="21"/>
      <c r="G31" s="19">
        <v>3556467</v>
      </c>
      <c r="H31" s="20">
        <v>830741</v>
      </c>
      <c r="I31" s="22"/>
      <c r="J31" s="23">
        <v>3556467</v>
      </c>
      <c r="K31" s="19">
        <v>3759186</v>
      </c>
      <c r="L31" s="20">
        <v>3969700</v>
      </c>
    </row>
    <row r="32" spans="1:12" ht="13.5">
      <c r="A32" s="24" t="s">
        <v>46</v>
      </c>
      <c r="B32" s="18" t="s">
        <v>44</v>
      </c>
      <c r="C32" s="19">
        <v>218015357</v>
      </c>
      <c r="D32" s="19">
        <v>239550547</v>
      </c>
      <c r="E32" s="20">
        <v>322896209</v>
      </c>
      <c r="F32" s="21">
        <v>94390495</v>
      </c>
      <c r="G32" s="19">
        <v>192575238</v>
      </c>
      <c r="H32" s="20">
        <v>583834588</v>
      </c>
      <c r="I32" s="22">
        <v>190043290</v>
      </c>
      <c r="J32" s="23">
        <v>228444376</v>
      </c>
      <c r="K32" s="19">
        <v>240613839</v>
      </c>
      <c r="L32" s="20">
        <v>252785878</v>
      </c>
    </row>
    <row r="33" spans="1:12" ht="13.5">
      <c r="A33" s="24" t="s">
        <v>47</v>
      </c>
      <c r="B33" s="18"/>
      <c r="C33" s="19">
        <v>30456142</v>
      </c>
      <c r="D33" s="19">
        <v>34149230</v>
      </c>
      <c r="E33" s="20">
        <v>30579569</v>
      </c>
      <c r="F33" s="21">
        <v>43683214</v>
      </c>
      <c r="G33" s="19">
        <v>43683214</v>
      </c>
      <c r="H33" s="20">
        <v>40841352</v>
      </c>
      <c r="I33" s="22">
        <v>33044980</v>
      </c>
      <c r="J33" s="23">
        <v>46129474</v>
      </c>
      <c r="K33" s="19">
        <v>48758854</v>
      </c>
      <c r="L33" s="20">
        <v>51489349</v>
      </c>
    </row>
    <row r="34" spans="1:12" ht="13.5">
      <c r="A34" s="29" t="s">
        <v>48</v>
      </c>
      <c r="B34" s="30"/>
      <c r="C34" s="31">
        <f>SUM(C29:C33)</f>
        <v>256245832</v>
      </c>
      <c r="D34" s="31">
        <f aca="true" t="shared" si="3" ref="D34:L34">SUM(D29:D33)</f>
        <v>277902815</v>
      </c>
      <c r="E34" s="32">
        <f t="shared" si="3"/>
        <v>354397587</v>
      </c>
      <c r="F34" s="33">
        <f t="shared" si="3"/>
        <v>138365006</v>
      </c>
      <c r="G34" s="31">
        <f t="shared" si="3"/>
        <v>240186163</v>
      </c>
      <c r="H34" s="32">
        <f t="shared" si="3"/>
        <v>626448512</v>
      </c>
      <c r="I34" s="34">
        <f t="shared" si="3"/>
        <v>226057524</v>
      </c>
      <c r="J34" s="35">
        <f t="shared" si="3"/>
        <v>278130317</v>
      </c>
      <c r="K34" s="31">
        <f t="shared" si="3"/>
        <v>293131879</v>
      </c>
      <c r="L34" s="32">
        <f t="shared" si="3"/>
        <v>308244927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2722206</v>
      </c>
      <c r="D37" s="19">
        <v>2423309</v>
      </c>
      <c r="E37" s="20">
        <v>1612483</v>
      </c>
      <c r="F37" s="21">
        <v>1439182</v>
      </c>
      <c r="G37" s="19">
        <v>1307812</v>
      </c>
      <c r="H37" s="20">
        <v>904511</v>
      </c>
      <c r="I37" s="22">
        <v>4839309</v>
      </c>
      <c r="J37" s="23">
        <v>618806</v>
      </c>
      <c r="K37" s="19"/>
      <c r="L37" s="20"/>
    </row>
    <row r="38" spans="1:12" ht="13.5">
      <c r="A38" s="24" t="s">
        <v>47</v>
      </c>
      <c r="B38" s="18"/>
      <c r="C38" s="19">
        <v>48047274</v>
      </c>
      <c r="D38" s="19">
        <v>52221848</v>
      </c>
      <c r="E38" s="20">
        <v>48322829</v>
      </c>
      <c r="F38" s="21">
        <v>58615275</v>
      </c>
      <c r="G38" s="19">
        <v>78902198</v>
      </c>
      <c r="H38" s="20">
        <v>45401314</v>
      </c>
      <c r="I38" s="22">
        <v>54697672</v>
      </c>
      <c r="J38" s="23">
        <v>83951939</v>
      </c>
      <c r="K38" s="19">
        <v>88737199</v>
      </c>
      <c r="L38" s="20">
        <v>93706482</v>
      </c>
    </row>
    <row r="39" spans="1:12" ht="13.5">
      <c r="A39" s="29" t="s">
        <v>50</v>
      </c>
      <c r="B39" s="37"/>
      <c r="C39" s="31">
        <f>SUM(C37:C38)</f>
        <v>50769480</v>
      </c>
      <c r="D39" s="38">
        <f aca="true" t="shared" si="4" ref="D39:L39">SUM(D37:D38)</f>
        <v>54645157</v>
      </c>
      <c r="E39" s="39">
        <f t="shared" si="4"/>
        <v>49935312</v>
      </c>
      <c r="F39" s="40">
        <f t="shared" si="4"/>
        <v>60054457</v>
      </c>
      <c r="G39" s="38">
        <f t="shared" si="4"/>
        <v>80210010</v>
      </c>
      <c r="H39" s="39">
        <f t="shared" si="4"/>
        <v>46305825</v>
      </c>
      <c r="I39" s="40">
        <f t="shared" si="4"/>
        <v>59536981</v>
      </c>
      <c r="J39" s="42">
        <f t="shared" si="4"/>
        <v>84570745</v>
      </c>
      <c r="K39" s="38">
        <f t="shared" si="4"/>
        <v>88737199</v>
      </c>
      <c r="L39" s="39">
        <f t="shared" si="4"/>
        <v>93706482</v>
      </c>
    </row>
    <row r="40" spans="1:12" ht="13.5">
      <c r="A40" s="29" t="s">
        <v>51</v>
      </c>
      <c r="B40" s="30"/>
      <c r="C40" s="31">
        <f>+C34+C39</f>
        <v>307015312</v>
      </c>
      <c r="D40" s="31">
        <f aca="true" t="shared" si="5" ref="D40:L40">+D34+D39</f>
        <v>332547972</v>
      </c>
      <c r="E40" s="32">
        <f t="shared" si="5"/>
        <v>404332899</v>
      </c>
      <c r="F40" s="33">
        <f t="shared" si="5"/>
        <v>198419463</v>
      </c>
      <c r="G40" s="31">
        <f t="shared" si="5"/>
        <v>320396173</v>
      </c>
      <c r="H40" s="32">
        <f t="shared" si="5"/>
        <v>672754337</v>
      </c>
      <c r="I40" s="34">
        <f t="shared" si="5"/>
        <v>285594505</v>
      </c>
      <c r="J40" s="35">
        <f t="shared" si="5"/>
        <v>362701062</v>
      </c>
      <c r="K40" s="31">
        <f t="shared" si="5"/>
        <v>381869078</v>
      </c>
      <c r="L40" s="32">
        <f t="shared" si="5"/>
        <v>401951409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1429683692</v>
      </c>
      <c r="D42" s="46">
        <f aca="true" t="shared" si="6" ref="D42:L42">+D25-D40</f>
        <v>1659978282</v>
      </c>
      <c r="E42" s="47">
        <f t="shared" si="6"/>
        <v>1534471869</v>
      </c>
      <c r="F42" s="48">
        <f t="shared" si="6"/>
        <v>2516318241</v>
      </c>
      <c r="G42" s="46">
        <f t="shared" si="6"/>
        <v>1922434448</v>
      </c>
      <c r="H42" s="47">
        <f t="shared" si="6"/>
        <v>1618603475</v>
      </c>
      <c r="I42" s="49">
        <f t="shared" si="6"/>
        <v>1795862964</v>
      </c>
      <c r="J42" s="50">
        <f t="shared" si="6"/>
        <v>2161409055</v>
      </c>
      <c r="K42" s="46">
        <f t="shared" si="6"/>
        <v>2386365310</v>
      </c>
      <c r="L42" s="47">
        <f t="shared" si="6"/>
        <v>2666142326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1429683692</v>
      </c>
      <c r="D45" s="19">
        <v>1659978282</v>
      </c>
      <c r="E45" s="20">
        <v>1534471869</v>
      </c>
      <c r="F45" s="21">
        <v>2516318243</v>
      </c>
      <c r="G45" s="19">
        <v>1922434448</v>
      </c>
      <c r="H45" s="20">
        <v>1618603473</v>
      </c>
      <c r="I45" s="22">
        <v>1795862964</v>
      </c>
      <c r="J45" s="23">
        <v>2161409055</v>
      </c>
      <c r="K45" s="19">
        <v>2386365310</v>
      </c>
      <c r="L45" s="20">
        <v>2666142326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1429683692</v>
      </c>
      <c r="D48" s="53">
        <f aca="true" t="shared" si="7" ref="D48:L48">SUM(D45:D47)</f>
        <v>1659978282</v>
      </c>
      <c r="E48" s="54">
        <f t="shared" si="7"/>
        <v>1534471869</v>
      </c>
      <c r="F48" s="55">
        <f t="shared" si="7"/>
        <v>2516318243</v>
      </c>
      <c r="G48" s="53">
        <f t="shared" si="7"/>
        <v>1922434448</v>
      </c>
      <c r="H48" s="54">
        <f t="shared" si="7"/>
        <v>1618603473</v>
      </c>
      <c r="I48" s="56">
        <f t="shared" si="7"/>
        <v>1795862964</v>
      </c>
      <c r="J48" s="57">
        <f t="shared" si="7"/>
        <v>2161409055</v>
      </c>
      <c r="K48" s="53">
        <f t="shared" si="7"/>
        <v>2386365310</v>
      </c>
      <c r="L48" s="54">
        <f t="shared" si="7"/>
        <v>2666142326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152577497</v>
      </c>
      <c r="D6" s="19">
        <v>213635337</v>
      </c>
      <c r="E6" s="20">
        <v>135582717</v>
      </c>
      <c r="F6" s="21">
        <v>196000000</v>
      </c>
      <c r="G6" s="19">
        <v>106000000</v>
      </c>
      <c r="H6" s="20"/>
      <c r="I6" s="22">
        <v>98339417</v>
      </c>
      <c r="J6" s="23">
        <v>85000000</v>
      </c>
      <c r="K6" s="19">
        <v>90950000</v>
      </c>
      <c r="L6" s="20">
        <v>97316500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157948521</v>
      </c>
      <c r="D8" s="19">
        <v>687857111</v>
      </c>
      <c r="E8" s="20">
        <v>504083575</v>
      </c>
      <c r="F8" s="21">
        <v>464000000</v>
      </c>
      <c r="G8" s="19">
        <v>638000000</v>
      </c>
      <c r="H8" s="20"/>
      <c r="I8" s="22">
        <v>301370150</v>
      </c>
      <c r="J8" s="23">
        <v>848486000</v>
      </c>
      <c r="K8" s="19">
        <v>856970860</v>
      </c>
      <c r="L8" s="20">
        <v>865540569</v>
      </c>
    </row>
    <row r="9" spans="1:12" ht="13.5">
      <c r="A9" s="24" t="s">
        <v>22</v>
      </c>
      <c r="B9" s="18"/>
      <c r="C9" s="19">
        <v>231333750</v>
      </c>
      <c r="D9" s="19"/>
      <c r="E9" s="20">
        <v>87319506</v>
      </c>
      <c r="F9" s="21">
        <v>569000000</v>
      </c>
      <c r="G9" s="19">
        <v>569000000</v>
      </c>
      <c r="H9" s="20"/>
      <c r="I9" s="22">
        <v>549282282</v>
      </c>
      <c r="J9" s="23">
        <v>587312000</v>
      </c>
      <c r="K9" s="19">
        <v>628423840</v>
      </c>
      <c r="L9" s="20">
        <v>672413944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949934</v>
      </c>
      <c r="D11" s="19">
        <v>2429669</v>
      </c>
      <c r="E11" s="20">
        <v>4782976</v>
      </c>
      <c r="F11" s="21">
        <v>3895000</v>
      </c>
      <c r="G11" s="19">
        <v>3895000</v>
      </c>
      <c r="H11" s="20"/>
      <c r="I11" s="22">
        <v>3115673</v>
      </c>
      <c r="J11" s="23">
        <v>4127000</v>
      </c>
      <c r="K11" s="19">
        <v>4223000</v>
      </c>
      <c r="L11" s="20">
        <v>4369000</v>
      </c>
    </row>
    <row r="12" spans="1:12" ht="13.5">
      <c r="A12" s="29" t="s">
        <v>26</v>
      </c>
      <c r="B12" s="30"/>
      <c r="C12" s="31">
        <f>SUM(C6:C11)</f>
        <v>542809702</v>
      </c>
      <c r="D12" s="31">
        <f aca="true" t="shared" si="0" ref="D12:L12">SUM(D6:D11)</f>
        <v>903922117</v>
      </c>
      <c r="E12" s="32">
        <f t="shared" si="0"/>
        <v>731768774</v>
      </c>
      <c r="F12" s="33">
        <f t="shared" si="0"/>
        <v>1232895000</v>
      </c>
      <c r="G12" s="31">
        <f t="shared" si="0"/>
        <v>1316895000</v>
      </c>
      <c r="H12" s="32">
        <f t="shared" si="0"/>
        <v>0</v>
      </c>
      <c r="I12" s="34">
        <f t="shared" si="0"/>
        <v>952107522</v>
      </c>
      <c r="J12" s="35">
        <f t="shared" si="0"/>
        <v>1524925000</v>
      </c>
      <c r="K12" s="31">
        <f t="shared" si="0"/>
        <v>1580567700</v>
      </c>
      <c r="L12" s="32">
        <f t="shared" si="0"/>
        <v>1639640013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>
        <v>10967990</v>
      </c>
      <c r="F17" s="21"/>
      <c r="G17" s="19"/>
      <c r="H17" s="20"/>
      <c r="I17" s="22">
        <v>10063962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1853437932</v>
      </c>
      <c r="D19" s="19">
        <v>2012201651</v>
      </c>
      <c r="E19" s="20">
        <v>2523697345</v>
      </c>
      <c r="F19" s="21">
        <v>3538962338</v>
      </c>
      <c r="G19" s="19">
        <v>2973712000</v>
      </c>
      <c r="H19" s="20"/>
      <c r="I19" s="22">
        <v>3044797041</v>
      </c>
      <c r="J19" s="23">
        <v>3154240000</v>
      </c>
      <c r="K19" s="19">
        <v>3343494400</v>
      </c>
      <c r="L19" s="20">
        <v>3544104064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2075365</v>
      </c>
      <c r="D22" s="19">
        <v>1685906</v>
      </c>
      <c r="E22" s="20">
        <v>982722</v>
      </c>
      <c r="F22" s="21">
        <v>4658000</v>
      </c>
      <c r="G22" s="19">
        <v>1213000</v>
      </c>
      <c r="H22" s="20"/>
      <c r="I22" s="22">
        <v>891041</v>
      </c>
      <c r="J22" s="23">
        <v>1301000</v>
      </c>
      <c r="K22" s="19">
        <v>1379060</v>
      </c>
      <c r="L22" s="20">
        <v>1461804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1855513297</v>
      </c>
      <c r="D24" s="38">
        <f aca="true" t="shared" si="1" ref="D24:L24">SUM(D15:D23)</f>
        <v>2013887557</v>
      </c>
      <c r="E24" s="39">
        <f t="shared" si="1"/>
        <v>2535648057</v>
      </c>
      <c r="F24" s="40">
        <f t="shared" si="1"/>
        <v>3543620338</v>
      </c>
      <c r="G24" s="38">
        <f t="shared" si="1"/>
        <v>2974925000</v>
      </c>
      <c r="H24" s="39">
        <f t="shared" si="1"/>
        <v>0</v>
      </c>
      <c r="I24" s="41">
        <f t="shared" si="1"/>
        <v>3055752044</v>
      </c>
      <c r="J24" s="42">
        <f t="shared" si="1"/>
        <v>3155541000</v>
      </c>
      <c r="K24" s="38">
        <f t="shared" si="1"/>
        <v>3344873460</v>
      </c>
      <c r="L24" s="39">
        <f t="shared" si="1"/>
        <v>3545565868</v>
      </c>
    </row>
    <row r="25" spans="1:12" ht="13.5">
      <c r="A25" s="29" t="s">
        <v>39</v>
      </c>
      <c r="B25" s="30"/>
      <c r="C25" s="31">
        <f>+C12+C24</f>
        <v>2398322999</v>
      </c>
      <c r="D25" s="31">
        <f aca="true" t="shared" si="2" ref="D25:L25">+D12+D24</f>
        <v>2917809674</v>
      </c>
      <c r="E25" s="32">
        <f t="shared" si="2"/>
        <v>3267416831</v>
      </c>
      <c r="F25" s="33">
        <f t="shared" si="2"/>
        <v>4776515338</v>
      </c>
      <c r="G25" s="31">
        <f t="shared" si="2"/>
        <v>4291820000</v>
      </c>
      <c r="H25" s="32">
        <f t="shared" si="2"/>
        <v>0</v>
      </c>
      <c r="I25" s="34">
        <f t="shared" si="2"/>
        <v>4007859566</v>
      </c>
      <c r="J25" s="35">
        <f t="shared" si="2"/>
        <v>4680466000</v>
      </c>
      <c r="K25" s="31">
        <f t="shared" si="2"/>
        <v>4925441160</v>
      </c>
      <c r="L25" s="32">
        <f t="shared" si="2"/>
        <v>5185205881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>
        <v>40000000</v>
      </c>
      <c r="H29" s="20"/>
      <c r="I29" s="22"/>
      <c r="J29" s="23">
        <v>40000000</v>
      </c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2421060</v>
      </c>
      <c r="D31" s="19">
        <v>2421260</v>
      </c>
      <c r="E31" s="20">
        <v>2423025</v>
      </c>
      <c r="F31" s="21">
        <v>2411000</v>
      </c>
      <c r="G31" s="19">
        <v>2411000</v>
      </c>
      <c r="H31" s="20"/>
      <c r="I31" s="22">
        <v>2440536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601340178</v>
      </c>
      <c r="D32" s="19">
        <v>588855513</v>
      </c>
      <c r="E32" s="20">
        <v>542008651</v>
      </c>
      <c r="F32" s="21">
        <v>338000000</v>
      </c>
      <c r="G32" s="19">
        <v>388000000</v>
      </c>
      <c r="H32" s="20"/>
      <c r="I32" s="22">
        <v>546672425</v>
      </c>
      <c r="J32" s="23">
        <v>401614000</v>
      </c>
      <c r="K32" s="19">
        <v>425711150</v>
      </c>
      <c r="L32" s="20">
        <v>451253490</v>
      </c>
    </row>
    <row r="33" spans="1:12" ht="13.5">
      <c r="A33" s="24" t="s">
        <v>47</v>
      </c>
      <c r="B33" s="18"/>
      <c r="C33" s="19">
        <v>20940378</v>
      </c>
      <c r="D33" s="19">
        <v>29614512</v>
      </c>
      <c r="E33" s="20">
        <v>58418017</v>
      </c>
      <c r="F33" s="21">
        <v>31251000</v>
      </c>
      <c r="G33" s="19">
        <v>31251000</v>
      </c>
      <c r="H33" s="20"/>
      <c r="I33" s="22">
        <v>57731376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624701616</v>
      </c>
      <c r="D34" s="31">
        <f aca="true" t="shared" si="3" ref="D34:L34">SUM(D29:D33)</f>
        <v>620891285</v>
      </c>
      <c r="E34" s="32">
        <f t="shared" si="3"/>
        <v>602849693</v>
      </c>
      <c r="F34" s="33">
        <f t="shared" si="3"/>
        <v>371662000</v>
      </c>
      <c r="G34" s="31">
        <f t="shared" si="3"/>
        <v>461662000</v>
      </c>
      <c r="H34" s="32">
        <f t="shared" si="3"/>
        <v>0</v>
      </c>
      <c r="I34" s="34">
        <f t="shared" si="3"/>
        <v>606844337</v>
      </c>
      <c r="J34" s="35">
        <f t="shared" si="3"/>
        <v>441614000</v>
      </c>
      <c r="K34" s="31">
        <f t="shared" si="3"/>
        <v>425711150</v>
      </c>
      <c r="L34" s="32">
        <f t="shared" si="3"/>
        <v>451253490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19559901</v>
      </c>
      <c r="D38" s="19">
        <v>116043621</v>
      </c>
      <c r="E38" s="20">
        <v>39120176</v>
      </c>
      <c r="F38" s="21">
        <v>130254000</v>
      </c>
      <c r="G38" s="19">
        <v>130254000</v>
      </c>
      <c r="H38" s="20"/>
      <c r="I38" s="22">
        <v>45114761</v>
      </c>
      <c r="J38" s="23">
        <v>138443000</v>
      </c>
      <c r="K38" s="19">
        <v>148134010</v>
      </c>
      <c r="L38" s="20">
        <v>158503391</v>
      </c>
    </row>
    <row r="39" spans="1:12" ht="13.5">
      <c r="A39" s="29" t="s">
        <v>50</v>
      </c>
      <c r="B39" s="37"/>
      <c r="C39" s="31">
        <f>SUM(C37:C38)</f>
        <v>19559901</v>
      </c>
      <c r="D39" s="38">
        <f aca="true" t="shared" si="4" ref="D39:L39">SUM(D37:D38)</f>
        <v>116043621</v>
      </c>
      <c r="E39" s="39">
        <f t="shared" si="4"/>
        <v>39120176</v>
      </c>
      <c r="F39" s="40">
        <f t="shared" si="4"/>
        <v>130254000</v>
      </c>
      <c r="G39" s="38">
        <f t="shared" si="4"/>
        <v>130254000</v>
      </c>
      <c r="H39" s="39">
        <f t="shared" si="4"/>
        <v>0</v>
      </c>
      <c r="I39" s="40">
        <f t="shared" si="4"/>
        <v>45114761</v>
      </c>
      <c r="J39" s="42">
        <f t="shared" si="4"/>
        <v>138443000</v>
      </c>
      <c r="K39" s="38">
        <f t="shared" si="4"/>
        <v>148134010</v>
      </c>
      <c r="L39" s="39">
        <f t="shared" si="4"/>
        <v>158503391</v>
      </c>
    </row>
    <row r="40" spans="1:12" ht="13.5">
      <c r="A40" s="29" t="s">
        <v>51</v>
      </c>
      <c r="B40" s="30"/>
      <c r="C40" s="31">
        <f>+C34+C39</f>
        <v>644261517</v>
      </c>
      <c r="D40" s="31">
        <f aca="true" t="shared" si="5" ref="D40:L40">+D34+D39</f>
        <v>736934906</v>
      </c>
      <c r="E40" s="32">
        <f t="shared" si="5"/>
        <v>641969869</v>
      </c>
      <c r="F40" s="33">
        <f t="shared" si="5"/>
        <v>501916000</v>
      </c>
      <c r="G40" s="31">
        <f t="shared" si="5"/>
        <v>591916000</v>
      </c>
      <c r="H40" s="32">
        <f t="shared" si="5"/>
        <v>0</v>
      </c>
      <c r="I40" s="34">
        <f t="shared" si="5"/>
        <v>651959098</v>
      </c>
      <c r="J40" s="35">
        <f t="shared" si="5"/>
        <v>580057000</v>
      </c>
      <c r="K40" s="31">
        <f t="shared" si="5"/>
        <v>573845160</v>
      </c>
      <c r="L40" s="32">
        <f t="shared" si="5"/>
        <v>609756881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1754061482</v>
      </c>
      <c r="D42" s="46">
        <f aca="true" t="shared" si="6" ref="D42:L42">+D25-D40</f>
        <v>2180874768</v>
      </c>
      <c r="E42" s="47">
        <f t="shared" si="6"/>
        <v>2625446962</v>
      </c>
      <c r="F42" s="48">
        <f t="shared" si="6"/>
        <v>4274599338</v>
      </c>
      <c r="G42" s="46">
        <f t="shared" si="6"/>
        <v>3699904000</v>
      </c>
      <c r="H42" s="47">
        <f t="shared" si="6"/>
        <v>0</v>
      </c>
      <c r="I42" s="49">
        <f t="shared" si="6"/>
        <v>3355900468</v>
      </c>
      <c r="J42" s="50">
        <f t="shared" si="6"/>
        <v>4100409000</v>
      </c>
      <c r="K42" s="46">
        <f t="shared" si="6"/>
        <v>4351596000</v>
      </c>
      <c r="L42" s="47">
        <f t="shared" si="6"/>
        <v>4575449000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1754061482</v>
      </c>
      <c r="D45" s="19">
        <v>2180874768</v>
      </c>
      <c r="E45" s="20">
        <v>2625446962</v>
      </c>
      <c r="F45" s="21">
        <v>4274599338</v>
      </c>
      <c r="G45" s="19">
        <v>3699904000</v>
      </c>
      <c r="H45" s="20"/>
      <c r="I45" s="22">
        <v>3355900468</v>
      </c>
      <c r="J45" s="23">
        <v>4100409000</v>
      </c>
      <c r="K45" s="19">
        <v>4351596000</v>
      </c>
      <c r="L45" s="20">
        <v>4575449000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1754061482</v>
      </c>
      <c r="D48" s="53">
        <f aca="true" t="shared" si="7" ref="D48:L48">SUM(D45:D47)</f>
        <v>2180874768</v>
      </c>
      <c r="E48" s="54">
        <f t="shared" si="7"/>
        <v>2625446962</v>
      </c>
      <c r="F48" s="55">
        <f t="shared" si="7"/>
        <v>4274599338</v>
      </c>
      <c r="G48" s="53">
        <f t="shared" si="7"/>
        <v>3699904000</v>
      </c>
      <c r="H48" s="54">
        <f t="shared" si="7"/>
        <v>0</v>
      </c>
      <c r="I48" s="56">
        <f t="shared" si="7"/>
        <v>3355900468</v>
      </c>
      <c r="J48" s="57">
        <f t="shared" si="7"/>
        <v>4100409000</v>
      </c>
      <c r="K48" s="53">
        <f t="shared" si="7"/>
        <v>4351596000</v>
      </c>
      <c r="L48" s="54">
        <f t="shared" si="7"/>
        <v>4575449000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18634055</v>
      </c>
      <c r="D6" s="19">
        <v>3932975</v>
      </c>
      <c r="E6" s="20">
        <v>398284</v>
      </c>
      <c r="F6" s="21">
        <v>3759657</v>
      </c>
      <c r="G6" s="19">
        <v>224657</v>
      </c>
      <c r="H6" s="20"/>
      <c r="I6" s="22">
        <v>1962721</v>
      </c>
      <c r="J6" s="23">
        <v>67645315</v>
      </c>
      <c r="K6" s="19">
        <v>87600000</v>
      </c>
      <c r="L6" s="20">
        <v>89000000</v>
      </c>
    </row>
    <row r="7" spans="1:12" ht="13.5">
      <c r="A7" s="24" t="s">
        <v>19</v>
      </c>
      <c r="B7" s="18" t="s">
        <v>20</v>
      </c>
      <c r="C7" s="19">
        <v>3181448</v>
      </c>
      <c r="D7" s="19">
        <v>3085281</v>
      </c>
      <c r="E7" s="20">
        <v>3151809</v>
      </c>
      <c r="F7" s="21">
        <v>2954016</v>
      </c>
      <c r="G7" s="19">
        <v>2954016</v>
      </c>
      <c r="H7" s="20"/>
      <c r="I7" s="22">
        <v>3567722</v>
      </c>
      <c r="J7" s="23">
        <v>3249400</v>
      </c>
      <c r="K7" s="19">
        <v>3444364</v>
      </c>
      <c r="L7" s="20">
        <v>3651026</v>
      </c>
    </row>
    <row r="8" spans="1:12" ht="13.5">
      <c r="A8" s="24" t="s">
        <v>21</v>
      </c>
      <c r="B8" s="18" t="s">
        <v>20</v>
      </c>
      <c r="C8" s="19">
        <v>89588741</v>
      </c>
      <c r="D8" s="19">
        <v>38332539</v>
      </c>
      <c r="E8" s="20">
        <v>38480674</v>
      </c>
      <c r="F8" s="21">
        <v>158037769</v>
      </c>
      <c r="G8" s="19">
        <v>158037769</v>
      </c>
      <c r="H8" s="20"/>
      <c r="I8" s="22">
        <v>25187691</v>
      </c>
      <c r="J8" s="23">
        <v>59717950</v>
      </c>
      <c r="K8" s="19">
        <v>128000000</v>
      </c>
      <c r="L8" s="20">
        <v>91766000</v>
      </c>
    </row>
    <row r="9" spans="1:12" ht="13.5">
      <c r="A9" s="24" t="s">
        <v>22</v>
      </c>
      <c r="B9" s="18"/>
      <c r="C9" s="19"/>
      <c r="D9" s="19">
        <v>70146928</v>
      </c>
      <c r="E9" s="20">
        <v>92359090</v>
      </c>
      <c r="F9" s="21">
        <v>8135478</v>
      </c>
      <c r="G9" s="19">
        <v>8135478</v>
      </c>
      <c r="H9" s="20"/>
      <c r="I9" s="22">
        <v>44521462</v>
      </c>
      <c r="J9" s="23">
        <v>3000000</v>
      </c>
      <c r="K9" s="19"/>
      <c r="L9" s="20"/>
    </row>
    <row r="10" spans="1:12" ht="13.5">
      <c r="A10" s="24" t="s">
        <v>23</v>
      </c>
      <c r="B10" s="18"/>
      <c r="C10" s="19"/>
      <c r="D10" s="19">
        <v>267544</v>
      </c>
      <c r="E10" s="20">
        <v>882283</v>
      </c>
      <c r="F10" s="25"/>
      <c r="G10" s="26"/>
      <c r="H10" s="27"/>
      <c r="I10" s="22">
        <v>128451247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2568193</v>
      </c>
      <c r="D11" s="19">
        <v>2243825</v>
      </c>
      <c r="E11" s="20">
        <v>2509045</v>
      </c>
      <c r="F11" s="21">
        <v>2521162</v>
      </c>
      <c r="G11" s="19">
        <v>2521162</v>
      </c>
      <c r="H11" s="20"/>
      <c r="I11" s="22">
        <v>2972962</v>
      </c>
      <c r="J11" s="23">
        <v>2678000</v>
      </c>
      <c r="K11" s="19">
        <v>2789000</v>
      </c>
      <c r="L11" s="20">
        <v>2987000</v>
      </c>
    </row>
    <row r="12" spans="1:12" ht="13.5">
      <c r="A12" s="29" t="s">
        <v>26</v>
      </c>
      <c r="B12" s="30"/>
      <c r="C12" s="31">
        <f>SUM(C6:C11)</f>
        <v>113972437</v>
      </c>
      <c r="D12" s="31">
        <f aca="true" t="shared" si="0" ref="D12:L12">SUM(D6:D11)</f>
        <v>118009092</v>
      </c>
      <c r="E12" s="32">
        <f t="shared" si="0"/>
        <v>137781185</v>
      </c>
      <c r="F12" s="33">
        <f t="shared" si="0"/>
        <v>175408082</v>
      </c>
      <c r="G12" s="31">
        <f t="shared" si="0"/>
        <v>171873082</v>
      </c>
      <c r="H12" s="32">
        <f t="shared" si="0"/>
        <v>0</v>
      </c>
      <c r="I12" s="34">
        <f t="shared" si="0"/>
        <v>206663805</v>
      </c>
      <c r="J12" s="35">
        <f t="shared" si="0"/>
        <v>136290665</v>
      </c>
      <c r="K12" s="31">
        <f t="shared" si="0"/>
        <v>221833364</v>
      </c>
      <c r="L12" s="32">
        <f t="shared" si="0"/>
        <v>187404026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270963</v>
      </c>
      <c r="D16" s="19">
        <v>288645</v>
      </c>
      <c r="E16" s="20">
        <v>307618</v>
      </c>
      <c r="F16" s="25">
        <v>324322</v>
      </c>
      <c r="G16" s="26">
        <v>324322</v>
      </c>
      <c r="H16" s="27"/>
      <c r="I16" s="22">
        <v>330712</v>
      </c>
      <c r="J16" s="28">
        <v>356754</v>
      </c>
      <c r="K16" s="26">
        <v>435000</v>
      </c>
      <c r="L16" s="27">
        <v>567000</v>
      </c>
    </row>
    <row r="17" spans="1:12" ht="13.5">
      <c r="A17" s="24" t="s">
        <v>30</v>
      </c>
      <c r="B17" s="18"/>
      <c r="C17" s="19">
        <v>19142500</v>
      </c>
      <c r="D17" s="19">
        <v>19142500</v>
      </c>
      <c r="E17" s="20">
        <v>54082100</v>
      </c>
      <c r="F17" s="21">
        <v>20179500</v>
      </c>
      <c r="G17" s="19">
        <v>20179500</v>
      </c>
      <c r="H17" s="20"/>
      <c r="I17" s="22">
        <v>69903786</v>
      </c>
      <c r="J17" s="23">
        <v>20179500</v>
      </c>
      <c r="K17" s="19">
        <v>22780000</v>
      </c>
      <c r="L17" s="20">
        <v>34890000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788370996</v>
      </c>
      <c r="D19" s="19">
        <v>876532768</v>
      </c>
      <c r="E19" s="20">
        <v>1008614771</v>
      </c>
      <c r="F19" s="21">
        <v>972277313</v>
      </c>
      <c r="G19" s="19">
        <v>972277313</v>
      </c>
      <c r="H19" s="20"/>
      <c r="I19" s="22"/>
      <c r="J19" s="23">
        <v>1043921685</v>
      </c>
      <c r="K19" s="19">
        <v>1132612364</v>
      </c>
      <c r="L19" s="20">
        <v>1165727972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2738000</v>
      </c>
      <c r="D23" s="19"/>
      <c r="E23" s="20"/>
      <c r="F23" s="25"/>
      <c r="G23" s="26"/>
      <c r="H23" s="27"/>
      <c r="I23" s="21">
        <v>1086695099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810522459</v>
      </c>
      <c r="D24" s="38">
        <f aca="true" t="shared" si="1" ref="D24:L24">SUM(D15:D23)</f>
        <v>895963913</v>
      </c>
      <c r="E24" s="39">
        <f t="shared" si="1"/>
        <v>1063004489</v>
      </c>
      <c r="F24" s="40">
        <f t="shared" si="1"/>
        <v>992781135</v>
      </c>
      <c r="G24" s="38">
        <f t="shared" si="1"/>
        <v>992781135</v>
      </c>
      <c r="H24" s="39">
        <f t="shared" si="1"/>
        <v>0</v>
      </c>
      <c r="I24" s="41">
        <f t="shared" si="1"/>
        <v>1156929597</v>
      </c>
      <c r="J24" s="42">
        <f t="shared" si="1"/>
        <v>1064457939</v>
      </c>
      <c r="K24" s="38">
        <f t="shared" si="1"/>
        <v>1155827364</v>
      </c>
      <c r="L24" s="39">
        <f t="shared" si="1"/>
        <v>1201184972</v>
      </c>
    </row>
    <row r="25" spans="1:12" ht="13.5">
      <c r="A25" s="29" t="s">
        <v>39</v>
      </c>
      <c r="B25" s="30"/>
      <c r="C25" s="31">
        <f>+C12+C24</f>
        <v>924494896</v>
      </c>
      <c r="D25" s="31">
        <f aca="true" t="shared" si="2" ref="D25:L25">+D12+D24</f>
        <v>1013973005</v>
      </c>
      <c r="E25" s="32">
        <f t="shared" si="2"/>
        <v>1200785674</v>
      </c>
      <c r="F25" s="33">
        <f t="shared" si="2"/>
        <v>1168189217</v>
      </c>
      <c r="G25" s="31">
        <f t="shared" si="2"/>
        <v>1164654217</v>
      </c>
      <c r="H25" s="32">
        <f t="shared" si="2"/>
        <v>0</v>
      </c>
      <c r="I25" s="34">
        <f t="shared" si="2"/>
        <v>1363593402</v>
      </c>
      <c r="J25" s="35">
        <f t="shared" si="2"/>
        <v>1200748604</v>
      </c>
      <c r="K25" s="31">
        <f t="shared" si="2"/>
        <v>1377660728</v>
      </c>
      <c r="L25" s="32">
        <f t="shared" si="2"/>
        <v>1388588998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396919</v>
      </c>
      <c r="D30" s="19">
        <v>417763</v>
      </c>
      <c r="E30" s="20">
        <v>493012</v>
      </c>
      <c r="F30" s="21">
        <v>429512</v>
      </c>
      <c r="G30" s="19">
        <v>429512</v>
      </c>
      <c r="H30" s="20"/>
      <c r="I30" s="22"/>
      <c r="J30" s="23">
        <v>540000</v>
      </c>
      <c r="K30" s="19">
        <v>660000</v>
      </c>
      <c r="L30" s="20">
        <v>720000</v>
      </c>
    </row>
    <row r="31" spans="1:12" ht="13.5">
      <c r="A31" s="24" t="s">
        <v>45</v>
      </c>
      <c r="B31" s="18"/>
      <c r="C31" s="19"/>
      <c r="D31" s="19"/>
      <c r="E31" s="20"/>
      <c r="F31" s="21">
        <v>612680</v>
      </c>
      <c r="G31" s="19">
        <v>612680</v>
      </c>
      <c r="H31" s="20"/>
      <c r="I31" s="22"/>
      <c r="J31" s="23">
        <v>720000</v>
      </c>
      <c r="K31" s="19">
        <v>856000</v>
      </c>
      <c r="L31" s="20">
        <v>873000</v>
      </c>
    </row>
    <row r="32" spans="1:12" ht="13.5">
      <c r="A32" s="24" t="s">
        <v>46</v>
      </c>
      <c r="B32" s="18" t="s">
        <v>44</v>
      </c>
      <c r="C32" s="19">
        <v>154873953</v>
      </c>
      <c r="D32" s="19">
        <v>191674484</v>
      </c>
      <c r="E32" s="20">
        <v>215037390</v>
      </c>
      <c r="F32" s="21">
        <v>96913016</v>
      </c>
      <c r="G32" s="19">
        <v>50421882</v>
      </c>
      <c r="H32" s="20"/>
      <c r="I32" s="22">
        <v>236938188</v>
      </c>
      <c r="J32" s="23">
        <v>66454175</v>
      </c>
      <c r="K32" s="19">
        <v>34089000</v>
      </c>
      <c r="L32" s="20">
        <v>12345000</v>
      </c>
    </row>
    <row r="33" spans="1:12" ht="13.5">
      <c r="A33" s="24" t="s">
        <v>47</v>
      </c>
      <c r="B33" s="18"/>
      <c r="C33" s="19">
        <v>9035187</v>
      </c>
      <c r="D33" s="19">
        <v>171219</v>
      </c>
      <c r="E33" s="20">
        <v>2707449</v>
      </c>
      <c r="F33" s="21">
        <v>10807667</v>
      </c>
      <c r="G33" s="19">
        <v>10807667</v>
      </c>
      <c r="H33" s="20"/>
      <c r="I33" s="22">
        <v>12580866</v>
      </c>
      <c r="J33" s="23">
        <v>1198068</v>
      </c>
      <c r="K33" s="19">
        <v>7560000</v>
      </c>
      <c r="L33" s="20">
        <v>8760000</v>
      </c>
    </row>
    <row r="34" spans="1:12" ht="13.5">
      <c r="A34" s="29" t="s">
        <v>48</v>
      </c>
      <c r="B34" s="30"/>
      <c r="C34" s="31">
        <f>SUM(C29:C33)</f>
        <v>164306059</v>
      </c>
      <c r="D34" s="31">
        <f aca="true" t="shared" si="3" ref="D34:L34">SUM(D29:D33)</f>
        <v>192263466</v>
      </c>
      <c r="E34" s="32">
        <f t="shared" si="3"/>
        <v>218237851</v>
      </c>
      <c r="F34" s="33">
        <f t="shared" si="3"/>
        <v>108762875</v>
      </c>
      <c r="G34" s="31">
        <f t="shared" si="3"/>
        <v>62271741</v>
      </c>
      <c r="H34" s="32">
        <f t="shared" si="3"/>
        <v>0</v>
      </c>
      <c r="I34" s="34">
        <f t="shared" si="3"/>
        <v>249519054</v>
      </c>
      <c r="J34" s="35">
        <f t="shared" si="3"/>
        <v>68912243</v>
      </c>
      <c r="K34" s="31">
        <f t="shared" si="3"/>
        <v>43165000</v>
      </c>
      <c r="L34" s="32">
        <f t="shared" si="3"/>
        <v>22698000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27884670</v>
      </c>
      <c r="D37" s="19">
        <v>956850</v>
      </c>
      <c r="E37" s="20">
        <v>430853</v>
      </c>
      <c r="F37" s="21">
        <v>1075117</v>
      </c>
      <c r="G37" s="19">
        <v>1075117</v>
      </c>
      <c r="H37" s="20"/>
      <c r="I37" s="22"/>
      <c r="J37" s="23">
        <v>1178000</v>
      </c>
      <c r="K37" s="19">
        <v>550000</v>
      </c>
      <c r="L37" s="20">
        <v>660000</v>
      </c>
    </row>
    <row r="38" spans="1:12" ht="13.5">
      <c r="A38" s="24" t="s">
        <v>47</v>
      </c>
      <c r="B38" s="18"/>
      <c r="C38" s="19"/>
      <c r="D38" s="19">
        <v>45351580</v>
      </c>
      <c r="E38" s="20">
        <v>40303992</v>
      </c>
      <c r="F38" s="21">
        <v>29315234</v>
      </c>
      <c r="G38" s="19">
        <v>29315234</v>
      </c>
      <c r="H38" s="20"/>
      <c r="I38" s="22">
        <v>46114897</v>
      </c>
      <c r="J38" s="23">
        <v>31557901</v>
      </c>
      <c r="K38" s="19">
        <v>33780000</v>
      </c>
      <c r="L38" s="20">
        <v>35100000</v>
      </c>
    </row>
    <row r="39" spans="1:12" ht="13.5">
      <c r="A39" s="29" t="s">
        <v>50</v>
      </c>
      <c r="B39" s="37"/>
      <c r="C39" s="31">
        <f>SUM(C37:C38)</f>
        <v>27884670</v>
      </c>
      <c r="D39" s="38">
        <f aca="true" t="shared" si="4" ref="D39:L39">SUM(D37:D38)</f>
        <v>46308430</v>
      </c>
      <c r="E39" s="39">
        <f t="shared" si="4"/>
        <v>40734845</v>
      </c>
      <c r="F39" s="40">
        <f t="shared" si="4"/>
        <v>30390351</v>
      </c>
      <c r="G39" s="38">
        <f t="shared" si="4"/>
        <v>30390351</v>
      </c>
      <c r="H39" s="39">
        <f t="shared" si="4"/>
        <v>0</v>
      </c>
      <c r="I39" s="40">
        <f t="shared" si="4"/>
        <v>46114897</v>
      </c>
      <c r="J39" s="42">
        <f t="shared" si="4"/>
        <v>32735901</v>
      </c>
      <c r="K39" s="38">
        <f t="shared" si="4"/>
        <v>34330000</v>
      </c>
      <c r="L39" s="39">
        <f t="shared" si="4"/>
        <v>35760000</v>
      </c>
    </row>
    <row r="40" spans="1:12" ht="13.5">
      <c r="A40" s="29" t="s">
        <v>51</v>
      </c>
      <c r="B40" s="30"/>
      <c r="C40" s="31">
        <f>+C34+C39</f>
        <v>192190729</v>
      </c>
      <c r="D40" s="31">
        <f aca="true" t="shared" si="5" ref="D40:L40">+D34+D39</f>
        <v>238571896</v>
      </c>
      <c r="E40" s="32">
        <f t="shared" si="5"/>
        <v>258972696</v>
      </c>
      <c r="F40" s="33">
        <f t="shared" si="5"/>
        <v>139153226</v>
      </c>
      <c r="G40" s="31">
        <f t="shared" si="5"/>
        <v>92662092</v>
      </c>
      <c r="H40" s="32">
        <f t="shared" si="5"/>
        <v>0</v>
      </c>
      <c r="I40" s="34">
        <f t="shared" si="5"/>
        <v>295633951</v>
      </c>
      <c r="J40" s="35">
        <f t="shared" si="5"/>
        <v>101648144</v>
      </c>
      <c r="K40" s="31">
        <f t="shared" si="5"/>
        <v>77495000</v>
      </c>
      <c r="L40" s="32">
        <f t="shared" si="5"/>
        <v>58458000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732304167</v>
      </c>
      <c r="D42" s="46">
        <f aca="true" t="shared" si="6" ref="D42:L42">+D25-D40</f>
        <v>775401109</v>
      </c>
      <c r="E42" s="47">
        <f t="shared" si="6"/>
        <v>941812978</v>
      </c>
      <c r="F42" s="48">
        <f t="shared" si="6"/>
        <v>1029035991</v>
      </c>
      <c r="G42" s="46">
        <f t="shared" si="6"/>
        <v>1071992125</v>
      </c>
      <c r="H42" s="47">
        <f t="shared" si="6"/>
        <v>0</v>
      </c>
      <c r="I42" s="49">
        <f t="shared" si="6"/>
        <v>1067959451</v>
      </c>
      <c r="J42" s="50">
        <f t="shared" si="6"/>
        <v>1099100460</v>
      </c>
      <c r="K42" s="46">
        <f t="shared" si="6"/>
        <v>1300165728</v>
      </c>
      <c r="L42" s="47">
        <f t="shared" si="6"/>
        <v>1330130998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708257404</v>
      </c>
      <c r="D45" s="19">
        <v>751354346</v>
      </c>
      <c r="E45" s="20">
        <v>857112515</v>
      </c>
      <c r="F45" s="21">
        <v>1004989227</v>
      </c>
      <c r="G45" s="19">
        <v>1047945361</v>
      </c>
      <c r="H45" s="20"/>
      <c r="I45" s="22">
        <v>983258988</v>
      </c>
      <c r="J45" s="23">
        <v>1075053697</v>
      </c>
      <c r="K45" s="19">
        <v>1276118965</v>
      </c>
      <c r="L45" s="20">
        <v>1306084235</v>
      </c>
    </row>
    <row r="46" spans="1:12" ht="13.5">
      <c r="A46" s="24" t="s">
        <v>56</v>
      </c>
      <c r="B46" s="18" t="s">
        <v>44</v>
      </c>
      <c r="C46" s="19">
        <v>24046763</v>
      </c>
      <c r="D46" s="19">
        <v>24046763</v>
      </c>
      <c r="E46" s="20">
        <v>84700463</v>
      </c>
      <c r="F46" s="21">
        <v>24046763</v>
      </c>
      <c r="G46" s="19">
        <v>24046763</v>
      </c>
      <c r="H46" s="20"/>
      <c r="I46" s="22">
        <v>84700463</v>
      </c>
      <c r="J46" s="23">
        <v>24046763</v>
      </c>
      <c r="K46" s="19">
        <v>24046763</v>
      </c>
      <c r="L46" s="20">
        <v>24046763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732304167</v>
      </c>
      <c r="D48" s="53">
        <f aca="true" t="shared" si="7" ref="D48:L48">SUM(D45:D47)</f>
        <v>775401109</v>
      </c>
      <c r="E48" s="54">
        <f t="shared" si="7"/>
        <v>941812978</v>
      </c>
      <c r="F48" s="55">
        <f t="shared" si="7"/>
        <v>1029035990</v>
      </c>
      <c r="G48" s="53">
        <f t="shared" si="7"/>
        <v>1071992124</v>
      </c>
      <c r="H48" s="54">
        <f t="shared" si="7"/>
        <v>0</v>
      </c>
      <c r="I48" s="56">
        <f t="shared" si="7"/>
        <v>1067959451</v>
      </c>
      <c r="J48" s="57">
        <f t="shared" si="7"/>
        <v>1099100460</v>
      </c>
      <c r="K48" s="53">
        <f t="shared" si="7"/>
        <v>1300165728</v>
      </c>
      <c r="L48" s="54">
        <f t="shared" si="7"/>
        <v>1330130998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374266875</v>
      </c>
      <c r="G6" s="19">
        <v>193654308</v>
      </c>
      <c r="H6" s="20">
        <v>14647997</v>
      </c>
      <c r="I6" s="22">
        <v>23864280</v>
      </c>
      <c r="J6" s="23">
        <v>209867042</v>
      </c>
      <c r="K6" s="19">
        <v>447136546</v>
      </c>
      <c r="L6" s="20">
        <v>852269105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>
        <v>105507422</v>
      </c>
      <c r="G8" s="19">
        <v>242116328</v>
      </c>
      <c r="H8" s="20">
        <v>154451284</v>
      </c>
      <c r="I8" s="22">
        <v>142084555</v>
      </c>
      <c r="J8" s="23">
        <v>258897127</v>
      </c>
      <c r="K8" s="19">
        <v>269982976</v>
      </c>
      <c r="L8" s="20">
        <v>278082465</v>
      </c>
    </row>
    <row r="9" spans="1:12" ht="13.5">
      <c r="A9" s="24" t="s">
        <v>22</v>
      </c>
      <c r="B9" s="18"/>
      <c r="C9" s="19"/>
      <c r="D9" s="19"/>
      <c r="E9" s="20"/>
      <c r="F9" s="21">
        <v>79556674</v>
      </c>
      <c r="G9" s="19">
        <v>126936394</v>
      </c>
      <c r="H9" s="20">
        <v>69479978</v>
      </c>
      <c r="I9" s="22">
        <v>233121021</v>
      </c>
      <c r="J9" s="23">
        <v>68029043</v>
      </c>
      <c r="K9" s="19">
        <v>69389624</v>
      </c>
      <c r="L9" s="20">
        <v>70777416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/>
      <c r="D11" s="19"/>
      <c r="E11" s="20"/>
      <c r="F11" s="21">
        <v>30057915</v>
      </c>
      <c r="G11" s="19">
        <v>30057915</v>
      </c>
      <c r="H11" s="20">
        <v>22725275</v>
      </c>
      <c r="I11" s="22">
        <v>101615574</v>
      </c>
      <c r="J11" s="23">
        <v>113570088</v>
      </c>
      <c r="K11" s="19">
        <v>114705789</v>
      </c>
      <c r="L11" s="20">
        <v>115852847</v>
      </c>
    </row>
    <row r="12" spans="1:12" ht="13.5">
      <c r="A12" s="29" t="s">
        <v>26</v>
      </c>
      <c r="B12" s="30"/>
      <c r="C12" s="31">
        <f>SUM(C6:C11)</f>
        <v>0</v>
      </c>
      <c r="D12" s="31">
        <f aca="true" t="shared" si="0" ref="D12:L12">SUM(D6:D11)</f>
        <v>0</v>
      </c>
      <c r="E12" s="32">
        <f t="shared" si="0"/>
        <v>0</v>
      </c>
      <c r="F12" s="33">
        <f t="shared" si="0"/>
        <v>589388886</v>
      </c>
      <c r="G12" s="31">
        <f t="shared" si="0"/>
        <v>592764945</v>
      </c>
      <c r="H12" s="32">
        <f t="shared" si="0"/>
        <v>261304534</v>
      </c>
      <c r="I12" s="34">
        <f t="shared" si="0"/>
        <v>500685430</v>
      </c>
      <c r="J12" s="35">
        <f t="shared" si="0"/>
        <v>650363300</v>
      </c>
      <c r="K12" s="31">
        <f t="shared" si="0"/>
        <v>901214935</v>
      </c>
      <c r="L12" s="32">
        <f t="shared" si="0"/>
        <v>1316981833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>
        <v>351394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>
        <v>17897395</v>
      </c>
      <c r="G16" s="26">
        <v>17897395</v>
      </c>
      <c r="H16" s="27">
        <v>16266194</v>
      </c>
      <c r="I16" s="22">
        <v>17260144</v>
      </c>
      <c r="J16" s="28">
        <v>20509354</v>
      </c>
      <c r="K16" s="26">
        <v>21945009</v>
      </c>
      <c r="L16" s="27">
        <v>23481160</v>
      </c>
    </row>
    <row r="17" spans="1:12" ht="13.5">
      <c r="A17" s="24" t="s">
        <v>30</v>
      </c>
      <c r="B17" s="18"/>
      <c r="C17" s="19"/>
      <c r="D17" s="19"/>
      <c r="E17" s="20"/>
      <c r="F17" s="21">
        <v>187234419</v>
      </c>
      <c r="G17" s="19">
        <v>187234419</v>
      </c>
      <c r="H17" s="20">
        <v>338014127</v>
      </c>
      <c r="I17" s="22">
        <v>341353015</v>
      </c>
      <c r="J17" s="23">
        <v>343684277</v>
      </c>
      <c r="K17" s="19">
        <v>343684277</v>
      </c>
      <c r="L17" s="20">
        <v>343684277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/>
      <c r="D19" s="19"/>
      <c r="E19" s="20"/>
      <c r="F19" s="21">
        <v>5816014558</v>
      </c>
      <c r="G19" s="19">
        <v>5816014558</v>
      </c>
      <c r="H19" s="20">
        <v>5695718891</v>
      </c>
      <c r="I19" s="22">
        <v>7176393456</v>
      </c>
      <c r="J19" s="23">
        <v>7438889581</v>
      </c>
      <c r="K19" s="19">
        <v>7689218158</v>
      </c>
      <c r="L19" s="20">
        <v>7986787964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>
        <v>5968785</v>
      </c>
      <c r="G22" s="19">
        <v>5968785</v>
      </c>
      <c r="H22" s="20">
        <v>5128252</v>
      </c>
      <c r="I22" s="22">
        <v>16047991</v>
      </c>
      <c r="J22" s="23">
        <v>12355713</v>
      </c>
      <c r="K22" s="19">
        <v>11861484</v>
      </c>
      <c r="L22" s="20">
        <v>11387025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0</v>
      </c>
      <c r="D24" s="38">
        <f aca="true" t="shared" si="1" ref="D24:L24">SUM(D15:D23)</f>
        <v>0</v>
      </c>
      <c r="E24" s="39">
        <f t="shared" si="1"/>
        <v>0</v>
      </c>
      <c r="F24" s="40">
        <f t="shared" si="1"/>
        <v>6027115157</v>
      </c>
      <c r="G24" s="38">
        <f t="shared" si="1"/>
        <v>6027115157</v>
      </c>
      <c r="H24" s="39">
        <f t="shared" si="1"/>
        <v>6055127464</v>
      </c>
      <c r="I24" s="41">
        <f t="shared" si="1"/>
        <v>7551406000</v>
      </c>
      <c r="J24" s="42">
        <f t="shared" si="1"/>
        <v>7815438925</v>
      </c>
      <c r="K24" s="38">
        <f t="shared" si="1"/>
        <v>8066708928</v>
      </c>
      <c r="L24" s="39">
        <f t="shared" si="1"/>
        <v>8365340426</v>
      </c>
    </row>
    <row r="25" spans="1:12" ht="13.5">
      <c r="A25" s="29" t="s">
        <v>39</v>
      </c>
      <c r="B25" s="30"/>
      <c r="C25" s="31">
        <f>+C12+C24</f>
        <v>0</v>
      </c>
      <c r="D25" s="31">
        <f aca="true" t="shared" si="2" ref="D25:L25">+D12+D24</f>
        <v>0</v>
      </c>
      <c r="E25" s="32">
        <f t="shared" si="2"/>
        <v>0</v>
      </c>
      <c r="F25" s="33">
        <f t="shared" si="2"/>
        <v>6616504043</v>
      </c>
      <c r="G25" s="31">
        <f t="shared" si="2"/>
        <v>6619880102</v>
      </c>
      <c r="H25" s="32">
        <f t="shared" si="2"/>
        <v>6316431998</v>
      </c>
      <c r="I25" s="34">
        <f t="shared" si="2"/>
        <v>8052091430</v>
      </c>
      <c r="J25" s="35">
        <f t="shared" si="2"/>
        <v>8465802225</v>
      </c>
      <c r="K25" s="31">
        <f t="shared" si="2"/>
        <v>8967923863</v>
      </c>
      <c r="L25" s="32">
        <f t="shared" si="2"/>
        <v>9682322259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>
        <v>20410487</v>
      </c>
      <c r="G30" s="19">
        <v>20410487</v>
      </c>
      <c r="H30" s="20">
        <v>23101056</v>
      </c>
      <c r="I30" s="22">
        <v>17954254</v>
      </c>
      <c r="J30" s="23">
        <v>20410487</v>
      </c>
      <c r="K30" s="19">
        <v>21596248</v>
      </c>
      <c r="L30" s="20">
        <v>17209120</v>
      </c>
    </row>
    <row r="31" spans="1:12" ht="13.5">
      <c r="A31" s="24" t="s">
        <v>45</v>
      </c>
      <c r="B31" s="18"/>
      <c r="C31" s="19"/>
      <c r="D31" s="19"/>
      <c r="E31" s="20"/>
      <c r="F31" s="21">
        <v>24645917</v>
      </c>
      <c r="G31" s="19">
        <v>24645917</v>
      </c>
      <c r="H31" s="20">
        <v>25704816</v>
      </c>
      <c r="I31" s="22">
        <v>34593682</v>
      </c>
      <c r="J31" s="23">
        <v>28483168</v>
      </c>
      <c r="K31" s="19">
        <v>28767999</v>
      </c>
      <c r="L31" s="20">
        <v>29055679</v>
      </c>
    </row>
    <row r="32" spans="1:12" ht="13.5">
      <c r="A32" s="24" t="s">
        <v>46</v>
      </c>
      <c r="B32" s="18" t="s">
        <v>44</v>
      </c>
      <c r="C32" s="19"/>
      <c r="D32" s="19"/>
      <c r="E32" s="20"/>
      <c r="F32" s="21">
        <v>505825716</v>
      </c>
      <c r="G32" s="19">
        <v>455828808</v>
      </c>
      <c r="H32" s="20">
        <v>750951752</v>
      </c>
      <c r="I32" s="22">
        <v>1432611065</v>
      </c>
      <c r="J32" s="23">
        <v>467517581</v>
      </c>
      <c r="K32" s="19">
        <v>485206123</v>
      </c>
      <c r="L32" s="20">
        <v>505514440</v>
      </c>
    </row>
    <row r="33" spans="1:12" ht="13.5">
      <c r="A33" s="24" t="s">
        <v>47</v>
      </c>
      <c r="B33" s="18"/>
      <c r="C33" s="19"/>
      <c r="D33" s="19"/>
      <c r="E33" s="20"/>
      <c r="F33" s="21">
        <v>10085042</v>
      </c>
      <c r="G33" s="19">
        <v>10085042</v>
      </c>
      <c r="H33" s="20">
        <v>174996406</v>
      </c>
      <c r="I33" s="22">
        <v>10300442</v>
      </c>
      <c r="J33" s="23">
        <v>9236528</v>
      </c>
      <c r="K33" s="19">
        <v>9328893</v>
      </c>
      <c r="L33" s="20">
        <v>9422182</v>
      </c>
    </row>
    <row r="34" spans="1:12" ht="13.5">
      <c r="A34" s="29" t="s">
        <v>48</v>
      </c>
      <c r="B34" s="30"/>
      <c r="C34" s="31">
        <f>SUM(C29:C33)</f>
        <v>0</v>
      </c>
      <c r="D34" s="31">
        <f aca="true" t="shared" si="3" ref="D34:L34">SUM(D29:D33)</f>
        <v>0</v>
      </c>
      <c r="E34" s="32">
        <f t="shared" si="3"/>
        <v>0</v>
      </c>
      <c r="F34" s="33">
        <f t="shared" si="3"/>
        <v>560967162</v>
      </c>
      <c r="G34" s="31">
        <f t="shared" si="3"/>
        <v>510970254</v>
      </c>
      <c r="H34" s="32">
        <f t="shared" si="3"/>
        <v>974754030</v>
      </c>
      <c r="I34" s="34">
        <f t="shared" si="3"/>
        <v>1495459443</v>
      </c>
      <c r="J34" s="35">
        <f t="shared" si="3"/>
        <v>525647764</v>
      </c>
      <c r="K34" s="31">
        <f t="shared" si="3"/>
        <v>544899263</v>
      </c>
      <c r="L34" s="32">
        <f t="shared" si="3"/>
        <v>561201421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>
        <v>287232921</v>
      </c>
      <c r="G37" s="19">
        <v>287232921</v>
      </c>
      <c r="H37" s="20">
        <v>285728485</v>
      </c>
      <c r="I37" s="22">
        <v>287751760</v>
      </c>
      <c r="J37" s="23">
        <v>262370760</v>
      </c>
      <c r="K37" s="19">
        <v>240774512</v>
      </c>
      <c r="L37" s="20">
        <v>223565392</v>
      </c>
    </row>
    <row r="38" spans="1:12" ht="13.5">
      <c r="A38" s="24" t="s">
        <v>47</v>
      </c>
      <c r="B38" s="18"/>
      <c r="C38" s="19"/>
      <c r="D38" s="19"/>
      <c r="E38" s="20"/>
      <c r="F38" s="21">
        <v>353609909</v>
      </c>
      <c r="G38" s="19">
        <v>353609909</v>
      </c>
      <c r="H38" s="20">
        <v>322697141</v>
      </c>
      <c r="I38" s="22">
        <v>309724234</v>
      </c>
      <c r="J38" s="23">
        <v>299106727</v>
      </c>
      <c r="K38" s="19">
        <v>302097794</v>
      </c>
      <c r="L38" s="20">
        <v>305118772</v>
      </c>
    </row>
    <row r="39" spans="1:12" ht="13.5">
      <c r="A39" s="29" t="s">
        <v>50</v>
      </c>
      <c r="B39" s="37"/>
      <c r="C39" s="31">
        <f>SUM(C37:C38)</f>
        <v>0</v>
      </c>
      <c r="D39" s="38">
        <f aca="true" t="shared" si="4" ref="D39:L39">SUM(D37:D38)</f>
        <v>0</v>
      </c>
      <c r="E39" s="39">
        <f t="shared" si="4"/>
        <v>0</v>
      </c>
      <c r="F39" s="40">
        <f t="shared" si="4"/>
        <v>640842830</v>
      </c>
      <c r="G39" s="38">
        <f t="shared" si="4"/>
        <v>640842830</v>
      </c>
      <c r="H39" s="39">
        <f t="shared" si="4"/>
        <v>608425626</v>
      </c>
      <c r="I39" s="40">
        <f t="shared" si="4"/>
        <v>597475994</v>
      </c>
      <c r="J39" s="42">
        <f t="shared" si="4"/>
        <v>561477487</v>
      </c>
      <c r="K39" s="38">
        <f t="shared" si="4"/>
        <v>542872306</v>
      </c>
      <c r="L39" s="39">
        <f t="shared" si="4"/>
        <v>528684164</v>
      </c>
    </row>
    <row r="40" spans="1:12" ht="13.5">
      <c r="A40" s="29" t="s">
        <v>51</v>
      </c>
      <c r="B40" s="30"/>
      <c r="C40" s="31">
        <f>+C34+C39</f>
        <v>0</v>
      </c>
      <c r="D40" s="31">
        <f aca="true" t="shared" si="5" ref="D40:L40">+D34+D39</f>
        <v>0</v>
      </c>
      <c r="E40" s="32">
        <f t="shared" si="5"/>
        <v>0</v>
      </c>
      <c r="F40" s="33">
        <f t="shared" si="5"/>
        <v>1201809992</v>
      </c>
      <c r="G40" s="31">
        <f t="shared" si="5"/>
        <v>1151813084</v>
      </c>
      <c r="H40" s="32">
        <f t="shared" si="5"/>
        <v>1583179656</v>
      </c>
      <c r="I40" s="34">
        <f t="shared" si="5"/>
        <v>2092935437</v>
      </c>
      <c r="J40" s="35">
        <f t="shared" si="5"/>
        <v>1087125251</v>
      </c>
      <c r="K40" s="31">
        <f t="shared" si="5"/>
        <v>1087771569</v>
      </c>
      <c r="L40" s="32">
        <f t="shared" si="5"/>
        <v>1089885585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0</v>
      </c>
      <c r="D42" s="46">
        <f aca="true" t="shared" si="6" ref="D42:L42">+D25-D40</f>
        <v>0</v>
      </c>
      <c r="E42" s="47">
        <f t="shared" si="6"/>
        <v>0</v>
      </c>
      <c r="F42" s="48">
        <f t="shared" si="6"/>
        <v>5414694051</v>
      </c>
      <c r="G42" s="46">
        <f t="shared" si="6"/>
        <v>5468067018</v>
      </c>
      <c r="H42" s="47">
        <f t="shared" si="6"/>
        <v>4733252342</v>
      </c>
      <c r="I42" s="49">
        <f t="shared" si="6"/>
        <v>5959155993</v>
      </c>
      <c r="J42" s="50">
        <f t="shared" si="6"/>
        <v>7378676974</v>
      </c>
      <c r="K42" s="46">
        <f t="shared" si="6"/>
        <v>7880152294</v>
      </c>
      <c r="L42" s="47">
        <f t="shared" si="6"/>
        <v>8592436674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/>
      <c r="D45" s="19"/>
      <c r="E45" s="20"/>
      <c r="F45" s="21">
        <v>5414694051</v>
      </c>
      <c r="G45" s="19">
        <v>5468067018</v>
      </c>
      <c r="H45" s="20">
        <v>4733252342</v>
      </c>
      <c r="I45" s="22">
        <v>5959155993</v>
      </c>
      <c r="J45" s="23">
        <v>7378676975</v>
      </c>
      <c r="K45" s="19">
        <v>7880152294</v>
      </c>
      <c r="L45" s="20">
        <v>8592436674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0</v>
      </c>
      <c r="D48" s="53">
        <f aca="true" t="shared" si="7" ref="D48:L48">SUM(D45:D47)</f>
        <v>0</v>
      </c>
      <c r="E48" s="54">
        <f t="shared" si="7"/>
        <v>0</v>
      </c>
      <c r="F48" s="55">
        <f t="shared" si="7"/>
        <v>5414694051</v>
      </c>
      <c r="G48" s="53">
        <f t="shared" si="7"/>
        <v>5468067018</v>
      </c>
      <c r="H48" s="54">
        <f t="shared" si="7"/>
        <v>4733252342</v>
      </c>
      <c r="I48" s="56">
        <f t="shared" si="7"/>
        <v>5959155993</v>
      </c>
      <c r="J48" s="57">
        <f t="shared" si="7"/>
        <v>7378676975</v>
      </c>
      <c r="K48" s="53">
        <f t="shared" si="7"/>
        <v>7880152294</v>
      </c>
      <c r="L48" s="54">
        <f t="shared" si="7"/>
        <v>8592436674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49684704</v>
      </c>
      <c r="D6" s="19">
        <v>76349476</v>
      </c>
      <c r="E6" s="20">
        <v>68131846</v>
      </c>
      <c r="F6" s="21">
        <v>62408000</v>
      </c>
      <c r="G6" s="19">
        <v>22408000</v>
      </c>
      <c r="H6" s="20">
        <v>-52132877</v>
      </c>
      <c r="I6" s="22">
        <v>8217482</v>
      </c>
      <c r="J6" s="23">
        <v>24359000</v>
      </c>
      <c r="K6" s="19">
        <v>14859000</v>
      </c>
      <c r="L6" s="20">
        <v>15060000</v>
      </c>
    </row>
    <row r="7" spans="1:12" ht="13.5">
      <c r="A7" s="24" t="s">
        <v>19</v>
      </c>
      <c r="B7" s="18" t="s">
        <v>20</v>
      </c>
      <c r="C7" s="19">
        <v>179440</v>
      </c>
      <c r="D7" s="19">
        <v>523095</v>
      </c>
      <c r="E7" s="20">
        <v>549675</v>
      </c>
      <c r="F7" s="21">
        <v>523000</v>
      </c>
      <c r="G7" s="19">
        <v>40523000</v>
      </c>
      <c r="H7" s="20"/>
      <c r="I7" s="22">
        <v>71203955</v>
      </c>
      <c r="J7" s="23">
        <v>40523000</v>
      </c>
      <c r="K7" s="19">
        <v>42474000</v>
      </c>
      <c r="L7" s="20">
        <v>27474000</v>
      </c>
    </row>
    <row r="8" spans="1:12" ht="13.5">
      <c r="A8" s="24" t="s">
        <v>21</v>
      </c>
      <c r="B8" s="18" t="s">
        <v>20</v>
      </c>
      <c r="C8" s="19"/>
      <c r="D8" s="19"/>
      <c r="E8" s="20">
        <v>226972</v>
      </c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2792398</v>
      </c>
      <c r="D9" s="19">
        <v>2360023</v>
      </c>
      <c r="E9" s="20">
        <v>1463302</v>
      </c>
      <c r="F9" s="21">
        <v>2350000</v>
      </c>
      <c r="G9" s="19">
        <v>2350000</v>
      </c>
      <c r="H9" s="20">
        <v>3079</v>
      </c>
      <c r="I9" s="22">
        <v>3294793</v>
      </c>
      <c r="J9" s="23">
        <v>2115000</v>
      </c>
      <c r="K9" s="19">
        <v>1904000</v>
      </c>
      <c r="L9" s="20">
        <v>1713000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382369</v>
      </c>
      <c r="D11" s="19">
        <v>664767</v>
      </c>
      <c r="E11" s="20">
        <v>5003136</v>
      </c>
      <c r="F11" s="21">
        <v>350000</v>
      </c>
      <c r="G11" s="19">
        <v>350000</v>
      </c>
      <c r="H11" s="20">
        <v>5432750</v>
      </c>
      <c r="I11" s="22">
        <v>2306292</v>
      </c>
      <c r="J11" s="23">
        <v>325000</v>
      </c>
      <c r="K11" s="19">
        <v>300000</v>
      </c>
      <c r="L11" s="20">
        <v>270000</v>
      </c>
    </row>
    <row r="12" spans="1:12" ht="13.5">
      <c r="A12" s="29" t="s">
        <v>26</v>
      </c>
      <c r="B12" s="30"/>
      <c r="C12" s="31">
        <f>SUM(C6:C11)</f>
        <v>53038911</v>
      </c>
      <c r="D12" s="31">
        <f aca="true" t="shared" si="0" ref="D12:L12">SUM(D6:D11)</f>
        <v>79897361</v>
      </c>
      <c r="E12" s="32">
        <f t="shared" si="0"/>
        <v>75374931</v>
      </c>
      <c r="F12" s="33">
        <f t="shared" si="0"/>
        <v>65631000</v>
      </c>
      <c r="G12" s="31">
        <f t="shared" si="0"/>
        <v>65631000</v>
      </c>
      <c r="H12" s="32">
        <f t="shared" si="0"/>
        <v>-46697048</v>
      </c>
      <c r="I12" s="34">
        <f t="shared" si="0"/>
        <v>85022522</v>
      </c>
      <c r="J12" s="35">
        <f t="shared" si="0"/>
        <v>67322000</v>
      </c>
      <c r="K12" s="31">
        <f t="shared" si="0"/>
        <v>59537000</v>
      </c>
      <c r="L12" s="32">
        <f t="shared" si="0"/>
        <v>44517000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3538892</v>
      </c>
      <c r="D16" s="19">
        <v>3801945</v>
      </c>
      <c r="E16" s="20">
        <v>3459232</v>
      </c>
      <c r="F16" s="25">
        <v>3450000</v>
      </c>
      <c r="G16" s="26">
        <v>3450000</v>
      </c>
      <c r="H16" s="27">
        <v>15000000</v>
      </c>
      <c r="I16" s="22"/>
      <c r="J16" s="28">
        <v>3657000</v>
      </c>
      <c r="K16" s="26">
        <v>3876000</v>
      </c>
      <c r="L16" s="27">
        <v>4109000</v>
      </c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>
        <v>3713688</v>
      </c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232600592</v>
      </c>
      <c r="D19" s="19">
        <v>226822497</v>
      </c>
      <c r="E19" s="20">
        <v>219413322</v>
      </c>
      <c r="F19" s="21">
        <v>205632000</v>
      </c>
      <c r="G19" s="19">
        <v>205632000</v>
      </c>
      <c r="H19" s="20"/>
      <c r="I19" s="22">
        <v>214517161</v>
      </c>
      <c r="J19" s="23">
        <v>204870000</v>
      </c>
      <c r="K19" s="19">
        <v>195386000</v>
      </c>
      <c r="L19" s="20">
        <v>183193000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>
        <v>1788562</v>
      </c>
      <c r="F22" s="21"/>
      <c r="G22" s="19"/>
      <c r="H22" s="20"/>
      <c r="I22" s="22">
        <v>5217673</v>
      </c>
      <c r="J22" s="23">
        <v>836000</v>
      </c>
      <c r="K22" s="19">
        <v>416000</v>
      </c>
      <c r="L22" s="20">
        <v>156000</v>
      </c>
    </row>
    <row r="23" spans="1:12" ht="13.5">
      <c r="A23" s="24" t="s">
        <v>37</v>
      </c>
      <c r="B23" s="18"/>
      <c r="C23" s="19">
        <v>425760</v>
      </c>
      <c r="D23" s="19">
        <v>1481635</v>
      </c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236565244</v>
      </c>
      <c r="D24" s="38">
        <f aca="true" t="shared" si="1" ref="D24:L24">SUM(D15:D23)</f>
        <v>232106077</v>
      </c>
      <c r="E24" s="39">
        <f t="shared" si="1"/>
        <v>224661116</v>
      </c>
      <c r="F24" s="40">
        <f t="shared" si="1"/>
        <v>209082000</v>
      </c>
      <c r="G24" s="38">
        <f t="shared" si="1"/>
        <v>209082000</v>
      </c>
      <c r="H24" s="39">
        <f t="shared" si="1"/>
        <v>15000000</v>
      </c>
      <c r="I24" s="41">
        <f t="shared" si="1"/>
        <v>223448522</v>
      </c>
      <c r="J24" s="42">
        <f t="shared" si="1"/>
        <v>209363000</v>
      </c>
      <c r="K24" s="38">
        <f t="shared" si="1"/>
        <v>199678000</v>
      </c>
      <c r="L24" s="39">
        <f t="shared" si="1"/>
        <v>187458000</v>
      </c>
    </row>
    <row r="25" spans="1:12" ht="13.5">
      <c r="A25" s="29" t="s">
        <v>39</v>
      </c>
      <c r="B25" s="30"/>
      <c r="C25" s="31">
        <f>+C12+C24</f>
        <v>289604155</v>
      </c>
      <c r="D25" s="31">
        <f aca="true" t="shared" si="2" ref="D25:L25">+D12+D24</f>
        <v>312003438</v>
      </c>
      <c r="E25" s="32">
        <f t="shared" si="2"/>
        <v>300036047</v>
      </c>
      <c r="F25" s="33">
        <f t="shared" si="2"/>
        <v>274713000</v>
      </c>
      <c r="G25" s="31">
        <f t="shared" si="2"/>
        <v>274713000</v>
      </c>
      <c r="H25" s="32">
        <f t="shared" si="2"/>
        <v>-31697048</v>
      </c>
      <c r="I25" s="34">
        <f t="shared" si="2"/>
        <v>308471044</v>
      </c>
      <c r="J25" s="35">
        <f t="shared" si="2"/>
        <v>276685000</v>
      </c>
      <c r="K25" s="31">
        <f t="shared" si="2"/>
        <v>259215000</v>
      </c>
      <c r="L25" s="32">
        <f t="shared" si="2"/>
        <v>231975000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11967478</v>
      </c>
      <c r="D30" s="19">
        <v>13208732</v>
      </c>
      <c r="E30" s="20">
        <v>5095032</v>
      </c>
      <c r="F30" s="21">
        <v>4200000</v>
      </c>
      <c r="G30" s="19">
        <v>4200000</v>
      </c>
      <c r="H30" s="20"/>
      <c r="I30" s="22">
        <v>5677349</v>
      </c>
      <c r="J30" s="23">
        <v>4992000</v>
      </c>
      <c r="K30" s="19">
        <v>5491000</v>
      </c>
      <c r="L30" s="20">
        <v>6040000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45265533</v>
      </c>
      <c r="D32" s="19">
        <v>48002038</v>
      </c>
      <c r="E32" s="20">
        <v>35643935</v>
      </c>
      <c r="F32" s="21">
        <v>45000000</v>
      </c>
      <c r="G32" s="19">
        <v>45000000</v>
      </c>
      <c r="H32" s="20">
        <v>1658409</v>
      </c>
      <c r="I32" s="22">
        <v>29486407</v>
      </c>
      <c r="J32" s="23">
        <v>35150000</v>
      </c>
      <c r="K32" s="19">
        <v>35500000</v>
      </c>
      <c r="L32" s="20">
        <v>35700000</v>
      </c>
    </row>
    <row r="33" spans="1:12" ht="13.5">
      <c r="A33" s="24" t="s">
        <v>47</v>
      </c>
      <c r="B33" s="18"/>
      <c r="C33" s="19"/>
      <c r="D33" s="19"/>
      <c r="E33" s="20">
        <v>7326799</v>
      </c>
      <c r="F33" s="21"/>
      <c r="G33" s="19"/>
      <c r="H33" s="20">
        <v>1717071</v>
      </c>
      <c r="I33" s="22">
        <v>7461039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57233011</v>
      </c>
      <c r="D34" s="31">
        <f aca="true" t="shared" si="3" ref="D34:L34">SUM(D29:D33)</f>
        <v>61210770</v>
      </c>
      <c r="E34" s="32">
        <f t="shared" si="3"/>
        <v>48065766</v>
      </c>
      <c r="F34" s="33">
        <f t="shared" si="3"/>
        <v>49200000</v>
      </c>
      <c r="G34" s="31">
        <f t="shared" si="3"/>
        <v>49200000</v>
      </c>
      <c r="H34" s="32">
        <f t="shared" si="3"/>
        <v>3375480</v>
      </c>
      <c r="I34" s="34">
        <f t="shared" si="3"/>
        <v>42624795</v>
      </c>
      <c r="J34" s="35">
        <f t="shared" si="3"/>
        <v>40142000</v>
      </c>
      <c r="K34" s="31">
        <f t="shared" si="3"/>
        <v>40991000</v>
      </c>
      <c r="L34" s="32">
        <f t="shared" si="3"/>
        <v>41740000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174735925</v>
      </c>
      <c r="D37" s="19">
        <v>161526805</v>
      </c>
      <c r="E37" s="20">
        <v>142356044</v>
      </c>
      <c r="F37" s="21">
        <v>139475000</v>
      </c>
      <c r="G37" s="19">
        <v>139475000</v>
      </c>
      <c r="H37" s="20"/>
      <c r="I37" s="22">
        <v>136681298</v>
      </c>
      <c r="J37" s="23">
        <v>134483000</v>
      </c>
      <c r="K37" s="19">
        <v>128992000</v>
      </c>
      <c r="L37" s="20">
        <v>122952000</v>
      </c>
    </row>
    <row r="38" spans="1:12" ht="13.5">
      <c r="A38" s="24" t="s">
        <v>47</v>
      </c>
      <c r="B38" s="18"/>
      <c r="C38" s="19">
        <v>24498027</v>
      </c>
      <c r="D38" s="19">
        <v>28884352</v>
      </c>
      <c r="E38" s="20">
        <v>27420000</v>
      </c>
      <c r="F38" s="21">
        <v>28500000</v>
      </c>
      <c r="G38" s="19">
        <v>28500000</v>
      </c>
      <c r="H38" s="20">
        <v>106647</v>
      </c>
      <c r="I38" s="22">
        <v>28409000</v>
      </c>
      <c r="J38" s="23">
        <v>30495000</v>
      </c>
      <c r="K38" s="19">
        <v>32630000</v>
      </c>
      <c r="L38" s="20">
        <v>34914000</v>
      </c>
    </row>
    <row r="39" spans="1:12" ht="13.5">
      <c r="A39" s="29" t="s">
        <v>50</v>
      </c>
      <c r="B39" s="37"/>
      <c r="C39" s="31">
        <f>SUM(C37:C38)</f>
        <v>199233952</v>
      </c>
      <c r="D39" s="38">
        <f aca="true" t="shared" si="4" ref="D39:L39">SUM(D37:D38)</f>
        <v>190411157</v>
      </c>
      <c r="E39" s="39">
        <f t="shared" si="4"/>
        <v>169776044</v>
      </c>
      <c r="F39" s="40">
        <f t="shared" si="4"/>
        <v>167975000</v>
      </c>
      <c r="G39" s="38">
        <f t="shared" si="4"/>
        <v>167975000</v>
      </c>
      <c r="H39" s="39">
        <f t="shared" si="4"/>
        <v>106647</v>
      </c>
      <c r="I39" s="40">
        <f t="shared" si="4"/>
        <v>165090298</v>
      </c>
      <c r="J39" s="42">
        <f t="shared" si="4"/>
        <v>164978000</v>
      </c>
      <c r="K39" s="38">
        <f t="shared" si="4"/>
        <v>161622000</v>
      </c>
      <c r="L39" s="39">
        <f t="shared" si="4"/>
        <v>157866000</v>
      </c>
    </row>
    <row r="40" spans="1:12" ht="13.5">
      <c r="A40" s="29" t="s">
        <v>51</v>
      </c>
      <c r="B40" s="30"/>
      <c r="C40" s="31">
        <f>+C34+C39</f>
        <v>256466963</v>
      </c>
      <c r="D40" s="31">
        <f aca="true" t="shared" si="5" ref="D40:L40">+D34+D39</f>
        <v>251621927</v>
      </c>
      <c r="E40" s="32">
        <f t="shared" si="5"/>
        <v>217841810</v>
      </c>
      <c r="F40" s="33">
        <f t="shared" si="5"/>
        <v>217175000</v>
      </c>
      <c r="G40" s="31">
        <f t="shared" si="5"/>
        <v>217175000</v>
      </c>
      <c r="H40" s="32">
        <f t="shared" si="5"/>
        <v>3482127</v>
      </c>
      <c r="I40" s="34">
        <f t="shared" si="5"/>
        <v>207715093</v>
      </c>
      <c r="J40" s="35">
        <f t="shared" si="5"/>
        <v>205120000</v>
      </c>
      <c r="K40" s="31">
        <f t="shared" si="5"/>
        <v>202613000</v>
      </c>
      <c r="L40" s="32">
        <f t="shared" si="5"/>
        <v>199606000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33137192</v>
      </c>
      <c r="D42" s="46">
        <f aca="true" t="shared" si="6" ref="D42:L42">+D25-D40</f>
        <v>60381511</v>
      </c>
      <c r="E42" s="47">
        <f t="shared" si="6"/>
        <v>82194237</v>
      </c>
      <c r="F42" s="48">
        <f t="shared" si="6"/>
        <v>57538000</v>
      </c>
      <c r="G42" s="46">
        <f t="shared" si="6"/>
        <v>57538000</v>
      </c>
      <c r="H42" s="47">
        <f t="shared" si="6"/>
        <v>-35179175</v>
      </c>
      <c r="I42" s="49">
        <f t="shared" si="6"/>
        <v>100755951</v>
      </c>
      <c r="J42" s="50">
        <f t="shared" si="6"/>
        <v>71565000</v>
      </c>
      <c r="K42" s="46">
        <f t="shared" si="6"/>
        <v>56602000</v>
      </c>
      <c r="L42" s="47">
        <f t="shared" si="6"/>
        <v>32369000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33137192</v>
      </c>
      <c r="D45" s="19">
        <v>60381511</v>
      </c>
      <c r="E45" s="20">
        <v>82194237</v>
      </c>
      <c r="F45" s="21">
        <v>57538000</v>
      </c>
      <c r="G45" s="19">
        <v>57538000</v>
      </c>
      <c r="H45" s="20">
        <v>-35179175</v>
      </c>
      <c r="I45" s="22">
        <v>100755951</v>
      </c>
      <c r="J45" s="23">
        <v>71565000</v>
      </c>
      <c r="K45" s="19">
        <v>56602000</v>
      </c>
      <c r="L45" s="20">
        <v>32369000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33137192</v>
      </c>
      <c r="D48" s="53">
        <f aca="true" t="shared" si="7" ref="D48:L48">SUM(D45:D47)</f>
        <v>60381511</v>
      </c>
      <c r="E48" s="54">
        <f t="shared" si="7"/>
        <v>82194237</v>
      </c>
      <c r="F48" s="55">
        <f t="shared" si="7"/>
        <v>57538000</v>
      </c>
      <c r="G48" s="53">
        <f t="shared" si="7"/>
        <v>57538000</v>
      </c>
      <c r="H48" s="54">
        <f t="shared" si="7"/>
        <v>-35179175</v>
      </c>
      <c r="I48" s="56">
        <f t="shared" si="7"/>
        <v>100755951</v>
      </c>
      <c r="J48" s="57">
        <f t="shared" si="7"/>
        <v>71565000</v>
      </c>
      <c r="K48" s="53">
        <f t="shared" si="7"/>
        <v>56602000</v>
      </c>
      <c r="L48" s="54">
        <f t="shared" si="7"/>
        <v>32369000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489616</v>
      </c>
      <c r="D6" s="19">
        <v>1771481</v>
      </c>
      <c r="E6" s="20">
        <v>10401897</v>
      </c>
      <c r="F6" s="21">
        <v>32570</v>
      </c>
      <c r="G6" s="19">
        <v>33420</v>
      </c>
      <c r="H6" s="20">
        <v>33420</v>
      </c>
      <c r="I6" s="22">
        <v>2176317</v>
      </c>
      <c r="J6" s="23">
        <v>32570</v>
      </c>
      <c r="K6" s="19">
        <v>32570</v>
      </c>
      <c r="L6" s="20">
        <v>32570</v>
      </c>
    </row>
    <row r="7" spans="1:12" ht="13.5">
      <c r="A7" s="24" t="s">
        <v>19</v>
      </c>
      <c r="B7" s="18" t="s">
        <v>20</v>
      </c>
      <c r="C7" s="19"/>
      <c r="D7" s="19">
        <v>28187225</v>
      </c>
      <c r="E7" s="20">
        <v>8861654</v>
      </c>
      <c r="F7" s="21">
        <v>15483980</v>
      </c>
      <c r="G7" s="19">
        <v>3000000</v>
      </c>
      <c r="H7" s="20">
        <v>85776</v>
      </c>
      <c r="I7" s="22"/>
      <c r="J7" s="23">
        <v>3000000</v>
      </c>
      <c r="K7" s="19">
        <v>3000000</v>
      </c>
      <c r="L7" s="20">
        <v>3000000</v>
      </c>
    </row>
    <row r="8" spans="1:12" ht="13.5">
      <c r="A8" s="24" t="s">
        <v>21</v>
      </c>
      <c r="B8" s="18" t="s">
        <v>20</v>
      </c>
      <c r="C8" s="19">
        <v>34514918</v>
      </c>
      <c r="D8" s="19">
        <v>42687200</v>
      </c>
      <c r="E8" s="20">
        <v>50487013</v>
      </c>
      <c r="F8" s="21">
        <v>71585576</v>
      </c>
      <c r="G8" s="19">
        <v>50176329</v>
      </c>
      <c r="H8" s="20">
        <v>84280557</v>
      </c>
      <c r="I8" s="22">
        <v>56277832</v>
      </c>
      <c r="J8" s="23">
        <v>53186908</v>
      </c>
      <c r="K8" s="19">
        <v>56378123</v>
      </c>
      <c r="L8" s="20">
        <v>59760810</v>
      </c>
    </row>
    <row r="9" spans="1:12" ht="13.5">
      <c r="A9" s="24" t="s">
        <v>22</v>
      </c>
      <c r="B9" s="18"/>
      <c r="C9" s="19">
        <v>24925983</v>
      </c>
      <c r="D9" s="19">
        <v>34735196</v>
      </c>
      <c r="E9" s="20">
        <v>34550956</v>
      </c>
      <c r="F9" s="21">
        <v>48669751</v>
      </c>
      <c r="G9" s="19">
        <v>32148515</v>
      </c>
      <c r="H9" s="20">
        <v>35172032</v>
      </c>
      <c r="I9" s="22">
        <v>43200931</v>
      </c>
      <c r="J9" s="23">
        <v>32148515</v>
      </c>
      <c r="K9" s="19">
        <v>34077425</v>
      </c>
      <c r="L9" s="20">
        <v>36122071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3643978</v>
      </c>
      <c r="D11" s="19">
        <v>7934341</v>
      </c>
      <c r="E11" s="20">
        <v>10381919</v>
      </c>
      <c r="F11" s="21">
        <v>7934341</v>
      </c>
      <c r="G11" s="19">
        <v>10564486</v>
      </c>
      <c r="H11" s="20">
        <v>20419318</v>
      </c>
      <c r="I11" s="22">
        <v>14282669</v>
      </c>
      <c r="J11" s="23">
        <v>10564486</v>
      </c>
      <c r="K11" s="19">
        <v>11198355</v>
      </c>
      <c r="L11" s="20">
        <v>11870256</v>
      </c>
    </row>
    <row r="12" spans="1:12" ht="13.5">
      <c r="A12" s="29" t="s">
        <v>26</v>
      </c>
      <c r="B12" s="30"/>
      <c r="C12" s="31">
        <f>SUM(C6:C11)</f>
        <v>63574495</v>
      </c>
      <c r="D12" s="31">
        <f aca="true" t="shared" si="0" ref="D12:L12">SUM(D6:D11)</f>
        <v>115315443</v>
      </c>
      <c r="E12" s="32">
        <f t="shared" si="0"/>
        <v>114683439</v>
      </c>
      <c r="F12" s="33">
        <f t="shared" si="0"/>
        <v>143706218</v>
      </c>
      <c r="G12" s="31">
        <f t="shared" si="0"/>
        <v>95922750</v>
      </c>
      <c r="H12" s="32">
        <f t="shared" si="0"/>
        <v>139991103</v>
      </c>
      <c r="I12" s="34">
        <f t="shared" si="0"/>
        <v>115937749</v>
      </c>
      <c r="J12" s="35">
        <f t="shared" si="0"/>
        <v>98932479</v>
      </c>
      <c r="K12" s="31">
        <f t="shared" si="0"/>
        <v>104686473</v>
      </c>
      <c r="L12" s="32">
        <f t="shared" si="0"/>
        <v>110785707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58478515</v>
      </c>
      <c r="D17" s="19">
        <v>30273469</v>
      </c>
      <c r="E17" s="20">
        <v>28957232</v>
      </c>
      <c r="F17" s="21">
        <v>56097589</v>
      </c>
      <c r="G17" s="19">
        <v>28957232</v>
      </c>
      <c r="H17" s="20">
        <v>28957232</v>
      </c>
      <c r="I17" s="22">
        <v>27640994</v>
      </c>
      <c r="J17" s="23">
        <v>28957232</v>
      </c>
      <c r="K17" s="19">
        <v>28957232</v>
      </c>
      <c r="L17" s="20">
        <v>28957232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1826207341</v>
      </c>
      <c r="D19" s="19">
        <v>1854412993</v>
      </c>
      <c r="E19" s="20">
        <v>1812097963</v>
      </c>
      <c r="F19" s="21">
        <v>1824855713</v>
      </c>
      <c r="G19" s="19">
        <v>1812409000</v>
      </c>
      <c r="H19" s="20">
        <v>1759737779</v>
      </c>
      <c r="I19" s="22">
        <v>1773804953</v>
      </c>
      <c r="J19" s="23">
        <v>1983726000</v>
      </c>
      <c r="K19" s="19">
        <v>2055851000</v>
      </c>
      <c r="L19" s="20">
        <v>2144004000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1069102</v>
      </c>
      <c r="D23" s="19">
        <v>1069126</v>
      </c>
      <c r="E23" s="20">
        <v>1069126</v>
      </c>
      <c r="F23" s="25">
        <v>1069102</v>
      </c>
      <c r="G23" s="26">
        <v>1069126</v>
      </c>
      <c r="H23" s="27">
        <v>1069126</v>
      </c>
      <c r="I23" s="21">
        <v>1069126</v>
      </c>
      <c r="J23" s="28">
        <v>1069102</v>
      </c>
      <c r="K23" s="26">
        <v>1069102</v>
      </c>
      <c r="L23" s="27">
        <v>1069102</v>
      </c>
    </row>
    <row r="24" spans="1:12" ht="13.5">
      <c r="A24" s="29" t="s">
        <v>38</v>
      </c>
      <c r="B24" s="37"/>
      <c r="C24" s="31">
        <f>SUM(C15:C23)</f>
        <v>1885754958</v>
      </c>
      <c r="D24" s="38">
        <f aca="true" t="shared" si="1" ref="D24:L24">SUM(D15:D23)</f>
        <v>1885755588</v>
      </c>
      <c r="E24" s="39">
        <f t="shared" si="1"/>
        <v>1842124321</v>
      </c>
      <c r="F24" s="40">
        <f t="shared" si="1"/>
        <v>1882022404</v>
      </c>
      <c r="G24" s="38">
        <f t="shared" si="1"/>
        <v>1842435358</v>
      </c>
      <c r="H24" s="39">
        <f t="shared" si="1"/>
        <v>1789764137</v>
      </c>
      <c r="I24" s="41">
        <f t="shared" si="1"/>
        <v>1802515073</v>
      </c>
      <c r="J24" s="42">
        <f t="shared" si="1"/>
        <v>2013752334</v>
      </c>
      <c r="K24" s="38">
        <f t="shared" si="1"/>
        <v>2085877334</v>
      </c>
      <c r="L24" s="39">
        <f t="shared" si="1"/>
        <v>2174030334</v>
      </c>
    </row>
    <row r="25" spans="1:12" ht="13.5">
      <c r="A25" s="29" t="s">
        <v>39</v>
      </c>
      <c r="B25" s="30"/>
      <c r="C25" s="31">
        <f>+C12+C24</f>
        <v>1949329453</v>
      </c>
      <c r="D25" s="31">
        <f aca="true" t="shared" si="2" ref="D25:L25">+D12+D24</f>
        <v>2001071031</v>
      </c>
      <c r="E25" s="32">
        <f t="shared" si="2"/>
        <v>1956807760</v>
      </c>
      <c r="F25" s="33">
        <f t="shared" si="2"/>
        <v>2025728622</v>
      </c>
      <c r="G25" s="31">
        <f t="shared" si="2"/>
        <v>1938358108</v>
      </c>
      <c r="H25" s="32">
        <f t="shared" si="2"/>
        <v>1929755240</v>
      </c>
      <c r="I25" s="34">
        <f t="shared" si="2"/>
        <v>1918452822</v>
      </c>
      <c r="J25" s="35">
        <f t="shared" si="2"/>
        <v>2112684813</v>
      </c>
      <c r="K25" s="31">
        <f t="shared" si="2"/>
        <v>2190563807</v>
      </c>
      <c r="L25" s="32">
        <f t="shared" si="2"/>
        <v>2284816041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>
        <v>-2322490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2247971</v>
      </c>
      <c r="D30" s="19">
        <v>1219802</v>
      </c>
      <c r="E30" s="20">
        <v>337942</v>
      </c>
      <c r="F30" s="21">
        <v>2320000</v>
      </c>
      <c r="G30" s="19">
        <v>168971</v>
      </c>
      <c r="H30" s="20">
        <v>335410</v>
      </c>
      <c r="I30" s="22">
        <v>246279</v>
      </c>
      <c r="J30" s="23">
        <v>500000</v>
      </c>
      <c r="K30" s="19">
        <v>500000</v>
      </c>
      <c r="L30" s="20">
        <v>500000</v>
      </c>
    </row>
    <row r="31" spans="1:12" ht="13.5">
      <c r="A31" s="24" t="s">
        <v>45</v>
      </c>
      <c r="B31" s="18"/>
      <c r="C31" s="19">
        <v>9374414</v>
      </c>
      <c r="D31" s="19">
        <v>10688167</v>
      </c>
      <c r="E31" s="20">
        <v>12262283</v>
      </c>
      <c r="F31" s="21">
        <v>10688167</v>
      </c>
      <c r="G31" s="19">
        <v>12998983</v>
      </c>
      <c r="H31" s="20">
        <v>12262283</v>
      </c>
      <c r="I31" s="22">
        <v>13756035</v>
      </c>
      <c r="J31" s="23">
        <v>13734719</v>
      </c>
      <c r="K31" s="19">
        <v>14558803</v>
      </c>
      <c r="L31" s="20">
        <v>15432331</v>
      </c>
    </row>
    <row r="32" spans="1:12" ht="13.5">
      <c r="A32" s="24" t="s">
        <v>46</v>
      </c>
      <c r="B32" s="18" t="s">
        <v>44</v>
      </c>
      <c r="C32" s="19">
        <v>350447818</v>
      </c>
      <c r="D32" s="19">
        <v>405735052</v>
      </c>
      <c r="E32" s="20">
        <v>501271117</v>
      </c>
      <c r="F32" s="21">
        <v>245295781</v>
      </c>
      <c r="G32" s="19">
        <v>160829229</v>
      </c>
      <c r="H32" s="20">
        <v>485335719</v>
      </c>
      <c r="I32" s="22">
        <v>710919033</v>
      </c>
      <c r="J32" s="23">
        <v>90409975</v>
      </c>
      <c r="K32" s="19">
        <v>118037437</v>
      </c>
      <c r="L32" s="20">
        <v>125250374</v>
      </c>
    </row>
    <row r="33" spans="1:12" ht="13.5">
      <c r="A33" s="24" t="s">
        <v>47</v>
      </c>
      <c r="B33" s="18"/>
      <c r="C33" s="19">
        <v>548877</v>
      </c>
      <c r="D33" s="19">
        <v>558061</v>
      </c>
      <c r="E33" s="20">
        <v>2992703</v>
      </c>
      <c r="F33" s="21">
        <v>558061</v>
      </c>
      <c r="G33" s="19"/>
      <c r="H33" s="20">
        <v>-65644888</v>
      </c>
      <c r="I33" s="22">
        <v>4136095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362619080</v>
      </c>
      <c r="D34" s="31">
        <f aca="true" t="shared" si="3" ref="D34:L34">SUM(D29:D33)</f>
        <v>418201082</v>
      </c>
      <c r="E34" s="32">
        <f t="shared" si="3"/>
        <v>516864045</v>
      </c>
      <c r="F34" s="33">
        <f t="shared" si="3"/>
        <v>258862009</v>
      </c>
      <c r="G34" s="31">
        <f t="shared" si="3"/>
        <v>173997183</v>
      </c>
      <c r="H34" s="32">
        <f t="shared" si="3"/>
        <v>429966034</v>
      </c>
      <c r="I34" s="34">
        <f t="shared" si="3"/>
        <v>729057442</v>
      </c>
      <c r="J34" s="35">
        <f t="shared" si="3"/>
        <v>104644694</v>
      </c>
      <c r="K34" s="31">
        <f t="shared" si="3"/>
        <v>133096240</v>
      </c>
      <c r="L34" s="32">
        <f t="shared" si="3"/>
        <v>141182705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1789038</v>
      </c>
      <c r="D37" s="19">
        <v>569236</v>
      </c>
      <c r="E37" s="20">
        <v>233761</v>
      </c>
      <c r="F37" s="21">
        <v>6000000</v>
      </c>
      <c r="G37" s="19">
        <v>6000000</v>
      </c>
      <c r="H37" s="20">
        <v>202816</v>
      </c>
      <c r="I37" s="22"/>
      <c r="J37" s="23">
        <v>6000000</v>
      </c>
      <c r="K37" s="19">
        <v>4800000</v>
      </c>
      <c r="L37" s="20">
        <v>3600000</v>
      </c>
    </row>
    <row r="38" spans="1:12" ht="13.5">
      <c r="A38" s="24" t="s">
        <v>47</v>
      </c>
      <c r="B38" s="18"/>
      <c r="C38" s="19">
        <v>68961058</v>
      </c>
      <c r="D38" s="19">
        <v>70541776</v>
      </c>
      <c r="E38" s="20">
        <v>81863356</v>
      </c>
      <c r="F38" s="21">
        <v>71099776</v>
      </c>
      <c r="G38" s="19">
        <v>407429130</v>
      </c>
      <c r="H38" s="20">
        <v>81863356</v>
      </c>
      <c r="I38" s="22">
        <v>113078405</v>
      </c>
      <c r="J38" s="23">
        <v>434710624</v>
      </c>
      <c r="K38" s="19">
        <v>364141170</v>
      </c>
      <c r="L38" s="20">
        <v>293571716</v>
      </c>
    </row>
    <row r="39" spans="1:12" ht="13.5">
      <c r="A39" s="29" t="s">
        <v>50</v>
      </c>
      <c r="B39" s="37"/>
      <c r="C39" s="31">
        <f>SUM(C37:C38)</f>
        <v>70750096</v>
      </c>
      <c r="D39" s="38">
        <f aca="true" t="shared" si="4" ref="D39:L39">SUM(D37:D38)</f>
        <v>71111012</v>
      </c>
      <c r="E39" s="39">
        <f t="shared" si="4"/>
        <v>82097117</v>
      </c>
      <c r="F39" s="40">
        <f t="shared" si="4"/>
        <v>77099776</v>
      </c>
      <c r="G39" s="38">
        <f t="shared" si="4"/>
        <v>413429130</v>
      </c>
      <c r="H39" s="39">
        <f t="shared" si="4"/>
        <v>82066172</v>
      </c>
      <c r="I39" s="40">
        <f t="shared" si="4"/>
        <v>113078405</v>
      </c>
      <c r="J39" s="42">
        <f t="shared" si="4"/>
        <v>440710624</v>
      </c>
      <c r="K39" s="38">
        <f t="shared" si="4"/>
        <v>368941170</v>
      </c>
      <c r="L39" s="39">
        <f t="shared" si="4"/>
        <v>297171716</v>
      </c>
    </row>
    <row r="40" spans="1:12" ht="13.5">
      <c r="A40" s="29" t="s">
        <v>51</v>
      </c>
      <c r="B40" s="30"/>
      <c r="C40" s="31">
        <f>+C34+C39</f>
        <v>433369176</v>
      </c>
      <c r="D40" s="31">
        <f aca="true" t="shared" si="5" ref="D40:L40">+D34+D39</f>
        <v>489312094</v>
      </c>
      <c r="E40" s="32">
        <f t="shared" si="5"/>
        <v>598961162</v>
      </c>
      <c r="F40" s="33">
        <f t="shared" si="5"/>
        <v>335961785</v>
      </c>
      <c r="G40" s="31">
        <f t="shared" si="5"/>
        <v>587426313</v>
      </c>
      <c r="H40" s="32">
        <f t="shared" si="5"/>
        <v>512032206</v>
      </c>
      <c r="I40" s="34">
        <f t="shared" si="5"/>
        <v>842135847</v>
      </c>
      <c r="J40" s="35">
        <f t="shared" si="5"/>
        <v>545355318</v>
      </c>
      <c r="K40" s="31">
        <f t="shared" si="5"/>
        <v>502037410</v>
      </c>
      <c r="L40" s="32">
        <f t="shared" si="5"/>
        <v>438354421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1515960277</v>
      </c>
      <c r="D42" s="46">
        <f aca="true" t="shared" si="6" ref="D42:L42">+D25-D40</f>
        <v>1511758937</v>
      </c>
      <c r="E42" s="47">
        <f t="shared" si="6"/>
        <v>1357846598</v>
      </c>
      <c r="F42" s="48">
        <f t="shared" si="6"/>
        <v>1689766837</v>
      </c>
      <c r="G42" s="46">
        <f t="shared" si="6"/>
        <v>1350931795</v>
      </c>
      <c r="H42" s="47">
        <f t="shared" si="6"/>
        <v>1417723034</v>
      </c>
      <c r="I42" s="49">
        <f t="shared" si="6"/>
        <v>1076316975</v>
      </c>
      <c r="J42" s="50">
        <f t="shared" si="6"/>
        <v>1567329495</v>
      </c>
      <c r="K42" s="46">
        <f t="shared" si="6"/>
        <v>1688526397</v>
      </c>
      <c r="L42" s="47">
        <f t="shared" si="6"/>
        <v>1846461620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1515960277</v>
      </c>
      <c r="D45" s="19">
        <v>1511758937</v>
      </c>
      <c r="E45" s="20">
        <v>1357846598</v>
      </c>
      <c r="F45" s="21"/>
      <c r="G45" s="19">
        <v>1350931795</v>
      </c>
      <c r="H45" s="20">
        <v>1417723034</v>
      </c>
      <c r="I45" s="22">
        <v>1076316975</v>
      </c>
      <c r="J45" s="23">
        <v>1567329495</v>
      </c>
      <c r="K45" s="19">
        <v>1688526397</v>
      </c>
      <c r="L45" s="20">
        <v>1846461620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1689766837</v>
      </c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1515960277</v>
      </c>
      <c r="D48" s="53">
        <f aca="true" t="shared" si="7" ref="D48:L48">SUM(D45:D47)</f>
        <v>1511758937</v>
      </c>
      <c r="E48" s="54">
        <f t="shared" si="7"/>
        <v>1357846598</v>
      </c>
      <c r="F48" s="55">
        <f t="shared" si="7"/>
        <v>1689766837</v>
      </c>
      <c r="G48" s="53">
        <f t="shared" si="7"/>
        <v>1350931795</v>
      </c>
      <c r="H48" s="54">
        <f t="shared" si="7"/>
        <v>1417723034</v>
      </c>
      <c r="I48" s="56">
        <f t="shared" si="7"/>
        <v>1076316975</v>
      </c>
      <c r="J48" s="57">
        <f t="shared" si="7"/>
        <v>1567329495</v>
      </c>
      <c r="K48" s="53">
        <f t="shared" si="7"/>
        <v>1688526397</v>
      </c>
      <c r="L48" s="54">
        <f t="shared" si="7"/>
        <v>1846461620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3010252</v>
      </c>
      <c r="D6" s="19">
        <v>1815900</v>
      </c>
      <c r="E6" s="20">
        <v>3564439</v>
      </c>
      <c r="F6" s="21">
        <v>-18237663</v>
      </c>
      <c r="G6" s="19">
        <v>15291701</v>
      </c>
      <c r="H6" s="20">
        <v>4706974</v>
      </c>
      <c r="I6" s="22">
        <v>249393</v>
      </c>
      <c r="J6" s="23">
        <v>8400</v>
      </c>
      <c r="K6" s="19">
        <v>-685914</v>
      </c>
      <c r="L6" s="20">
        <v>3030894</v>
      </c>
    </row>
    <row r="7" spans="1:12" ht="13.5">
      <c r="A7" s="24" t="s">
        <v>19</v>
      </c>
      <c r="B7" s="18" t="s">
        <v>20</v>
      </c>
      <c r="C7" s="19">
        <v>22490476</v>
      </c>
      <c r="D7" s="19">
        <v>336467</v>
      </c>
      <c r="E7" s="20">
        <v>461576</v>
      </c>
      <c r="F7" s="21"/>
      <c r="G7" s="19"/>
      <c r="H7" s="20">
        <v>1595737</v>
      </c>
      <c r="I7" s="22">
        <v>1250185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18498601</v>
      </c>
      <c r="D8" s="19">
        <v>23647617</v>
      </c>
      <c r="E8" s="20">
        <v>28325503</v>
      </c>
      <c r="F8" s="21">
        <v>83543030</v>
      </c>
      <c r="G8" s="19">
        <v>122725357</v>
      </c>
      <c r="H8" s="20">
        <v>262439913</v>
      </c>
      <c r="I8" s="22">
        <v>37276663</v>
      </c>
      <c r="J8" s="23">
        <v>115998479</v>
      </c>
      <c r="K8" s="19">
        <v>122610393</v>
      </c>
      <c r="L8" s="20">
        <v>129476575</v>
      </c>
    </row>
    <row r="9" spans="1:12" ht="13.5">
      <c r="A9" s="24" t="s">
        <v>22</v>
      </c>
      <c r="B9" s="18"/>
      <c r="C9" s="19">
        <v>13311163</v>
      </c>
      <c r="D9" s="19">
        <v>28259706</v>
      </c>
      <c r="E9" s="20">
        <v>17859899</v>
      </c>
      <c r="F9" s="21">
        <v>12639271</v>
      </c>
      <c r="G9" s="19">
        <v>12639270</v>
      </c>
      <c r="H9" s="20">
        <v>51364342</v>
      </c>
      <c r="I9" s="22">
        <v>5319025</v>
      </c>
      <c r="J9" s="23">
        <v>14253837</v>
      </c>
      <c r="K9" s="19">
        <v>15094813</v>
      </c>
      <c r="L9" s="20">
        <v>15970313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5194856</v>
      </c>
      <c r="D11" s="19">
        <v>11006615</v>
      </c>
      <c r="E11" s="20">
        <v>9350630</v>
      </c>
      <c r="F11" s="21">
        <v>16110765</v>
      </c>
      <c r="G11" s="19">
        <v>16110765</v>
      </c>
      <c r="H11" s="20">
        <v>85163112</v>
      </c>
      <c r="I11" s="22">
        <v>7585606</v>
      </c>
      <c r="J11" s="23">
        <v>9350630</v>
      </c>
      <c r="K11" s="19">
        <v>9902317</v>
      </c>
      <c r="L11" s="20">
        <v>10476652</v>
      </c>
    </row>
    <row r="12" spans="1:12" ht="13.5">
      <c r="A12" s="29" t="s">
        <v>26</v>
      </c>
      <c r="B12" s="30"/>
      <c r="C12" s="31">
        <f>SUM(C6:C11)</f>
        <v>62505348</v>
      </c>
      <c r="D12" s="31">
        <f aca="true" t="shared" si="0" ref="D12:L12">SUM(D6:D11)</f>
        <v>65066305</v>
      </c>
      <c r="E12" s="32">
        <f t="shared" si="0"/>
        <v>59562047</v>
      </c>
      <c r="F12" s="33">
        <f t="shared" si="0"/>
        <v>94055403</v>
      </c>
      <c r="G12" s="31">
        <f t="shared" si="0"/>
        <v>166767093</v>
      </c>
      <c r="H12" s="32">
        <f t="shared" si="0"/>
        <v>405270078</v>
      </c>
      <c r="I12" s="34">
        <f t="shared" si="0"/>
        <v>51680872</v>
      </c>
      <c r="J12" s="35">
        <f t="shared" si="0"/>
        <v>139611346</v>
      </c>
      <c r="K12" s="31">
        <f t="shared" si="0"/>
        <v>146921609</v>
      </c>
      <c r="L12" s="32">
        <f t="shared" si="0"/>
        <v>158954434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>
        <v>17505552</v>
      </c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18949100</v>
      </c>
      <c r="D17" s="19">
        <v>18309600</v>
      </c>
      <c r="E17" s="20">
        <v>17527900</v>
      </c>
      <c r="F17" s="21">
        <v>18529545</v>
      </c>
      <c r="G17" s="19">
        <v>18529645</v>
      </c>
      <c r="H17" s="20">
        <v>17527900</v>
      </c>
      <c r="I17" s="22">
        <v>16873100</v>
      </c>
      <c r="J17" s="23">
        <v>17527900</v>
      </c>
      <c r="K17" s="19">
        <v>18562046</v>
      </c>
      <c r="L17" s="20">
        <v>19638645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1204542365</v>
      </c>
      <c r="D19" s="19">
        <v>1232071183</v>
      </c>
      <c r="E19" s="20">
        <v>1372635401</v>
      </c>
      <c r="F19" s="21">
        <v>1330291499</v>
      </c>
      <c r="G19" s="19">
        <v>1330291499</v>
      </c>
      <c r="H19" s="20">
        <v>1200839720</v>
      </c>
      <c r="I19" s="22">
        <v>1381583488</v>
      </c>
      <c r="J19" s="23">
        <v>1492882983</v>
      </c>
      <c r="K19" s="19">
        <v>1580963079</v>
      </c>
      <c r="L19" s="20">
        <v>1672658938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78745390</v>
      </c>
      <c r="D21" s="19">
        <v>70794896</v>
      </c>
      <c r="E21" s="20">
        <v>72264809</v>
      </c>
      <c r="F21" s="21">
        <v>72918742</v>
      </c>
      <c r="G21" s="19">
        <v>72919742</v>
      </c>
      <c r="H21" s="20">
        <v>72264809</v>
      </c>
      <c r="I21" s="22">
        <v>58873012</v>
      </c>
      <c r="J21" s="23">
        <v>72264809</v>
      </c>
      <c r="K21" s="19">
        <v>65264809</v>
      </c>
      <c r="L21" s="20">
        <v>60264809</v>
      </c>
    </row>
    <row r="22" spans="1:12" ht="13.5">
      <c r="A22" s="24" t="s">
        <v>36</v>
      </c>
      <c r="B22" s="18"/>
      <c r="C22" s="19"/>
      <c r="D22" s="19"/>
      <c r="E22" s="20">
        <v>158887</v>
      </c>
      <c r="F22" s="21"/>
      <c r="G22" s="19"/>
      <c r="H22" s="20">
        <v>158888</v>
      </c>
      <c r="I22" s="22">
        <v>246227</v>
      </c>
      <c r="J22" s="23">
        <v>158887</v>
      </c>
      <c r="K22" s="19">
        <v>154706</v>
      </c>
      <c r="L22" s="20">
        <v>154706</v>
      </c>
    </row>
    <row r="23" spans="1:12" ht="13.5">
      <c r="A23" s="24" t="s">
        <v>37</v>
      </c>
      <c r="B23" s="18"/>
      <c r="C23" s="19">
        <v>16251926</v>
      </c>
      <c r="D23" s="19"/>
      <c r="E23" s="20">
        <v>157503</v>
      </c>
      <c r="F23" s="25">
        <v>18709579</v>
      </c>
      <c r="G23" s="26">
        <v>18709578</v>
      </c>
      <c r="H23" s="27">
        <v>246094769</v>
      </c>
      <c r="I23" s="21">
        <v>382467</v>
      </c>
      <c r="J23" s="28">
        <v>157503</v>
      </c>
      <c r="K23" s="26">
        <v>166796</v>
      </c>
      <c r="L23" s="27">
        <v>176470</v>
      </c>
    </row>
    <row r="24" spans="1:12" ht="13.5">
      <c r="A24" s="29" t="s">
        <v>38</v>
      </c>
      <c r="B24" s="37"/>
      <c r="C24" s="31">
        <f>SUM(C15:C23)</f>
        <v>1318488781</v>
      </c>
      <c r="D24" s="38">
        <f aca="true" t="shared" si="1" ref="D24:L24">SUM(D15:D23)</f>
        <v>1338681231</v>
      </c>
      <c r="E24" s="39">
        <f t="shared" si="1"/>
        <v>1462744500</v>
      </c>
      <c r="F24" s="40">
        <f t="shared" si="1"/>
        <v>1440449365</v>
      </c>
      <c r="G24" s="38">
        <f t="shared" si="1"/>
        <v>1440450464</v>
      </c>
      <c r="H24" s="39">
        <f t="shared" si="1"/>
        <v>1536886086</v>
      </c>
      <c r="I24" s="41">
        <f t="shared" si="1"/>
        <v>1457958294</v>
      </c>
      <c r="J24" s="42">
        <f t="shared" si="1"/>
        <v>1582992082</v>
      </c>
      <c r="K24" s="38">
        <f t="shared" si="1"/>
        <v>1665111436</v>
      </c>
      <c r="L24" s="39">
        <f t="shared" si="1"/>
        <v>1752893568</v>
      </c>
    </row>
    <row r="25" spans="1:12" ht="13.5">
      <c r="A25" s="29" t="s">
        <v>39</v>
      </c>
      <c r="B25" s="30"/>
      <c r="C25" s="31">
        <f>+C12+C24</f>
        <v>1380994129</v>
      </c>
      <c r="D25" s="31">
        <f aca="true" t="shared" si="2" ref="D25:L25">+D12+D24</f>
        <v>1403747536</v>
      </c>
      <c r="E25" s="32">
        <f t="shared" si="2"/>
        <v>1522306547</v>
      </c>
      <c r="F25" s="33">
        <f t="shared" si="2"/>
        <v>1534504768</v>
      </c>
      <c r="G25" s="31">
        <f t="shared" si="2"/>
        <v>1607217557</v>
      </c>
      <c r="H25" s="32">
        <f t="shared" si="2"/>
        <v>1942156164</v>
      </c>
      <c r="I25" s="34">
        <f t="shared" si="2"/>
        <v>1509639166</v>
      </c>
      <c r="J25" s="35">
        <f t="shared" si="2"/>
        <v>1722603428</v>
      </c>
      <c r="K25" s="31">
        <f t="shared" si="2"/>
        <v>1812033045</v>
      </c>
      <c r="L25" s="32">
        <f t="shared" si="2"/>
        <v>1911848002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>
        <v>10000000</v>
      </c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1160914</v>
      </c>
      <c r="D30" s="19">
        <v>473871</v>
      </c>
      <c r="E30" s="20"/>
      <c r="F30" s="21"/>
      <c r="G30" s="19"/>
      <c r="H30" s="20"/>
      <c r="I30" s="22">
        <v>7296891</v>
      </c>
      <c r="J30" s="23">
        <v>400000</v>
      </c>
      <c r="K30" s="19"/>
      <c r="L30" s="20"/>
    </row>
    <row r="31" spans="1:12" ht="13.5">
      <c r="A31" s="24" t="s">
        <v>45</v>
      </c>
      <c r="B31" s="18"/>
      <c r="C31" s="19">
        <v>3054632</v>
      </c>
      <c r="D31" s="19">
        <v>3150537</v>
      </c>
      <c r="E31" s="20">
        <v>3271552</v>
      </c>
      <c r="F31" s="21">
        <v>3404381</v>
      </c>
      <c r="G31" s="19">
        <v>3404380</v>
      </c>
      <c r="H31" s="20">
        <v>3510222</v>
      </c>
      <c r="I31" s="22">
        <v>3510222</v>
      </c>
      <c r="J31" s="23">
        <v>4131433</v>
      </c>
      <c r="K31" s="19">
        <v>4375188</v>
      </c>
      <c r="L31" s="20">
        <v>4628948</v>
      </c>
    </row>
    <row r="32" spans="1:12" ht="13.5">
      <c r="A32" s="24" t="s">
        <v>46</v>
      </c>
      <c r="B32" s="18" t="s">
        <v>44</v>
      </c>
      <c r="C32" s="19">
        <v>115669843</v>
      </c>
      <c r="D32" s="19">
        <v>150261504</v>
      </c>
      <c r="E32" s="20">
        <v>176119897</v>
      </c>
      <c r="F32" s="21">
        <v>56635742</v>
      </c>
      <c r="G32" s="19">
        <v>56635742</v>
      </c>
      <c r="H32" s="20">
        <v>132629607</v>
      </c>
      <c r="I32" s="22">
        <v>212496206</v>
      </c>
      <c r="J32" s="23">
        <v>97639624</v>
      </c>
      <c r="K32" s="19">
        <v>103205083</v>
      </c>
      <c r="L32" s="20">
        <v>108984567</v>
      </c>
    </row>
    <row r="33" spans="1:12" ht="13.5">
      <c r="A33" s="24" t="s">
        <v>47</v>
      </c>
      <c r="B33" s="18"/>
      <c r="C33" s="19">
        <v>1539913</v>
      </c>
      <c r="D33" s="19">
        <v>1372416</v>
      </c>
      <c r="E33" s="20">
        <v>1966047</v>
      </c>
      <c r="F33" s="21">
        <v>1462995</v>
      </c>
      <c r="G33" s="19">
        <v>1966047</v>
      </c>
      <c r="H33" s="20">
        <v>1966047</v>
      </c>
      <c r="I33" s="22">
        <v>1485909</v>
      </c>
      <c r="J33" s="23">
        <v>1966047</v>
      </c>
      <c r="K33" s="19">
        <v>2082044</v>
      </c>
      <c r="L33" s="20">
        <v>2202802</v>
      </c>
    </row>
    <row r="34" spans="1:12" ht="13.5">
      <c r="A34" s="29" t="s">
        <v>48</v>
      </c>
      <c r="B34" s="30"/>
      <c r="C34" s="31">
        <f>SUM(C29:C33)</f>
        <v>121425302</v>
      </c>
      <c r="D34" s="31">
        <f aca="true" t="shared" si="3" ref="D34:L34">SUM(D29:D33)</f>
        <v>155258328</v>
      </c>
      <c r="E34" s="32">
        <f t="shared" si="3"/>
        <v>181357496</v>
      </c>
      <c r="F34" s="33">
        <f t="shared" si="3"/>
        <v>61503118</v>
      </c>
      <c r="G34" s="31">
        <f t="shared" si="3"/>
        <v>72006169</v>
      </c>
      <c r="H34" s="32">
        <f t="shared" si="3"/>
        <v>138105876</v>
      </c>
      <c r="I34" s="34">
        <f t="shared" si="3"/>
        <v>224789228</v>
      </c>
      <c r="J34" s="35">
        <f t="shared" si="3"/>
        <v>104137104</v>
      </c>
      <c r="K34" s="31">
        <f t="shared" si="3"/>
        <v>109662315</v>
      </c>
      <c r="L34" s="32">
        <f t="shared" si="3"/>
        <v>115816317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1868643</v>
      </c>
      <c r="D37" s="19">
        <v>1335680</v>
      </c>
      <c r="E37" s="20">
        <v>380425</v>
      </c>
      <c r="F37" s="21">
        <v>875000</v>
      </c>
      <c r="G37" s="19">
        <v>627000</v>
      </c>
      <c r="H37" s="20">
        <v>743124</v>
      </c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29141624</v>
      </c>
      <c r="D38" s="19">
        <v>31981479</v>
      </c>
      <c r="E38" s="20">
        <v>37034886</v>
      </c>
      <c r="F38" s="21">
        <v>34412071</v>
      </c>
      <c r="G38" s="19">
        <v>38995658</v>
      </c>
      <c r="H38" s="20">
        <v>16959814</v>
      </c>
      <c r="I38" s="22">
        <v>35108165</v>
      </c>
      <c r="J38" s="23">
        <v>39288417</v>
      </c>
      <c r="K38" s="19">
        <v>41606434</v>
      </c>
      <c r="L38" s="20">
        <v>44019607</v>
      </c>
    </row>
    <row r="39" spans="1:12" ht="13.5">
      <c r="A39" s="29" t="s">
        <v>50</v>
      </c>
      <c r="B39" s="37"/>
      <c r="C39" s="31">
        <f>SUM(C37:C38)</f>
        <v>31010267</v>
      </c>
      <c r="D39" s="38">
        <f aca="true" t="shared" si="4" ref="D39:L39">SUM(D37:D38)</f>
        <v>33317159</v>
      </c>
      <c r="E39" s="39">
        <f t="shared" si="4"/>
        <v>37415311</v>
      </c>
      <c r="F39" s="40">
        <f t="shared" si="4"/>
        <v>35287071</v>
      </c>
      <c r="G39" s="38">
        <f t="shared" si="4"/>
        <v>39622658</v>
      </c>
      <c r="H39" s="39">
        <f t="shared" si="4"/>
        <v>17702938</v>
      </c>
      <c r="I39" s="40">
        <f t="shared" si="4"/>
        <v>35108165</v>
      </c>
      <c r="J39" s="42">
        <f t="shared" si="4"/>
        <v>39288417</v>
      </c>
      <c r="K39" s="38">
        <f t="shared" si="4"/>
        <v>41606434</v>
      </c>
      <c r="L39" s="39">
        <f t="shared" si="4"/>
        <v>44019607</v>
      </c>
    </row>
    <row r="40" spans="1:12" ht="13.5">
      <c r="A40" s="29" t="s">
        <v>51</v>
      </c>
      <c r="B40" s="30"/>
      <c r="C40" s="31">
        <f>+C34+C39</f>
        <v>152435569</v>
      </c>
      <c r="D40" s="31">
        <f aca="true" t="shared" si="5" ref="D40:L40">+D34+D39</f>
        <v>188575487</v>
      </c>
      <c r="E40" s="32">
        <f t="shared" si="5"/>
        <v>218772807</v>
      </c>
      <c r="F40" s="33">
        <f t="shared" si="5"/>
        <v>96790189</v>
      </c>
      <c r="G40" s="31">
        <f t="shared" si="5"/>
        <v>111628827</v>
      </c>
      <c r="H40" s="32">
        <f t="shared" si="5"/>
        <v>155808814</v>
      </c>
      <c r="I40" s="34">
        <f t="shared" si="5"/>
        <v>259897393</v>
      </c>
      <c r="J40" s="35">
        <f t="shared" si="5"/>
        <v>143425521</v>
      </c>
      <c r="K40" s="31">
        <f t="shared" si="5"/>
        <v>151268749</v>
      </c>
      <c r="L40" s="32">
        <f t="shared" si="5"/>
        <v>159835924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1228558560</v>
      </c>
      <c r="D42" s="46">
        <f aca="true" t="shared" si="6" ref="D42:L42">+D25-D40</f>
        <v>1215172049</v>
      </c>
      <c r="E42" s="47">
        <f t="shared" si="6"/>
        <v>1303533740</v>
      </c>
      <c r="F42" s="48">
        <f t="shared" si="6"/>
        <v>1437714579</v>
      </c>
      <c r="G42" s="46">
        <f t="shared" si="6"/>
        <v>1495588730</v>
      </c>
      <c r="H42" s="47">
        <f t="shared" si="6"/>
        <v>1786347350</v>
      </c>
      <c r="I42" s="49">
        <f t="shared" si="6"/>
        <v>1249741773</v>
      </c>
      <c r="J42" s="50">
        <f t="shared" si="6"/>
        <v>1579177907</v>
      </c>
      <c r="K42" s="46">
        <f t="shared" si="6"/>
        <v>1660764296</v>
      </c>
      <c r="L42" s="47">
        <f t="shared" si="6"/>
        <v>1752012078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1228558560</v>
      </c>
      <c r="D45" s="19">
        <v>1215172049</v>
      </c>
      <c r="E45" s="20">
        <v>1303533740</v>
      </c>
      <c r="F45" s="21">
        <v>1437714579</v>
      </c>
      <c r="G45" s="19">
        <v>1495588730</v>
      </c>
      <c r="H45" s="20">
        <v>1786347350</v>
      </c>
      <c r="I45" s="22">
        <v>1249741773</v>
      </c>
      <c r="J45" s="23">
        <v>1579177907</v>
      </c>
      <c r="K45" s="19">
        <v>1660764298</v>
      </c>
      <c r="L45" s="20">
        <v>1752012075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1228558560</v>
      </c>
      <c r="D48" s="53">
        <f aca="true" t="shared" si="7" ref="D48:L48">SUM(D45:D47)</f>
        <v>1215172049</v>
      </c>
      <c r="E48" s="54">
        <f t="shared" si="7"/>
        <v>1303533740</v>
      </c>
      <c r="F48" s="55">
        <f t="shared" si="7"/>
        <v>1437714579</v>
      </c>
      <c r="G48" s="53">
        <f t="shared" si="7"/>
        <v>1495588730</v>
      </c>
      <c r="H48" s="54">
        <f t="shared" si="7"/>
        <v>1786347350</v>
      </c>
      <c r="I48" s="56">
        <f t="shared" si="7"/>
        <v>1249741773</v>
      </c>
      <c r="J48" s="57">
        <f t="shared" si="7"/>
        <v>1579177907</v>
      </c>
      <c r="K48" s="53">
        <f t="shared" si="7"/>
        <v>1660764298</v>
      </c>
      <c r="L48" s="54">
        <f t="shared" si="7"/>
        <v>1752012075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47249671</v>
      </c>
      <c r="D6" s="19">
        <v>56116281</v>
      </c>
      <c r="E6" s="20">
        <v>82886810</v>
      </c>
      <c r="F6" s="21">
        <v>5183757</v>
      </c>
      <c r="G6" s="19">
        <v>73323711</v>
      </c>
      <c r="H6" s="20">
        <v>84727741</v>
      </c>
      <c r="I6" s="22">
        <v>87078973</v>
      </c>
      <c r="J6" s="23">
        <v>47500772</v>
      </c>
      <c r="K6" s="19">
        <v>50208000</v>
      </c>
      <c r="L6" s="20">
        <v>53020000</v>
      </c>
    </row>
    <row r="7" spans="1:12" ht="13.5">
      <c r="A7" s="24" t="s">
        <v>19</v>
      </c>
      <c r="B7" s="18" t="s">
        <v>20</v>
      </c>
      <c r="C7" s="19"/>
      <c r="D7" s="19"/>
      <c r="E7" s="20">
        <v>739297</v>
      </c>
      <c r="F7" s="21">
        <v>36469711</v>
      </c>
      <c r="G7" s="19">
        <v>9563099</v>
      </c>
      <c r="H7" s="20"/>
      <c r="I7" s="22"/>
      <c r="J7" s="23">
        <v>4500000</v>
      </c>
      <c r="K7" s="19">
        <v>4756500</v>
      </c>
      <c r="L7" s="20">
        <v>5022000</v>
      </c>
    </row>
    <row r="8" spans="1:12" ht="13.5">
      <c r="A8" s="24" t="s">
        <v>21</v>
      </c>
      <c r="B8" s="18" t="s">
        <v>20</v>
      </c>
      <c r="C8" s="19">
        <v>95318185</v>
      </c>
      <c r="D8" s="19">
        <v>42763286</v>
      </c>
      <c r="E8" s="20">
        <v>78428429</v>
      </c>
      <c r="F8" s="21">
        <v>56066092</v>
      </c>
      <c r="G8" s="19">
        <v>56066092</v>
      </c>
      <c r="H8" s="20">
        <v>130293157</v>
      </c>
      <c r="I8" s="22">
        <v>88880035</v>
      </c>
      <c r="J8" s="23">
        <v>61279000</v>
      </c>
      <c r="K8" s="19">
        <v>64772000</v>
      </c>
      <c r="L8" s="20">
        <v>68339000</v>
      </c>
    </row>
    <row r="9" spans="1:12" ht="13.5">
      <c r="A9" s="24" t="s">
        <v>22</v>
      </c>
      <c r="B9" s="18"/>
      <c r="C9" s="19">
        <v>20011348</v>
      </c>
      <c r="D9" s="19">
        <v>2977422</v>
      </c>
      <c r="E9" s="20">
        <v>3368177</v>
      </c>
      <c r="F9" s="21"/>
      <c r="G9" s="19"/>
      <c r="H9" s="20">
        <v>25294145</v>
      </c>
      <c r="I9" s="22"/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3857612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1630074</v>
      </c>
      <c r="D11" s="19">
        <v>1599842</v>
      </c>
      <c r="E11" s="20">
        <v>985842</v>
      </c>
      <c r="F11" s="21">
        <v>2598060</v>
      </c>
      <c r="G11" s="19">
        <v>2598060</v>
      </c>
      <c r="H11" s="20">
        <v>3774779</v>
      </c>
      <c r="I11" s="22">
        <v>2694945</v>
      </c>
      <c r="J11" s="23">
        <v>1048936</v>
      </c>
      <c r="K11" s="19">
        <v>1108725</v>
      </c>
      <c r="L11" s="20">
        <v>1170814</v>
      </c>
    </row>
    <row r="12" spans="1:12" ht="13.5">
      <c r="A12" s="29" t="s">
        <v>26</v>
      </c>
      <c r="B12" s="30"/>
      <c r="C12" s="31">
        <f>SUM(C6:C11)</f>
        <v>164209278</v>
      </c>
      <c r="D12" s="31">
        <f aca="true" t="shared" si="0" ref="D12:L12">SUM(D6:D11)</f>
        <v>103456831</v>
      </c>
      <c r="E12" s="32">
        <f t="shared" si="0"/>
        <v>166408555</v>
      </c>
      <c r="F12" s="33">
        <f t="shared" si="0"/>
        <v>100317620</v>
      </c>
      <c r="G12" s="31">
        <f t="shared" si="0"/>
        <v>141550962</v>
      </c>
      <c r="H12" s="32">
        <f t="shared" si="0"/>
        <v>244089822</v>
      </c>
      <c r="I12" s="34">
        <f t="shared" si="0"/>
        <v>182511565</v>
      </c>
      <c r="J12" s="35">
        <f t="shared" si="0"/>
        <v>114328708</v>
      </c>
      <c r="K12" s="31">
        <f t="shared" si="0"/>
        <v>120845225</v>
      </c>
      <c r="L12" s="32">
        <f t="shared" si="0"/>
        <v>127551814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111282566</v>
      </c>
      <c r="D17" s="19">
        <v>110108517</v>
      </c>
      <c r="E17" s="20">
        <v>110792504</v>
      </c>
      <c r="F17" s="21">
        <v>116715028</v>
      </c>
      <c r="G17" s="19">
        <v>116715028</v>
      </c>
      <c r="H17" s="20">
        <v>108934468</v>
      </c>
      <c r="I17" s="22">
        <v>109478314</v>
      </c>
      <c r="J17" s="23">
        <v>116715028</v>
      </c>
      <c r="K17" s="19">
        <v>116715028</v>
      </c>
      <c r="L17" s="20">
        <v>116715028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608240699</v>
      </c>
      <c r="D19" s="19">
        <v>607177649</v>
      </c>
      <c r="E19" s="20">
        <v>589148689</v>
      </c>
      <c r="F19" s="21">
        <v>671942154</v>
      </c>
      <c r="G19" s="19">
        <v>671942154</v>
      </c>
      <c r="H19" s="20">
        <v>576717433</v>
      </c>
      <c r="I19" s="22">
        <v>600456013</v>
      </c>
      <c r="J19" s="23">
        <v>721278372</v>
      </c>
      <c r="K19" s="19">
        <v>762192536</v>
      </c>
      <c r="L19" s="20">
        <v>804680103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865960</v>
      </c>
      <c r="D22" s="19">
        <v>850265</v>
      </c>
      <c r="E22" s="20">
        <v>274216</v>
      </c>
      <c r="F22" s="21">
        <v>442323</v>
      </c>
      <c r="G22" s="19">
        <v>442323</v>
      </c>
      <c r="H22" s="20">
        <v>274216</v>
      </c>
      <c r="I22" s="22"/>
      <c r="J22" s="23">
        <v>470632</v>
      </c>
      <c r="K22" s="19">
        <v>497458</v>
      </c>
      <c r="L22" s="20">
        <v>525315</v>
      </c>
    </row>
    <row r="23" spans="1:12" ht="13.5">
      <c r="A23" s="24" t="s">
        <v>37</v>
      </c>
      <c r="B23" s="18"/>
      <c r="C23" s="19">
        <v>3485999</v>
      </c>
      <c r="D23" s="19"/>
      <c r="E23" s="20">
        <v>3485999</v>
      </c>
      <c r="F23" s="25">
        <v>3717584</v>
      </c>
      <c r="G23" s="26">
        <v>3717584</v>
      </c>
      <c r="H23" s="27">
        <v>37400720</v>
      </c>
      <c r="I23" s="21">
        <v>3485999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723875224</v>
      </c>
      <c r="D24" s="38">
        <f aca="true" t="shared" si="1" ref="D24:L24">SUM(D15:D23)</f>
        <v>718136431</v>
      </c>
      <c r="E24" s="39">
        <f t="shared" si="1"/>
        <v>703701408</v>
      </c>
      <c r="F24" s="40">
        <f t="shared" si="1"/>
        <v>792817089</v>
      </c>
      <c r="G24" s="38">
        <f t="shared" si="1"/>
        <v>792817089</v>
      </c>
      <c r="H24" s="39">
        <f t="shared" si="1"/>
        <v>723326837</v>
      </c>
      <c r="I24" s="41">
        <f t="shared" si="1"/>
        <v>713420326</v>
      </c>
      <c r="J24" s="42">
        <f t="shared" si="1"/>
        <v>838464032</v>
      </c>
      <c r="K24" s="38">
        <f t="shared" si="1"/>
        <v>879405022</v>
      </c>
      <c r="L24" s="39">
        <f t="shared" si="1"/>
        <v>921920446</v>
      </c>
    </row>
    <row r="25" spans="1:12" ht="13.5">
      <c r="A25" s="29" t="s">
        <v>39</v>
      </c>
      <c r="B25" s="30"/>
      <c r="C25" s="31">
        <f>+C12+C24</f>
        <v>888084502</v>
      </c>
      <c r="D25" s="31">
        <f aca="true" t="shared" si="2" ref="D25:L25">+D12+D24</f>
        <v>821593262</v>
      </c>
      <c r="E25" s="32">
        <f t="shared" si="2"/>
        <v>870109963</v>
      </c>
      <c r="F25" s="33">
        <f t="shared" si="2"/>
        <v>893134709</v>
      </c>
      <c r="G25" s="31">
        <f t="shared" si="2"/>
        <v>934368051</v>
      </c>
      <c r="H25" s="32">
        <f t="shared" si="2"/>
        <v>967416659</v>
      </c>
      <c r="I25" s="34">
        <f t="shared" si="2"/>
        <v>895931891</v>
      </c>
      <c r="J25" s="35">
        <f t="shared" si="2"/>
        <v>952792740</v>
      </c>
      <c r="K25" s="31">
        <f t="shared" si="2"/>
        <v>1000250247</v>
      </c>
      <c r="L25" s="32">
        <f t="shared" si="2"/>
        <v>1049472260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>
        <v>129843</v>
      </c>
      <c r="E30" s="20">
        <v>73342</v>
      </c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4655350</v>
      </c>
      <c r="D31" s="19">
        <v>1629117</v>
      </c>
      <c r="E31" s="20">
        <v>1626975</v>
      </c>
      <c r="F31" s="21">
        <v>1778426</v>
      </c>
      <c r="G31" s="19">
        <v>1778426</v>
      </c>
      <c r="H31" s="20">
        <v>1664695</v>
      </c>
      <c r="I31" s="22">
        <v>1663702</v>
      </c>
      <c r="J31" s="23">
        <v>1778426</v>
      </c>
      <c r="K31" s="19">
        <v>1778426</v>
      </c>
      <c r="L31" s="20">
        <v>1778426</v>
      </c>
    </row>
    <row r="32" spans="1:12" ht="13.5">
      <c r="A32" s="24" t="s">
        <v>46</v>
      </c>
      <c r="B32" s="18" t="s">
        <v>44</v>
      </c>
      <c r="C32" s="19">
        <v>27212781</v>
      </c>
      <c r="D32" s="19">
        <v>37816664</v>
      </c>
      <c r="E32" s="20">
        <v>48314749</v>
      </c>
      <c r="F32" s="21">
        <v>11762889</v>
      </c>
      <c r="G32" s="19">
        <v>37847917</v>
      </c>
      <c r="H32" s="20">
        <v>73713720</v>
      </c>
      <c r="I32" s="22">
        <v>43774722</v>
      </c>
      <c r="J32" s="23">
        <v>17772000</v>
      </c>
      <c r="K32" s="19">
        <v>18785000</v>
      </c>
      <c r="L32" s="20">
        <v>19836000</v>
      </c>
    </row>
    <row r="33" spans="1:12" ht="13.5">
      <c r="A33" s="24" t="s">
        <v>47</v>
      </c>
      <c r="B33" s="18"/>
      <c r="C33" s="19">
        <v>9930743</v>
      </c>
      <c r="D33" s="19">
        <v>4801934</v>
      </c>
      <c r="E33" s="20">
        <v>1547842</v>
      </c>
      <c r="F33" s="21">
        <v>18355121</v>
      </c>
      <c r="G33" s="19">
        <v>18355121</v>
      </c>
      <c r="H33" s="20">
        <v>7129384</v>
      </c>
      <c r="I33" s="22">
        <v>618307</v>
      </c>
      <c r="J33" s="23">
        <v>18550000</v>
      </c>
      <c r="K33" s="19">
        <v>19355121</v>
      </c>
      <c r="L33" s="20">
        <v>21355121</v>
      </c>
    </row>
    <row r="34" spans="1:12" ht="13.5">
      <c r="A34" s="29" t="s">
        <v>48</v>
      </c>
      <c r="B34" s="30"/>
      <c r="C34" s="31">
        <f>SUM(C29:C33)</f>
        <v>41798874</v>
      </c>
      <c r="D34" s="31">
        <f aca="true" t="shared" si="3" ref="D34:L34">SUM(D29:D33)</f>
        <v>44377558</v>
      </c>
      <c r="E34" s="32">
        <f t="shared" si="3"/>
        <v>51562908</v>
      </c>
      <c r="F34" s="33">
        <f t="shared" si="3"/>
        <v>31896436</v>
      </c>
      <c r="G34" s="31">
        <f t="shared" si="3"/>
        <v>57981464</v>
      </c>
      <c r="H34" s="32">
        <f t="shared" si="3"/>
        <v>82507799</v>
      </c>
      <c r="I34" s="34">
        <f t="shared" si="3"/>
        <v>46056731</v>
      </c>
      <c r="J34" s="35">
        <f t="shared" si="3"/>
        <v>38100426</v>
      </c>
      <c r="K34" s="31">
        <f t="shared" si="3"/>
        <v>39918547</v>
      </c>
      <c r="L34" s="32">
        <f t="shared" si="3"/>
        <v>42969547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102738844</v>
      </c>
      <c r="D38" s="19">
        <v>115390692</v>
      </c>
      <c r="E38" s="20">
        <v>127063020</v>
      </c>
      <c r="F38" s="21">
        <v>122353018</v>
      </c>
      <c r="G38" s="19">
        <v>122353018</v>
      </c>
      <c r="H38" s="20">
        <v>123715408</v>
      </c>
      <c r="I38" s="22">
        <v>124679757</v>
      </c>
      <c r="J38" s="23">
        <v>121226000</v>
      </c>
      <c r="K38" s="19">
        <v>128135000</v>
      </c>
      <c r="L38" s="20">
        <v>135311000</v>
      </c>
    </row>
    <row r="39" spans="1:12" ht="13.5">
      <c r="A39" s="29" t="s">
        <v>50</v>
      </c>
      <c r="B39" s="37"/>
      <c r="C39" s="31">
        <f>SUM(C37:C38)</f>
        <v>102738844</v>
      </c>
      <c r="D39" s="38">
        <f aca="true" t="shared" si="4" ref="D39:L39">SUM(D37:D38)</f>
        <v>115390692</v>
      </c>
      <c r="E39" s="39">
        <f t="shared" si="4"/>
        <v>127063020</v>
      </c>
      <c r="F39" s="40">
        <f t="shared" si="4"/>
        <v>122353018</v>
      </c>
      <c r="G39" s="38">
        <f t="shared" si="4"/>
        <v>122353018</v>
      </c>
      <c r="H39" s="39">
        <f t="shared" si="4"/>
        <v>123715408</v>
      </c>
      <c r="I39" s="40">
        <f t="shared" si="4"/>
        <v>124679757</v>
      </c>
      <c r="J39" s="42">
        <f t="shared" si="4"/>
        <v>121226000</v>
      </c>
      <c r="K39" s="38">
        <f t="shared" si="4"/>
        <v>128135000</v>
      </c>
      <c r="L39" s="39">
        <f t="shared" si="4"/>
        <v>135311000</v>
      </c>
    </row>
    <row r="40" spans="1:12" ht="13.5">
      <c r="A40" s="29" t="s">
        <v>51</v>
      </c>
      <c r="B40" s="30"/>
      <c r="C40" s="31">
        <f>+C34+C39</f>
        <v>144537718</v>
      </c>
      <c r="D40" s="31">
        <f aca="true" t="shared" si="5" ref="D40:L40">+D34+D39</f>
        <v>159768250</v>
      </c>
      <c r="E40" s="32">
        <f t="shared" si="5"/>
        <v>178625928</v>
      </c>
      <c r="F40" s="33">
        <f t="shared" si="5"/>
        <v>154249454</v>
      </c>
      <c r="G40" s="31">
        <f t="shared" si="5"/>
        <v>180334482</v>
      </c>
      <c r="H40" s="32">
        <f t="shared" si="5"/>
        <v>206223207</v>
      </c>
      <c r="I40" s="34">
        <f t="shared" si="5"/>
        <v>170736488</v>
      </c>
      <c r="J40" s="35">
        <f t="shared" si="5"/>
        <v>159326426</v>
      </c>
      <c r="K40" s="31">
        <f t="shared" si="5"/>
        <v>168053547</v>
      </c>
      <c r="L40" s="32">
        <f t="shared" si="5"/>
        <v>178280547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743546784</v>
      </c>
      <c r="D42" s="46">
        <f aca="true" t="shared" si="6" ref="D42:L42">+D25-D40</f>
        <v>661825012</v>
      </c>
      <c r="E42" s="47">
        <f t="shared" si="6"/>
        <v>691484035</v>
      </c>
      <c r="F42" s="48">
        <f t="shared" si="6"/>
        <v>738885255</v>
      </c>
      <c r="G42" s="46">
        <f t="shared" si="6"/>
        <v>754033569</v>
      </c>
      <c r="H42" s="47">
        <f t="shared" si="6"/>
        <v>761193452</v>
      </c>
      <c r="I42" s="49">
        <f t="shared" si="6"/>
        <v>725195403</v>
      </c>
      <c r="J42" s="50">
        <f t="shared" si="6"/>
        <v>793466314</v>
      </c>
      <c r="K42" s="46">
        <f t="shared" si="6"/>
        <v>832196700</v>
      </c>
      <c r="L42" s="47">
        <f t="shared" si="6"/>
        <v>871191713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-365699663</v>
      </c>
      <c r="D45" s="19">
        <v>661825012</v>
      </c>
      <c r="E45" s="20">
        <v>691484035</v>
      </c>
      <c r="F45" s="21">
        <v>-370361192</v>
      </c>
      <c r="G45" s="19">
        <v>-355212878</v>
      </c>
      <c r="H45" s="20">
        <v>-348052995</v>
      </c>
      <c r="I45" s="22">
        <v>725195403</v>
      </c>
      <c r="J45" s="23">
        <v>793466314</v>
      </c>
      <c r="K45" s="19">
        <v>832196700</v>
      </c>
      <c r="L45" s="20">
        <v>871191713</v>
      </c>
    </row>
    <row r="46" spans="1:12" ht="13.5">
      <c r="A46" s="24" t="s">
        <v>56</v>
      </c>
      <c r="B46" s="18" t="s">
        <v>44</v>
      </c>
      <c r="C46" s="19">
        <v>1109246447</v>
      </c>
      <c r="D46" s="19"/>
      <c r="E46" s="20"/>
      <c r="F46" s="21">
        <v>1109246447</v>
      </c>
      <c r="G46" s="19">
        <v>1109246447</v>
      </c>
      <c r="H46" s="20">
        <v>1109246447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743546784</v>
      </c>
      <c r="D48" s="53">
        <f aca="true" t="shared" si="7" ref="D48:L48">SUM(D45:D47)</f>
        <v>661825012</v>
      </c>
      <c r="E48" s="54">
        <f t="shared" si="7"/>
        <v>691484035</v>
      </c>
      <c r="F48" s="55">
        <f t="shared" si="7"/>
        <v>738885255</v>
      </c>
      <c r="G48" s="53">
        <f t="shared" si="7"/>
        <v>754033569</v>
      </c>
      <c r="H48" s="54">
        <f t="shared" si="7"/>
        <v>761193452</v>
      </c>
      <c r="I48" s="56">
        <f t="shared" si="7"/>
        <v>725195403</v>
      </c>
      <c r="J48" s="57">
        <f t="shared" si="7"/>
        <v>793466314</v>
      </c>
      <c r="K48" s="53">
        <f t="shared" si="7"/>
        <v>832196700</v>
      </c>
      <c r="L48" s="54">
        <f t="shared" si="7"/>
        <v>871191713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2233340</v>
      </c>
      <c r="D6" s="19">
        <v>13597726</v>
      </c>
      <c r="E6" s="20">
        <v>3795766</v>
      </c>
      <c r="F6" s="21">
        <v>3000000</v>
      </c>
      <c r="G6" s="19">
        <v>3000000</v>
      </c>
      <c r="H6" s="20">
        <v>9459</v>
      </c>
      <c r="I6" s="22">
        <v>63844</v>
      </c>
      <c r="J6" s="23">
        <v>3631189</v>
      </c>
      <c r="K6" s="19">
        <v>3631189</v>
      </c>
      <c r="L6" s="20">
        <v>3631189</v>
      </c>
    </row>
    <row r="7" spans="1:12" ht="13.5">
      <c r="A7" s="24" t="s">
        <v>19</v>
      </c>
      <c r="B7" s="18" t="s">
        <v>20</v>
      </c>
      <c r="C7" s="19">
        <v>29710864</v>
      </c>
      <c r="D7" s="19">
        <v>20105877</v>
      </c>
      <c r="E7" s="20"/>
      <c r="F7" s="21">
        <v>5000000</v>
      </c>
      <c r="G7" s="19">
        <v>5000000</v>
      </c>
      <c r="H7" s="20"/>
      <c r="I7" s="22">
        <v>1165499</v>
      </c>
      <c r="J7" s="23">
        <v>2435769</v>
      </c>
      <c r="K7" s="19">
        <v>3749732</v>
      </c>
      <c r="L7" s="20">
        <v>4122767</v>
      </c>
    </row>
    <row r="8" spans="1:12" ht="13.5">
      <c r="A8" s="24" t="s">
        <v>21</v>
      </c>
      <c r="B8" s="18" t="s">
        <v>20</v>
      </c>
      <c r="C8" s="19">
        <v>55671617</v>
      </c>
      <c r="D8" s="19">
        <v>51739662</v>
      </c>
      <c r="E8" s="20">
        <v>109496676</v>
      </c>
      <c r="F8" s="21">
        <v>191062200</v>
      </c>
      <c r="G8" s="19">
        <v>191062200</v>
      </c>
      <c r="H8" s="20">
        <v>210878939</v>
      </c>
      <c r="I8" s="22">
        <v>151806848</v>
      </c>
      <c r="J8" s="23">
        <v>104892244</v>
      </c>
      <c r="K8" s="19">
        <v>134482890</v>
      </c>
      <c r="L8" s="20">
        <v>172200542</v>
      </c>
    </row>
    <row r="9" spans="1:12" ht="13.5">
      <c r="A9" s="24" t="s">
        <v>22</v>
      </c>
      <c r="B9" s="18"/>
      <c r="C9" s="19">
        <v>69695</v>
      </c>
      <c r="D9" s="19">
        <v>5168133</v>
      </c>
      <c r="E9" s="20">
        <v>25510013</v>
      </c>
      <c r="F9" s="21"/>
      <c r="G9" s="19"/>
      <c r="H9" s="20">
        <v>47388453</v>
      </c>
      <c r="I9" s="22">
        <v>20132948</v>
      </c>
      <c r="J9" s="23">
        <v>8981491</v>
      </c>
      <c r="K9" s="19">
        <v>8981491</v>
      </c>
      <c r="L9" s="20">
        <v>8981491</v>
      </c>
    </row>
    <row r="10" spans="1:12" ht="13.5">
      <c r="A10" s="24" t="s">
        <v>23</v>
      </c>
      <c r="B10" s="18"/>
      <c r="C10" s="19">
        <v>9828191</v>
      </c>
      <c r="D10" s="19">
        <v>13866891</v>
      </c>
      <c r="E10" s="20"/>
      <c r="F10" s="25"/>
      <c r="G10" s="26"/>
      <c r="H10" s="27"/>
      <c r="I10" s="22"/>
      <c r="J10" s="28">
        <v>40667787</v>
      </c>
      <c r="K10" s="26">
        <v>40667787</v>
      </c>
      <c r="L10" s="27">
        <v>40667787</v>
      </c>
    </row>
    <row r="11" spans="1:12" ht="13.5">
      <c r="A11" s="24" t="s">
        <v>24</v>
      </c>
      <c r="B11" s="18" t="s">
        <v>25</v>
      </c>
      <c r="C11" s="19">
        <v>2617556</v>
      </c>
      <c r="D11" s="19">
        <v>2858869</v>
      </c>
      <c r="E11" s="20">
        <v>2265978</v>
      </c>
      <c r="F11" s="21">
        <v>4000000</v>
      </c>
      <c r="G11" s="19">
        <v>4000000</v>
      </c>
      <c r="H11" s="20">
        <v>2156844</v>
      </c>
      <c r="I11" s="22">
        <v>72519514</v>
      </c>
      <c r="J11" s="23">
        <v>2800841</v>
      </c>
      <c r="K11" s="19">
        <v>2800841</v>
      </c>
      <c r="L11" s="20">
        <v>2800841</v>
      </c>
    </row>
    <row r="12" spans="1:12" ht="13.5">
      <c r="A12" s="29" t="s">
        <v>26</v>
      </c>
      <c r="B12" s="30"/>
      <c r="C12" s="31">
        <f>SUM(C6:C11)</f>
        <v>100131263</v>
      </c>
      <c r="D12" s="31">
        <f aca="true" t="shared" si="0" ref="D12:L12">SUM(D6:D11)</f>
        <v>107337158</v>
      </c>
      <c r="E12" s="32">
        <f t="shared" si="0"/>
        <v>141068433</v>
      </c>
      <c r="F12" s="33">
        <f t="shared" si="0"/>
        <v>203062200</v>
      </c>
      <c r="G12" s="31">
        <f t="shared" si="0"/>
        <v>203062200</v>
      </c>
      <c r="H12" s="32">
        <f t="shared" si="0"/>
        <v>260433695</v>
      </c>
      <c r="I12" s="34">
        <f t="shared" si="0"/>
        <v>245688653</v>
      </c>
      <c r="J12" s="35">
        <f t="shared" si="0"/>
        <v>163409321</v>
      </c>
      <c r="K12" s="31">
        <f t="shared" si="0"/>
        <v>194313930</v>
      </c>
      <c r="L12" s="32">
        <f t="shared" si="0"/>
        <v>232404617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>
        <v>21692150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>
        <v>1909115</v>
      </c>
      <c r="J16" s="28"/>
      <c r="K16" s="26"/>
      <c r="L16" s="27"/>
    </row>
    <row r="17" spans="1:12" ht="13.5">
      <c r="A17" s="24" t="s">
        <v>30</v>
      </c>
      <c r="B17" s="18"/>
      <c r="C17" s="19">
        <v>11320290</v>
      </c>
      <c r="D17" s="19">
        <v>10797727</v>
      </c>
      <c r="E17" s="20">
        <v>1993964</v>
      </c>
      <c r="F17" s="21">
        <v>12858815</v>
      </c>
      <c r="G17" s="19">
        <v>12858815</v>
      </c>
      <c r="H17" s="20">
        <v>10358803</v>
      </c>
      <c r="I17" s="22"/>
      <c r="J17" s="23">
        <v>10139341</v>
      </c>
      <c r="K17" s="19">
        <v>10139341</v>
      </c>
      <c r="L17" s="20">
        <v>10139341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1877144040</v>
      </c>
      <c r="D19" s="19">
        <v>1550069264</v>
      </c>
      <c r="E19" s="20">
        <v>1301772461</v>
      </c>
      <c r="F19" s="21">
        <v>1751815967</v>
      </c>
      <c r="G19" s="19">
        <v>1751815967</v>
      </c>
      <c r="H19" s="20">
        <v>1526488510</v>
      </c>
      <c r="I19" s="22">
        <v>1163112079</v>
      </c>
      <c r="J19" s="23">
        <v>1462017521</v>
      </c>
      <c r="K19" s="19">
        <v>1462017521</v>
      </c>
      <c r="L19" s="20">
        <v>1462017521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/>
      <c r="D22" s="19"/>
      <c r="E22" s="2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37</v>
      </c>
      <c r="B23" s="18"/>
      <c r="C23" s="19">
        <v>20708077</v>
      </c>
      <c r="D23" s="19">
        <v>20708077</v>
      </c>
      <c r="E23" s="20">
        <v>22990141</v>
      </c>
      <c r="F23" s="25"/>
      <c r="G23" s="26"/>
      <c r="H23" s="27">
        <v>22990141</v>
      </c>
      <c r="I23" s="21">
        <v>24127381</v>
      </c>
      <c r="J23" s="28">
        <v>23062820</v>
      </c>
      <c r="K23" s="26">
        <v>23062820</v>
      </c>
      <c r="L23" s="27">
        <v>23062820</v>
      </c>
    </row>
    <row r="24" spans="1:12" ht="13.5">
      <c r="A24" s="29" t="s">
        <v>38</v>
      </c>
      <c r="B24" s="37"/>
      <c r="C24" s="31">
        <f>SUM(C15:C23)</f>
        <v>1909172407</v>
      </c>
      <c r="D24" s="38">
        <f aca="true" t="shared" si="1" ref="D24:L24">SUM(D15:D23)</f>
        <v>1581575068</v>
      </c>
      <c r="E24" s="39">
        <f t="shared" si="1"/>
        <v>1326756566</v>
      </c>
      <c r="F24" s="40">
        <f t="shared" si="1"/>
        <v>1764674782</v>
      </c>
      <c r="G24" s="38">
        <f t="shared" si="1"/>
        <v>1764674782</v>
      </c>
      <c r="H24" s="39">
        <f t="shared" si="1"/>
        <v>1559837454</v>
      </c>
      <c r="I24" s="41">
        <f t="shared" si="1"/>
        <v>1210840725</v>
      </c>
      <c r="J24" s="42">
        <f t="shared" si="1"/>
        <v>1495219682</v>
      </c>
      <c r="K24" s="38">
        <f t="shared" si="1"/>
        <v>1495219682</v>
      </c>
      <c r="L24" s="39">
        <f t="shared" si="1"/>
        <v>1495219682</v>
      </c>
    </row>
    <row r="25" spans="1:12" ht="13.5">
      <c r="A25" s="29" t="s">
        <v>39</v>
      </c>
      <c r="B25" s="30"/>
      <c r="C25" s="31">
        <f>+C12+C24</f>
        <v>2009303670</v>
      </c>
      <c r="D25" s="31">
        <f aca="true" t="shared" si="2" ref="D25:L25">+D12+D24</f>
        <v>1688912226</v>
      </c>
      <c r="E25" s="32">
        <f t="shared" si="2"/>
        <v>1467824999</v>
      </c>
      <c r="F25" s="33">
        <f t="shared" si="2"/>
        <v>1967736982</v>
      </c>
      <c r="G25" s="31">
        <f t="shared" si="2"/>
        <v>1967736982</v>
      </c>
      <c r="H25" s="32">
        <f t="shared" si="2"/>
        <v>1820271149</v>
      </c>
      <c r="I25" s="34">
        <f t="shared" si="2"/>
        <v>1456529378</v>
      </c>
      <c r="J25" s="35">
        <f t="shared" si="2"/>
        <v>1658629003</v>
      </c>
      <c r="K25" s="31">
        <f t="shared" si="2"/>
        <v>1689533612</v>
      </c>
      <c r="L25" s="32">
        <f t="shared" si="2"/>
        <v>1727624299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>
        <v>182753880</v>
      </c>
      <c r="G29" s="19"/>
      <c r="H29" s="20">
        <v>84964656</v>
      </c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2812694</v>
      </c>
      <c r="D31" s="19">
        <v>2949438</v>
      </c>
      <c r="E31" s="20">
        <v>2893652</v>
      </c>
      <c r="F31" s="21">
        <v>3322425</v>
      </c>
      <c r="G31" s="19">
        <v>3322425</v>
      </c>
      <c r="H31" s="20">
        <v>2804079</v>
      </c>
      <c r="I31" s="22">
        <v>2804079</v>
      </c>
      <c r="J31" s="23">
        <v>2837462</v>
      </c>
      <c r="K31" s="19">
        <v>2837462</v>
      </c>
      <c r="L31" s="20">
        <v>2837462</v>
      </c>
    </row>
    <row r="32" spans="1:12" ht="13.5">
      <c r="A32" s="24" t="s">
        <v>46</v>
      </c>
      <c r="B32" s="18" t="s">
        <v>44</v>
      </c>
      <c r="C32" s="19">
        <v>323481963</v>
      </c>
      <c r="D32" s="19">
        <v>366662982</v>
      </c>
      <c r="E32" s="20">
        <v>472563285</v>
      </c>
      <c r="F32" s="21">
        <v>136000000</v>
      </c>
      <c r="G32" s="19">
        <v>665672982</v>
      </c>
      <c r="H32" s="20">
        <v>682948837</v>
      </c>
      <c r="I32" s="22">
        <v>694138017</v>
      </c>
      <c r="J32" s="23">
        <v>378169994</v>
      </c>
      <c r="K32" s="19">
        <v>774113175</v>
      </c>
      <c r="L32" s="20">
        <v>163407648</v>
      </c>
    </row>
    <row r="33" spans="1:12" ht="13.5">
      <c r="A33" s="24" t="s">
        <v>47</v>
      </c>
      <c r="B33" s="18"/>
      <c r="C33" s="19">
        <v>56513212</v>
      </c>
      <c r="D33" s="19">
        <v>4972830</v>
      </c>
      <c r="E33" s="20">
        <v>5856130</v>
      </c>
      <c r="F33" s="21">
        <v>4435007</v>
      </c>
      <c r="G33" s="19">
        <v>4435007</v>
      </c>
      <c r="H33" s="20">
        <v>5856130</v>
      </c>
      <c r="I33" s="22">
        <v>2924493</v>
      </c>
      <c r="J33" s="23">
        <v>5856130</v>
      </c>
      <c r="K33" s="19">
        <v>5856130</v>
      </c>
      <c r="L33" s="20">
        <v>5856130</v>
      </c>
    </row>
    <row r="34" spans="1:12" ht="13.5">
      <c r="A34" s="29" t="s">
        <v>48</v>
      </c>
      <c r="B34" s="30"/>
      <c r="C34" s="31">
        <f>SUM(C29:C33)</f>
        <v>382807869</v>
      </c>
      <c r="D34" s="31">
        <f aca="true" t="shared" si="3" ref="D34:L34">SUM(D29:D33)</f>
        <v>374585250</v>
      </c>
      <c r="E34" s="32">
        <f t="shared" si="3"/>
        <v>481313067</v>
      </c>
      <c r="F34" s="33">
        <f t="shared" si="3"/>
        <v>326511312</v>
      </c>
      <c r="G34" s="31">
        <f t="shared" si="3"/>
        <v>673430414</v>
      </c>
      <c r="H34" s="32">
        <f t="shared" si="3"/>
        <v>776573702</v>
      </c>
      <c r="I34" s="34">
        <f t="shared" si="3"/>
        <v>699866589</v>
      </c>
      <c r="J34" s="35">
        <f t="shared" si="3"/>
        <v>386863586</v>
      </c>
      <c r="K34" s="31">
        <f t="shared" si="3"/>
        <v>782806767</v>
      </c>
      <c r="L34" s="32">
        <f t="shared" si="3"/>
        <v>172101240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>
        <v>643221683</v>
      </c>
      <c r="K37" s="19"/>
      <c r="L37" s="20"/>
    </row>
    <row r="38" spans="1:12" ht="13.5">
      <c r="A38" s="24" t="s">
        <v>47</v>
      </c>
      <c r="B38" s="18"/>
      <c r="C38" s="19">
        <v>101381584</v>
      </c>
      <c r="D38" s="19">
        <v>209298399</v>
      </c>
      <c r="E38" s="20">
        <v>425889463</v>
      </c>
      <c r="F38" s="21">
        <v>111520000</v>
      </c>
      <c r="G38" s="19">
        <v>111520000</v>
      </c>
      <c r="H38" s="20">
        <v>290614428</v>
      </c>
      <c r="I38" s="22">
        <v>506530247</v>
      </c>
      <c r="J38" s="23">
        <v>290614428</v>
      </c>
      <c r="K38" s="19">
        <v>290614428</v>
      </c>
      <c r="L38" s="20">
        <v>290614428</v>
      </c>
    </row>
    <row r="39" spans="1:12" ht="13.5">
      <c r="A39" s="29" t="s">
        <v>50</v>
      </c>
      <c r="B39" s="37"/>
      <c r="C39" s="31">
        <f>SUM(C37:C38)</f>
        <v>101381584</v>
      </c>
      <c r="D39" s="38">
        <f aca="true" t="shared" si="4" ref="D39:L39">SUM(D37:D38)</f>
        <v>209298399</v>
      </c>
      <c r="E39" s="39">
        <f t="shared" si="4"/>
        <v>425889463</v>
      </c>
      <c r="F39" s="40">
        <f t="shared" si="4"/>
        <v>111520000</v>
      </c>
      <c r="G39" s="38">
        <f t="shared" si="4"/>
        <v>111520000</v>
      </c>
      <c r="H39" s="39">
        <f t="shared" si="4"/>
        <v>290614428</v>
      </c>
      <c r="I39" s="40">
        <f t="shared" si="4"/>
        <v>506530247</v>
      </c>
      <c r="J39" s="42">
        <f t="shared" si="4"/>
        <v>933836111</v>
      </c>
      <c r="K39" s="38">
        <f t="shared" si="4"/>
        <v>290614428</v>
      </c>
      <c r="L39" s="39">
        <f t="shared" si="4"/>
        <v>290614428</v>
      </c>
    </row>
    <row r="40" spans="1:12" ht="13.5">
      <c r="A40" s="29" t="s">
        <v>51</v>
      </c>
      <c r="B40" s="30"/>
      <c r="C40" s="31">
        <f>+C34+C39</f>
        <v>484189453</v>
      </c>
      <c r="D40" s="31">
        <f aca="true" t="shared" si="5" ref="D40:L40">+D34+D39</f>
        <v>583883649</v>
      </c>
      <c r="E40" s="32">
        <f t="shared" si="5"/>
        <v>907202530</v>
      </c>
      <c r="F40" s="33">
        <f t="shared" si="5"/>
        <v>438031312</v>
      </c>
      <c r="G40" s="31">
        <f t="shared" si="5"/>
        <v>784950414</v>
      </c>
      <c r="H40" s="32">
        <f t="shared" si="5"/>
        <v>1067188130</v>
      </c>
      <c r="I40" s="34">
        <f t="shared" si="5"/>
        <v>1206396836</v>
      </c>
      <c r="J40" s="35">
        <f t="shared" si="5"/>
        <v>1320699697</v>
      </c>
      <c r="K40" s="31">
        <f t="shared" si="5"/>
        <v>1073421195</v>
      </c>
      <c r="L40" s="32">
        <f t="shared" si="5"/>
        <v>462715668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1525114217</v>
      </c>
      <c r="D42" s="46">
        <f aca="true" t="shared" si="6" ref="D42:L42">+D25-D40</f>
        <v>1105028577</v>
      </c>
      <c r="E42" s="47">
        <f t="shared" si="6"/>
        <v>560622469</v>
      </c>
      <c r="F42" s="48">
        <f t="shared" si="6"/>
        <v>1529705670</v>
      </c>
      <c r="G42" s="46">
        <f t="shared" si="6"/>
        <v>1182786568</v>
      </c>
      <c r="H42" s="47">
        <f t="shared" si="6"/>
        <v>753083019</v>
      </c>
      <c r="I42" s="49">
        <f t="shared" si="6"/>
        <v>250132542</v>
      </c>
      <c r="J42" s="50">
        <f t="shared" si="6"/>
        <v>337929306</v>
      </c>
      <c r="K42" s="46">
        <f t="shared" si="6"/>
        <v>616112417</v>
      </c>
      <c r="L42" s="47">
        <f t="shared" si="6"/>
        <v>1264908631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1525114217</v>
      </c>
      <c r="D45" s="19">
        <v>1105028577</v>
      </c>
      <c r="E45" s="20">
        <v>560622469</v>
      </c>
      <c r="F45" s="21">
        <v>1529705670</v>
      </c>
      <c r="G45" s="19">
        <v>1182786568</v>
      </c>
      <c r="H45" s="20">
        <v>753083019</v>
      </c>
      <c r="I45" s="22">
        <v>250132542</v>
      </c>
      <c r="J45" s="23">
        <v>337929306</v>
      </c>
      <c r="K45" s="19">
        <v>616112416</v>
      </c>
      <c r="L45" s="20">
        <v>1264908630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1525114217</v>
      </c>
      <c r="D48" s="53">
        <f aca="true" t="shared" si="7" ref="D48:L48">SUM(D45:D47)</f>
        <v>1105028577</v>
      </c>
      <c r="E48" s="54">
        <f t="shared" si="7"/>
        <v>560622469</v>
      </c>
      <c r="F48" s="55">
        <f t="shared" si="7"/>
        <v>1529705670</v>
      </c>
      <c r="G48" s="53">
        <f t="shared" si="7"/>
        <v>1182786568</v>
      </c>
      <c r="H48" s="54">
        <f t="shared" si="7"/>
        <v>753083019</v>
      </c>
      <c r="I48" s="56">
        <f t="shared" si="7"/>
        <v>250132542</v>
      </c>
      <c r="J48" s="57">
        <f t="shared" si="7"/>
        <v>337929306</v>
      </c>
      <c r="K48" s="53">
        <f t="shared" si="7"/>
        <v>616112416</v>
      </c>
      <c r="L48" s="54">
        <f t="shared" si="7"/>
        <v>1264908630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19951744</v>
      </c>
      <c r="D6" s="19">
        <v>2408135</v>
      </c>
      <c r="E6" s="20">
        <v>1095454</v>
      </c>
      <c r="F6" s="21">
        <v>37459131</v>
      </c>
      <c r="G6" s="19">
        <v>5034565</v>
      </c>
      <c r="H6" s="20">
        <v>156388</v>
      </c>
      <c r="I6" s="22">
        <v>145446</v>
      </c>
      <c r="J6" s="23">
        <v>2422882</v>
      </c>
      <c r="K6" s="19">
        <v>2243500</v>
      </c>
      <c r="L6" s="20">
        <v>2721712</v>
      </c>
    </row>
    <row r="7" spans="1:12" ht="13.5">
      <c r="A7" s="24" t="s">
        <v>19</v>
      </c>
      <c r="B7" s="18" t="s">
        <v>20</v>
      </c>
      <c r="C7" s="19"/>
      <c r="D7" s="19">
        <v>22443976</v>
      </c>
      <c r="E7" s="20">
        <v>22529105</v>
      </c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20485436</v>
      </c>
      <c r="D8" s="19">
        <v>20184000</v>
      </c>
      <c r="E8" s="20">
        <v>14048028</v>
      </c>
      <c r="F8" s="21">
        <v>23346000</v>
      </c>
      <c r="G8" s="19">
        <v>41432297</v>
      </c>
      <c r="H8" s="20">
        <v>23240226</v>
      </c>
      <c r="I8" s="22">
        <v>10231577</v>
      </c>
      <c r="J8" s="23">
        <v>44709297</v>
      </c>
      <c r="K8" s="19">
        <v>45364697</v>
      </c>
      <c r="L8" s="20">
        <v>44709297</v>
      </c>
    </row>
    <row r="9" spans="1:12" ht="13.5">
      <c r="A9" s="24" t="s">
        <v>22</v>
      </c>
      <c r="B9" s="18"/>
      <c r="C9" s="19">
        <v>111475</v>
      </c>
      <c r="D9" s="19"/>
      <c r="E9" s="20"/>
      <c r="F9" s="21"/>
      <c r="G9" s="19"/>
      <c r="H9" s="20"/>
      <c r="I9" s="22">
        <v>1861713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211520</v>
      </c>
      <c r="D11" s="19">
        <v>444212</v>
      </c>
      <c r="E11" s="20">
        <v>275983</v>
      </c>
      <c r="F11" s="21">
        <v>473304</v>
      </c>
      <c r="G11" s="19">
        <v>473304</v>
      </c>
      <c r="H11" s="20">
        <v>28517</v>
      </c>
      <c r="I11" s="22">
        <v>29812</v>
      </c>
      <c r="J11" s="23">
        <v>473304</v>
      </c>
      <c r="K11" s="19">
        <v>473304</v>
      </c>
      <c r="L11" s="20">
        <v>473304</v>
      </c>
    </row>
    <row r="12" spans="1:12" ht="13.5">
      <c r="A12" s="29" t="s">
        <v>26</v>
      </c>
      <c r="B12" s="30"/>
      <c r="C12" s="31">
        <f>SUM(C6:C11)</f>
        <v>40760175</v>
      </c>
      <c r="D12" s="31">
        <f aca="true" t="shared" si="0" ref="D12:L12">SUM(D6:D11)</f>
        <v>45480323</v>
      </c>
      <c r="E12" s="32">
        <f t="shared" si="0"/>
        <v>37948570</v>
      </c>
      <c r="F12" s="33">
        <f t="shared" si="0"/>
        <v>61278435</v>
      </c>
      <c r="G12" s="31">
        <f t="shared" si="0"/>
        <v>46940166</v>
      </c>
      <c r="H12" s="32">
        <f t="shared" si="0"/>
        <v>23425131</v>
      </c>
      <c r="I12" s="34">
        <f t="shared" si="0"/>
        <v>12268548</v>
      </c>
      <c r="J12" s="35">
        <f t="shared" si="0"/>
        <v>47605483</v>
      </c>
      <c r="K12" s="31">
        <f t="shared" si="0"/>
        <v>48081501</v>
      </c>
      <c r="L12" s="32">
        <f t="shared" si="0"/>
        <v>47904313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3805000</v>
      </c>
      <c r="D17" s="19">
        <v>3879958</v>
      </c>
      <c r="E17" s="20">
        <v>53745775</v>
      </c>
      <c r="F17" s="21">
        <v>3879958</v>
      </c>
      <c r="G17" s="19">
        <v>48954724</v>
      </c>
      <c r="H17" s="20">
        <v>48263942</v>
      </c>
      <c r="I17" s="22">
        <v>52493011</v>
      </c>
      <c r="J17" s="23">
        <v>48954724</v>
      </c>
      <c r="K17" s="19">
        <v>48954724</v>
      </c>
      <c r="L17" s="20">
        <v>48954724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277348722</v>
      </c>
      <c r="D19" s="19">
        <v>311705856</v>
      </c>
      <c r="E19" s="20">
        <v>379571750</v>
      </c>
      <c r="F19" s="21">
        <v>323534296</v>
      </c>
      <c r="G19" s="19">
        <v>379349556</v>
      </c>
      <c r="H19" s="20">
        <v>361871187</v>
      </c>
      <c r="I19" s="22">
        <v>413656056</v>
      </c>
      <c r="J19" s="23">
        <v>379349556</v>
      </c>
      <c r="K19" s="19">
        <v>379349556</v>
      </c>
      <c r="L19" s="20">
        <v>379349556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350074</v>
      </c>
      <c r="D22" s="19">
        <v>350074</v>
      </c>
      <c r="E22" s="20">
        <v>350074</v>
      </c>
      <c r="F22" s="21">
        <v>350000</v>
      </c>
      <c r="G22" s="19">
        <v>350000</v>
      </c>
      <c r="H22" s="20">
        <v>350074</v>
      </c>
      <c r="I22" s="22">
        <v>405017</v>
      </c>
      <c r="J22" s="23">
        <v>350000</v>
      </c>
      <c r="K22" s="19">
        <v>350000</v>
      </c>
      <c r="L22" s="20">
        <v>350000</v>
      </c>
    </row>
    <row r="23" spans="1:12" ht="13.5">
      <c r="A23" s="24" t="s">
        <v>37</v>
      </c>
      <c r="B23" s="18"/>
      <c r="C23" s="19">
        <v>216815</v>
      </c>
      <c r="D23" s="19">
        <v>216815</v>
      </c>
      <c r="E23" s="20">
        <v>216815</v>
      </c>
      <c r="F23" s="25">
        <v>217000</v>
      </c>
      <c r="G23" s="26">
        <v>217000</v>
      </c>
      <c r="H23" s="27">
        <v>216815</v>
      </c>
      <c r="I23" s="21">
        <v>216815</v>
      </c>
      <c r="J23" s="28">
        <v>217000</v>
      </c>
      <c r="K23" s="26">
        <v>217000</v>
      </c>
      <c r="L23" s="27">
        <v>217000</v>
      </c>
    </row>
    <row r="24" spans="1:12" ht="13.5">
      <c r="A24" s="29" t="s">
        <v>38</v>
      </c>
      <c r="B24" s="37"/>
      <c r="C24" s="31">
        <f>SUM(C15:C23)</f>
        <v>281720611</v>
      </c>
      <c r="D24" s="38">
        <f aca="true" t="shared" si="1" ref="D24:L24">SUM(D15:D23)</f>
        <v>316152703</v>
      </c>
      <c r="E24" s="39">
        <f t="shared" si="1"/>
        <v>433884414</v>
      </c>
      <c r="F24" s="40">
        <f t="shared" si="1"/>
        <v>327981254</v>
      </c>
      <c r="G24" s="38">
        <f t="shared" si="1"/>
        <v>428871280</v>
      </c>
      <c r="H24" s="39">
        <f t="shared" si="1"/>
        <v>410702018</v>
      </c>
      <c r="I24" s="41">
        <f t="shared" si="1"/>
        <v>466770899</v>
      </c>
      <c r="J24" s="42">
        <f t="shared" si="1"/>
        <v>428871280</v>
      </c>
      <c r="K24" s="38">
        <f t="shared" si="1"/>
        <v>428871280</v>
      </c>
      <c r="L24" s="39">
        <f t="shared" si="1"/>
        <v>428871280</v>
      </c>
    </row>
    <row r="25" spans="1:12" ht="13.5">
      <c r="A25" s="29" t="s">
        <v>39</v>
      </c>
      <c r="B25" s="30"/>
      <c r="C25" s="31">
        <f>+C12+C24</f>
        <v>322480786</v>
      </c>
      <c r="D25" s="31">
        <f aca="true" t="shared" si="2" ref="D25:L25">+D12+D24</f>
        <v>361633026</v>
      </c>
      <c r="E25" s="32">
        <f t="shared" si="2"/>
        <v>471832984</v>
      </c>
      <c r="F25" s="33">
        <f t="shared" si="2"/>
        <v>389259689</v>
      </c>
      <c r="G25" s="31">
        <f t="shared" si="2"/>
        <v>475811446</v>
      </c>
      <c r="H25" s="32">
        <f t="shared" si="2"/>
        <v>434127149</v>
      </c>
      <c r="I25" s="34">
        <f t="shared" si="2"/>
        <v>479039447</v>
      </c>
      <c r="J25" s="35">
        <f t="shared" si="2"/>
        <v>476476763</v>
      </c>
      <c r="K25" s="31">
        <f t="shared" si="2"/>
        <v>476952781</v>
      </c>
      <c r="L25" s="32">
        <f t="shared" si="2"/>
        <v>476775593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1453125</v>
      </c>
      <c r="D31" s="19">
        <v>1449262</v>
      </c>
      <c r="E31" s="20">
        <v>1519586</v>
      </c>
      <c r="F31" s="21">
        <v>1581944</v>
      </c>
      <c r="G31" s="19">
        <v>1581944</v>
      </c>
      <c r="H31" s="20">
        <v>1463837</v>
      </c>
      <c r="I31" s="22">
        <v>1457055</v>
      </c>
      <c r="J31" s="23">
        <v>1581944</v>
      </c>
      <c r="K31" s="19">
        <v>1581944</v>
      </c>
      <c r="L31" s="20">
        <v>1581944</v>
      </c>
    </row>
    <row r="32" spans="1:12" ht="13.5">
      <c r="A32" s="24" t="s">
        <v>46</v>
      </c>
      <c r="B32" s="18" t="s">
        <v>44</v>
      </c>
      <c r="C32" s="19">
        <v>78629983</v>
      </c>
      <c r="D32" s="19">
        <v>93978772</v>
      </c>
      <c r="E32" s="20">
        <v>105453633</v>
      </c>
      <c r="F32" s="21">
        <v>49366299</v>
      </c>
      <c r="G32" s="19">
        <v>29366299</v>
      </c>
      <c r="H32" s="20">
        <v>41821597</v>
      </c>
      <c r="I32" s="22">
        <v>94938898</v>
      </c>
      <c r="J32" s="23">
        <v>31487450</v>
      </c>
      <c r="K32" s="19">
        <v>29366299</v>
      </c>
      <c r="L32" s="20">
        <v>29366299</v>
      </c>
    </row>
    <row r="33" spans="1:12" ht="13.5">
      <c r="A33" s="24" t="s">
        <v>47</v>
      </c>
      <c r="B33" s="18"/>
      <c r="C33" s="19">
        <v>12332066</v>
      </c>
      <c r="D33" s="19">
        <v>14356564</v>
      </c>
      <c r="E33" s="20">
        <v>20804398</v>
      </c>
      <c r="F33" s="21">
        <v>16582696</v>
      </c>
      <c r="G33" s="19">
        <v>20525686</v>
      </c>
      <c r="H33" s="20">
        <v>20804398</v>
      </c>
      <c r="I33" s="22">
        <v>20230423</v>
      </c>
      <c r="J33" s="23">
        <v>20525686</v>
      </c>
      <c r="K33" s="19">
        <v>20525686</v>
      </c>
      <c r="L33" s="20">
        <v>20525686</v>
      </c>
    </row>
    <row r="34" spans="1:12" ht="13.5">
      <c r="A34" s="29" t="s">
        <v>48</v>
      </c>
      <c r="B34" s="30"/>
      <c r="C34" s="31">
        <f>SUM(C29:C33)</f>
        <v>92415174</v>
      </c>
      <c r="D34" s="31">
        <f aca="true" t="shared" si="3" ref="D34:L34">SUM(D29:D33)</f>
        <v>109784598</v>
      </c>
      <c r="E34" s="32">
        <f t="shared" si="3"/>
        <v>127777617</v>
      </c>
      <c r="F34" s="33">
        <f t="shared" si="3"/>
        <v>67530939</v>
      </c>
      <c r="G34" s="31">
        <f t="shared" si="3"/>
        <v>51473929</v>
      </c>
      <c r="H34" s="32">
        <f t="shared" si="3"/>
        <v>64089832</v>
      </c>
      <c r="I34" s="34">
        <f t="shared" si="3"/>
        <v>116626376</v>
      </c>
      <c r="J34" s="35">
        <f t="shared" si="3"/>
        <v>53595080</v>
      </c>
      <c r="K34" s="31">
        <f t="shared" si="3"/>
        <v>51473929</v>
      </c>
      <c r="L34" s="32">
        <f t="shared" si="3"/>
        <v>51473929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22423503</v>
      </c>
      <c r="D38" s="19">
        <v>24051836</v>
      </c>
      <c r="E38" s="20">
        <v>30731352</v>
      </c>
      <c r="F38" s="21">
        <v>25639257</v>
      </c>
      <c r="G38" s="19">
        <v>30731352</v>
      </c>
      <c r="H38" s="20">
        <v>30731352</v>
      </c>
      <c r="I38" s="22">
        <v>42735334</v>
      </c>
      <c r="J38" s="23">
        <v>30731352</v>
      </c>
      <c r="K38" s="19">
        <v>30731352</v>
      </c>
      <c r="L38" s="20">
        <v>30731352</v>
      </c>
    </row>
    <row r="39" spans="1:12" ht="13.5">
      <c r="A39" s="29" t="s">
        <v>50</v>
      </c>
      <c r="B39" s="37"/>
      <c r="C39" s="31">
        <f>SUM(C37:C38)</f>
        <v>22423503</v>
      </c>
      <c r="D39" s="38">
        <f aca="true" t="shared" si="4" ref="D39:L39">SUM(D37:D38)</f>
        <v>24051836</v>
      </c>
      <c r="E39" s="39">
        <f t="shared" si="4"/>
        <v>30731352</v>
      </c>
      <c r="F39" s="40">
        <f t="shared" si="4"/>
        <v>25639257</v>
      </c>
      <c r="G39" s="38">
        <f t="shared" si="4"/>
        <v>30731352</v>
      </c>
      <c r="H39" s="39">
        <f t="shared" si="4"/>
        <v>30731352</v>
      </c>
      <c r="I39" s="40">
        <f t="shared" si="4"/>
        <v>42735334</v>
      </c>
      <c r="J39" s="42">
        <f t="shared" si="4"/>
        <v>30731352</v>
      </c>
      <c r="K39" s="38">
        <f t="shared" si="4"/>
        <v>30731352</v>
      </c>
      <c r="L39" s="39">
        <f t="shared" si="4"/>
        <v>30731352</v>
      </c>
    </row>
    <row r="40" spans="1:12" ht="13.5">
      <c r="A40" s="29" t="s">
        <v>51</v>
      </c>
      <c r="B40" s="30"/>
      <c r="C40" s="31">
        <f>+C34+C39</f>
        <v>114838677</v>
      </c>
      <c r="D40" s="31">
        <f aca="true" t="shared" si="5" ref="D40:L40">+D34+D39</f>
        <v>133836434</v>
      </c>
      <c r="E40" s="32">
        <f t="shared" si="5"/>
        <v>158508969</v>
      </c>
      <c r="F40" s="33">
        <f t="shared" si="5"/>
        <v>93170196</v>
      </c>
      <c r="G40" s="31">
        <f t="shared" si="5"/>
        <v>82205281</v>
      </c>
      <c r="H40" s="32">
        <f t="shared" si="5"/>
        <v>94821184</v>
      </c>
      <c r="I40" s="34">
        <f t="shared" si="5"/>
        <v>159361710</v>
      </c>
      <c r="J40" s="35">
        <f t="shared" si="5"/>
        <v>84326432</v>
      </c>
      <c r="K40" s="31">
        <f t="shared" si="5"/>
        <v>82205281</v>
      </c>
      <c r="L40" s="32">
        <f t="shared" si="5"/>
        <v>82205281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207642109</v>
      </c>
      <c r="D42" s="46">
        <f aca="true" t="shared" si="6" ref="D42:L42">+D25-D40</f>
        <v>227796592</v>
      </c>
      <c r="E42" s="47">
        <f t="shared" si="6"/>
        <v>313324015</v>
      </c>
      <c r="F42" s="48">
        <f t="shared" si="6"/>
        <v>296089493</v>
      </c>
      <c r="G42" s="46">
        <f t="shared" si="6"/>
        <v>393606165</v>
      </c>
      <c r="H42" s="47">
        <f t="shared" si="6"/>
        <v>339305965</v>
      </c>
      <c r="I42" s="49">
        <f t="shared" si="6"/>
        <v>319677737</v>
      </c>
      <c r="J42" s="50">
        <f t="shared" si="6"/>
        <v>392150331</v>
      </c>
      <c r="K42" s="46">
        <f t="shared" si="6"/>
        <v>394747500</v>
      </c>
      <c r="L42" s="47">
        <f t="shared" si="6"/>
        <v>394570312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207642109</v>
      </c>
      <c r="D45" s="19">
        <v>227796592</v>
      </c>
      <c r="E45" s="20">
        <v>313324015</v>
      </c>
      <c r="F45" s="21">
        <v>296089493</v>
      </c>
      <c r="G45" s="19">
        <v>393606165</v>
      </c>
      <c r="H45" s="20">
        <v>339305965</v>
      </c>
      <c r="I45" s="22">
        <v>319677737</v>
      </c>
      <c r="J45" s="23">
        <v>392150331</v>
      </c>
      <c r="K45" s="19">
        <v>394747500</v>
      </c>
      <c r="L45" s="20">
        <v>394570312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207642109</v>
      </c>
      <c r="D48" s="53">
        <f aca="true" t="shared" si="7" ref="D48:L48">SUM(D45:D47)</f>
        <v>227796592</v>
      </c>
      <c r="E48" s="54">
        <f t="shared" si="7"/>
        <v>313324015</v>
      </c>
      <c r="F48" s="55">
        <f t="shared" si="7"/>
        <v>296089493</v>
      </c>
      <c r="G48" s="53">
        <f t="shared" si="7"/>
        <v>393606165</v>
      </c>
      <c r="H48" s="54">
        <f t="shared" si="7"/>
        <v>339305965</v>
      </c>
      <c r="I48" s="56">
        <f t="shared" si="7"/>
        <v>319677737</v>
      </c>
      <c r="J48" s="57">
        <f t="shared" si="7"/>
        <v>392150331</v>
      </c>
      <c r="K48" s="53">
        <f t="shared" si="7"/>
        <v>394747500</v>
      </c>
      <c r="L48" s="54">
        <f t="shared" si="7"/>
        <v>394570312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16232399</v>
      </c>
      <c r="D6" s="19">
        <v>18389956</v>
      </c>
      <c r="E6" s="20">
        <v>14990227</v>
      </c>
      <c r="F6" s="21">
        <v>107911000</v>
      </c>
      <c r="G6" s="19">
        <v>34184000</v>
      </c>
      <c r="H6" s="20">
        <v>32201802</v>
      </c>
      <c r="I6" s="22">
        <v>39386773</v>
      </c>
      <c r="J6" s="23">
        <v>121600627</v>
      </c>
      <c r="K6" s="19">
        <v>250598453</v>
      </c>
      <c r="L6" s="20">
        <v>415217302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10600000</v>
      </c>
      <c r="G7" s="19">
        <v>10600000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180192035</v>
      </c>
      <c r="D8" s="19">
        <v>129484151</v>
      </c>
      <c r="E8" s="20">
        <v>167550935</v>
      </c>
      <c r="F8" s="21">
        <v>175237611</v>
      </c>
      <c r="G8" s="19">
        <v>169155660</v>
      </c>
      <c r="H8" s="20">
        <v>175790545</v>
      </c>
      <c r="I8" s="22">
        <v>181645587</v>
      </c>
      <c r="J8" s="23">
        <v>228735280</v>
      </c>
      <c r="K8" s="19">
        <v>324499118</v>
      </c>
      <c r="L8" s="20">
        <v>345267061</v>
      </c>
    </row>
    <row r="9" spans="1:12" ht="13.5">
      <c r="A9" s="24" t="s">
        <v>22</v>
      </c>
      <c r="B9" s="18"/>
      <c r="C9" s="19">
        <v>46028717</v>
      </c>
      <c r="D9" s="19">
        <v>29271613</v>
      </c>
      <c r="E9" s="20">
        <v>51929451</v>
      </c>
      <c r="F9" s="21">
        <v>5676696</v>
      </c>
      <c r="G9" s="19">
        <v>27532696</v>
      </c>
      <c r="H9" s="20">
        <v>52781070</v>
      </c>
      <c r="I9" s="22">
        <v>35654773</v>
      </c>
      <c r="J9" s="23">
        <v>38238243</v>
      </c>
      <c r="K9" s="19">
        <v>46794808</v>
      </c>
      <c r="L9" s="20">
        <v>49789676</v>
      </c>
    </row>
    <row r="10" spans="1:12" ht="13.5">
      <c r="A10" s="24" t="s">
        <v>23</v>
      </c>
      <c r="B10" s="18"/>
      <c r="C10" s="19"/>
      <c r="D10" s="19">
        <v>3544871</v>
      </c>
      <c r="E10" s="20"/>
      <c r="F10" s="25">
        <v>25923652</v>
      </c>
      <c r="G10" s="26">
        <v>25923652</v>
      </c>
      <c r="H10" s="27"/>
      <c r="I10" s="22">
        <v>628101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9976195</v>
      </c>
      <c r="D11" s="19">
        <v>10700700</v>
      </c>
      <c r="E11" s="20">
        <v>9897552</v>
      </c>
      <c r="F11" s="21">
        <v>13331620</v>
      </c>
      <c r="G11" s="19">
        <v>9156620</v>
      </c>
      <c r="H11" s="20">
        <v>8240503</v>
      </c>
      <c r="I11" s="22">
        <v>8495845</v>
      </c>
      <c r="J11" s="23">
        <v>9270657</v>
      </c>
      <c r="K11" s="19">
        <v>9863979</v>
      </c>
      <c r="L11" s="20">
        <v>10495274</v>
      </c>
    </row>
    <row r="12" spans="1:12" ht="13.5">
      <c r="A12" s="29" t="s">
        <v>26</v>
      </c>
      <c r="B12" s="30"/>
      <c r="C12" s="31">
        <f>SUM(C6:C11)</f>
        <v>252429346</v>
      </c>
      <c r="D12" s="31">
        <f aca="true" t="shared" si="0" ref="D12:L12">SUM(D6:D11)</f>
        <v>191391291</v>
      </c>
      <c r="E12" s="32">
        <f t="shared" si="0"/>
        <v>244368165</v>
      </c>
      <c r="F12" s="33">
        <f t="shared" si="0"/>
        <v>338680579</v>
      </c>
      <c r="G12" s="31">
        <f t="shared" si="0"/>
        <v>276552628</v>
      </c>
      <c r="H12" s="32">
        <f t="shared" si="0"/>
        <v>269013920</v>
      </c>
      <c r="I12" s="34">
        <f t="shared" si="0"/>
        <v>265811079</v>
      </c>
      <c r="J12" s="35">
        <f t="shared" si="0"/>
        <v>397844807</v>
      </c>
      <c r="K12" s="31">
        <f t="shared" si="0"/>
        <v>631756358</v>
      </c>
      <c r="L12" s="32">
        <f t="shared" si="0"/>
        <v>820769313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>
        <v>98425000</v>
      </c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16660787</v>
      </c>
      <c r="D16" s="19">
        <v>9815299</v>
      </c>
      <c r="E16" s="20">
        <v>10419663</v>
      </c>
      <c r="F16" s="25">
        <v>15486000</v>
      </c>
      <c r="G16" s="26">
        <v>11067141</v>
      </c>
      <c r="H16" s="27">
        <v>10986232</v>
      </c>
      <c r="I16" s="22">
        <v>10984716</v>
      </c>
      <c r="J16" s="28">
        <v>11611403</v>
      </c>
      <c r="K16" s="26">
        <v>12354533</v>
      </c>
      <c r="L16" s="27">
        <v>13145223</v>
      </c>
    </row>
    <row r="17" spans="1:12" ht="13.5">
      <c r="A17" s="24" t="s">
        <v>30</v>
      </c>
      <c r="B17" s="18"/>
      <c r="C17" s="19">
        <v>1377162058</v>
      </c>
      <c r="D17" s="19">
        <v>1237241289</v>
      </c>
      <c r="E17" s="20">
        <v>1205782828</v>
      </c>
      <c r="F17" s="21">
        <v>1425166000</v>
      </c>
      <c r="G17" s="19">
        <v>1260861000</v>
      </c>
      <c r="H17" s="20">
        <v>1204745828</v>
      </c>
      <c r="I17" s="22">
        <v>953825289</v>
      </c>
      <c r="J17" s="23">
        <v>1281849561</v>
      </c>
      <c r="K17" s="19">
        <v>1363887933</v>
      </c>
      <c r="L17" s="20">
        <v>1451176760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2133714722</v>
      </c>
      <c r="D19" s="19">
        <v>2213820491</v>
      </c>
      <c r="E19" s="20">
        <v>2144758108</v>
      </c>
      <c r="F19" s="21">
        <v>1993297285</v>
      </c>
      <c r="G19" s="19">
        <v>2064373766</v>
      </c>
      <c r="H19" s="20">
        <v>2067472887</v>
      </c>
      <c r="I19" s="22">
        <v>1986151949</v>
      </c>
      <c r="J19" s="23">
        <v>2234947541</v>
      </c>
      <c r="K19" s="19">
        <v>2372894652</v>
      </c>
      <c r="L19" s="20">
        <v>2509275351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1087123</v>
      </c>
      <c r="D22" s="19">
        <v>983943</v>
      </c>
      <c r="E22" s="20">
        <v>2216131</v>
      </c>
      <c r="F22" s="21">
        <v>911000</v>
      </c>
      <c r="G22" s="19">
        <v>2218742</v>
      </c>
      <c r="H22" s="20">
        <v>2216130</v>
      </c>
      <c r="I22" s="22">
        <v>2086172</v>
      </c>
      <c r="J22" s="23">
        <v>3657962</v>
      </c>
      <c r="K22" s="19">
        <v>2908872</v>
      </c>
      <c r="L22" s="20">
        <v>2669440</v>
      </c>
    </row>
    <row r="23" spans="1:12" ht="13.5">
      <c r="A23" s="24" t="s">
        <v>37</v>
      </c>
      <c r="B23" s="18"/>
      <c r="C23" s="19">
        <v>23975007</v>
      </c>
      <c r="D23" s="19">
        <v>24357399</v>
      </c>
      <c r="E23" s="20">
        <v>41028027</v>
      </c>
      <c r="F23" s="25">
        <v>4745000</v>
      </c>
      <c r="G23" s="26">
        <v>52125000</v>
      </c>
      <c r="H23" s="27">
        <v>23173536</v>
      </c>
      <c r="I23" s="21">
        <v>8509949</v>
      </c>
      <c r="J23" s="28">
        <v>26318770</v>
      </c>
      <c r="K23" s="26">
        <v>28003171</v>
      </c>
      <c r="L23" s="27">
        <v>29795373</v>
      </c>
    </row>
    <row r="24" spans="1:12" ht="13.5">
      <c r="A24" s="29" t="s">
        <v>38</v>
      </c>
      <c r="B24" s="37"/>
      <c r="C24" s="31">
        <f>SUM(C15:C23)</f>
        <v>3552599697</v>
      </c>
      <c r="D24" s="38">
        <f aca="true" t="shared" si="1" ref="D24:L24">SUM(D15:D23)</f>
        <v>3486218421</v>
      </c>
      <c r="E24" s="39">
        <f t="shared" si="1"/>
        <v>3404204757</v>
      </c>
      <c r="F24" s="40">
        <f t="shared" si="1"/>
        <v>3538030285</v>
      </c>
      <c r="G24" s="38">
        <f t="shared" si="1"/>
        <v>3390645649</v>
      </c>
      <c r="H24" s="39">
        <f t="shared" si="1"/>
        <v>3308594613</v>
      </c>
      <c r="I24" s="41">
        <f t="shared" si="1"/>
        <v>2961558075</v>
      </c>
      <c r="J24" s="42">
        <f t="shared" si="1"/>
        <v>3558385237</v>
      </c>
      <c r="K24" s="38">
        <f t="shared" si="1"/>
        <v>3780049161</v>
      </c>
      <c r="L24" s="39">
        <f t="shared" si="1"/>
        <v>4006062147</v>
      </c>
    </row>
    <row r="25" spans="1:12" ht="13.5">
      <c r="A25" s="29" t="s">
        <v>39</v>
      </c>
      <c r="B25" s="30"/>
      <c r="C25" s="31">
        <f>+C12+C24</f>
        <v>3805029043</v>
      </c>
      <c r="D25" s="31">
        <f aca="true" t="shared" si="2" ref="D25:L25">+D12+D24</f>
        <v>3677609712</v>
      </c>
      <c r="E25" s="32">
        <f t="shared" si="2"/>
        <v>3648572922</v>
      </c>
      <c r="F25" s="33">
        <f t="shared" si="2"/>
        <v>3876710864</v>
      </c>
      <c r="G25" s="31">
        <f t="shared" si="2"/>
        <v>3667198277</v>
      </c>
      <c r="H25" s="32">
        <f t="shared" si="2"/>
        <v>3577608533</v>
      </c>
      <c r="I25" s="34">
        <f t="shared" si="2"/>
        <v>3227369154</v>
      </c>
      <c r="J25" s="35">
        <f t="shared" si="2"/>
        <v>3956230044</v>
      </c>
      <c r="K25" s="31">
        <f t="shared" si="2"/>
        <v>4411805519</v>
      </c>
      <c r="L25" s="32">
        <f t="shared" si="2"/>
        <v>4826831460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4356717</v>
      </c>
      <c r="D30" s="19">
        <v>5103742</v>
      </c>
      <c r="E30" s="20">
        <v>3855193</v>
      </c>
      <c r="F30" s="21">
        <v>1770576</v>
      </c>
      <c r="G30" s="19">
        <v>3842576</v>
      </c>
      <c r="H30" s="20">
        <v>4081660</v>
      </c>
      <c r="I30" s="22">
        <v>4187947</v>
      </c>
      <c r="J30" s="23">
        <v>4037289</v>
      </c>
      <c r="K30" s="19">
        <v>4295676</v>
      </c>
      <c r="L30" s="20">
        <v>4570599</v>
      </c>
    </row>
    <row r="31" spans="1:12" ht="13.5">
      <c r="A31" s="24" t="s">
        <v>45</v>
      </c>
      <c r="B31" s="18"/>
      <c r="C31" s="19">
        <v>20230254</v>
      </c>
      <c r="D31" s="19">
        <v>21630101</v>
      </c>
      <c r="E31" s="20">
        <v>22651297</v>
      </c>
      <c r="F31" s="21"/>
      <c r="G31" s="19"/>
      <c r="H31" s="20">
        <v>23106626</v>
      </c>
      <c r="I31" s="22">
        <v>23124103</v>
      </c>
      <c r="J31" s="23">
        <v>24489965</v>
      </c>
      <c r="K31" s="19">
        <v>26057322</v>
      </c>
      <c r="L31" s="20">
        <v>27724991</v>
      </c>
    </row>
    <row r="32" spans="1:12" ht="13.5">
      <c r="A32" s="24" t="s">
        <v>46</v>
      </c>
      <c r="B32" s="18" t="s">
        <v>44</v>
      </c>
      <c r="C32" s="19">
        <v>448928874</v>
      </c>
      <c r="D32" s="19">
        <v>542589176</v>
      </c>
      <c r="E32" s="20">
        <v>685661157</v>
      </c>
      <c r="F32" s="21">
        <v>339463853</v>
      </c>
      <c r="G32" s="19">
        <v>302711853</v>
      </c>
      <c r="H32" s="20">
        <v>847192617</v>
      </c>
      <c r="I32" s="22">
        <v>944737450</v>
      </c>
      <c r="J32" s="23">
        <v>340987376</v>
      </c>
      <c r="K32" s="19">
        <v>351960156</v>
      </c>
      <c r="L32" s="20">
        <v>327981666</v>
      </c>
    </row>
    <row r="33" spans="1:12" ht="13.5">
      <c r="A33" s="24" t="s">
        <v>47</v>
      </c>
      <c r="B33" s="18"/>
      <c r="C33" s="19">
        <v>5302095</v>
      </c>
      <c r="D33" s="19">
        <v>5897069</v>
      </c>
      <c r="E33" s="20">
        <v>5156668</v>
      </c>
      <c r="F33" s="21">
        <v>5897000</v>
      </c>
      <c r="G33" s="19">
        <v>5897000</v>
      </c>
      <c r="H33" s="20">
        <v>5156668</v>
      </c>
      <c r="I33" s="22">
        <v>6002672</v>
      </c>
      <c r="J33" s="23">
        <v>5486695</v>
      </c>
      <c r="K33" s="19">
        <v>5837844</v>
      </c>
      <c r="L33" s="20">
        <v>6211465</v>
      </c>
    </row>
    <row r="34" spans="1:12" ht="13.5">
      <c r="A34" s="29" t="s">
        <v>48</v>
      </c>
      <c r="B34" s="30"/>
      <c r="C34" s="31">
        <f>SUM(C29:C33)</f>
        <v>478817940</v>
      </c>
      <c r="D34" s="31">
        <f aca="true" t="shared" si="3" ref="D34:L34">SUM(D29:D33)</f>
        <v>575220088</v>
      </c>
      <c r="E34" s="32">
        <f t="shared" si="3"/>
        <v>717324315</v>
      </c>
      <c r="F34" s="33">
        <f t="shared" si="3"/>
        <v>347131429</v>
      </c>
      <c r="G34" s="31">
        <f t="shared" si="3"/>
        <v>312451429</v>
      </c>
      <c r="H34" s="32">
        <f t="shared" si="3"/>
        <v>879537571</v>
      </c>
      <c r="I34" s="34">
        <f t="shared" si="3"/>
        <v>978052172</v>
      </c>
      <c r="J34" s="35">
        <f t="shared" si="3"/>
        <v>375001325</v>
      </c>
      <c r="K34" s="31">
        <f t="shared" si="3"/>
        <v>388150998</v>
      </c>
      <c r="L34" s="32">
        <f t="shared" si="3"/>
        <v>366488721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12714993</v>
      </c>
      <c r="D37" s="19">
        <v>8045159</v>
      </c>
      <c r="E37" s="20">
        <v>47867657</v>
      </c>
      <c r="F37" s="21">
        <v>7673012</v>
      </c>
      <c r="G37" s="19">
        <v>6453012</v>
      </c>
      <c r="H37" s="20">
        <v>5756266</v>
      </c>
      <c r="I37" s="22">
        <v>5093079</v>
      </c>
      <c r="J37" s="23">
        <v>7983135</v>
      </c>
      <c r="K37" s="19">
        <v>8494056</v>
      </c>
      <c r="L37" s="20">
        <v>9037675</v>
      </c>
    </row>
    <row r="38" spans="1:12" ht="13.5">
      <c r="A38" s="24" t="s">
        <v>47</v>
      </c>
      <c r="B38" s="18"/>
      <c r="C38" s="19">
        <v>157800475</v>
      </c>
      <c r="D38" s="19">
        <v>159132305</v>
      </c>
      <c r="E38" s="20">
        <v>161271442</v>
      </c>
      <c r="F38" s="21">
        <v>159132305</v>
      </c>
      <c r="G38" s="19">
        <v>159132305</v>
      </c>
      <c r="H38" s="20">
        <v>161271442</v>
      </c>
      <c r="I38" s="22">
        <v>154058623</v>
      </c>
      <c r="J38" s="23">
        <v>171580878</v>
      </c>
      <c r="K38" s="19">
        <v>182574754</v>
      </c>
      <c r="L38" s="20">
        <v>194259539</v>
      </c>
    </row>
    <row r="39" spans="1:12" ht="13.5">
      <c r="A39" s="29" t="s">
        <v>50</v>
      </c>
      <c r="B39" s="37"/>
      <c r="C39" s="31">
        <f>SUM(C37:C38)</f>
        <v>170515468</v>
      </c>
      <c r="D39" s="38">
        <f aca="true" t="shared" si="4" ref="D39:L39">SUM(D37:D38)</f>
        <v>167177464</v>
      </c>
      <c r="E39" s="39">
        <f t="shared" si="4"/>
        <v>209139099</v>
      </c>
      <c r="F39" s="40">
        <f t="shared" si="4"/>
        <v>166805317</v>
      </c>
      <c r="G39" s="38">
        <f t="shared" si="4"/>
        <v>165585317</v>
      </c>
      <c r="H39" s="39">
        <f t="shared" si="4"/>
        <v>167027708</v>
      </c>
      <c r="I39" s="40">
        <f t="shared" si="4"/>
        <v>159151702</v>
      </c>
      <c r="J39" s="42">
        <f t="shared" si="4"/>
        <v>179564013</v>
      </c>
      <c r="K39" s="38">
        <f t="shared" si="4"/>
        <v>191068810</v>
      </c>
      <c r="L39" s="39">
        <f t="shared" si="4"/>
        <v>203297214</v>
      </c>
    </row>
    <row r="40" spans="1:12" ht="13.5">
      <c r="A40" s="29" t="s">
        <v>51</v>
      </c>
      <c r="B40" s="30"/>
      <c r="C40" s="31">
        <f>+C34+C39</f>
        <v>649333408</v>
      </c>
      <c r="D40" s="31">
        <f aca="true" t="shared" si="5" ref="D40:L40">+D34+D39</f>
        <v>742397552</v>
      </c>
      <c r="E40" s="32">
        <f t="shared" si="5"/>
        <v>926463414</v>
      </c>
      <c r="F40" s="33">
        <f t="shared" si="5"/>
        <v>513936746</v>
      </c>
      <c r="G40" s="31">
        <f t="shared" si="5"/>
        <v>478036746</v>
      </c>
      <c r="H40" s="32">
        <f t="shared" si="5"/>
        <v>1046565279</v>
      </c>
      <c r="I40" s="34">
        <f t="shared" si="5"/>
        <v>1137203874</v>
      </c>
      <c r="J40" s="35">
        <f t="shared" si="5"/>
        <v>554565338</v>
      </c>
      <c r="K40" s="31">
        <f t="shared" si="5"/>
        <v>579219808</v>
      </c>
      <c r="L40" s="32">
        <f t="shared" si="5"/>
        <v>569785935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3155695635</v>
      </c>
      <c r="D42" s="46">
        <f aca="true" t="shared" si="6" ref="D42:L42">+D25-D40</f>
        <v>2935212160</v>
      </c>
      <c r="E42" s="47">
        <f t="shared" si="6"/>
        <v>2722109508</v>
      </c>
      <c r="F42" s="48">
        <f t="shared" si="6"/>
        <v>3362774118</v>
      </c>
      <c r="G42" s="46">
        <f t="shared" si="6"/>
        <v>3189161531</v>
      </c>
      <c r="H42" s="47">
        <f t="shared" si="6"/>
        <v>2531043254</v>
      </c>
      <c r="I42" s="49">
        <f t="shared" si="6"/>
        <v>2090165280</v>
      </c>
      <c r="J42" s="50">
        <f t="shared" si="6"/>
        <v>3401664706</v>
      </c>
      <c r="K42" s="46">
        <f t="shared" si="6"/>
        <v>3832585711</v>
      </c>
      <c r="L42" s="47">
        <f t="shared" si="6"/>
        <v>4257045525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3155695635</v>
      </c>
      <c r="D45" s="19">
        <v>2935212160</v>
      </c>
      <c r="E45" s="20">
        <v>2722109508</v>
      </c>
      <c r="F45" s="21">
        <v>3362774119</v>
      </c>
      <c r="G45" s="19">
        <v>3189161531</v>
      </c>
      <c r="H45" s="20">
        <v>2531043254</v>
      </c>
      <c r="I45" s="22">
        <v>2090165280</v>
      </c>
      <c r="J45" s="23">
        <v>3401664705</v>
      </c>
      <c r="K45" s="19">
        <v>3832585711</v>
      </c>
      <c r="L45" s="20">
        <v>4257045525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3155695635</v>
      </c>
      <c r="D48" s="53">
        <f aca="true" t="shared" si="7" ref="D48:L48">SUM(D45:D47)</f>
        <v>2935212160</v>
      </c>
      <c r="E48" s="54">
        <f t="shared" si="7"/>
        <v>2722109508</v>
      </c>
      <c r="F48" s="55">
        <f t="shared" si="7"/>
        <v>3362774119</v>
      </c>
      <c r="G48" s="53">
        <f t="shared" si="7"/>
        <v>3189161531</v>
      </c>
      <c r="H48" s="54">
        <f t="shared" si="7"/>
        <v>2531043254</v>
      </c>
      <c r="I48" s="56">
        <f t="shared" si="7"/>
        <v>2090165280</v>
      </c>
      <c r="J48" s="57">
        <f t="shared" si="7"/>
        <v>3401664705</v>
      </c>
      <c r="K48" s="53">
        <f t="shared" si="7"/>
        <v>3832585711</v>
      </c>
      <c r="L48" s="54">
        <f t="shared" si="7"/>
        <v>4257045525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13883015</v>
      </c>
      <c r="D6" s="19">
        <v>30995199</v>
      </c>
      <c r="E6" s="20">
        <v>84644252</v>
      </c>
      <c r="F6" s="21">
        <v>62346000</v>
      </c>
      <c r="G6" s="19">
        <v>86369000</v>
      </c>
      <c r="H6" s="20">
        <v>91296277</v>
      </c>
      <c r="I6" s="22">
        <v>91296278</v>
      </c>
      <c r="J6" s="23">
        <v>63490000</v>
      </c>
      <c r="K6" s="19">
        <v>-12719000</v>
      </c>
      <c r="L6" s="20">
        <v>-20225000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80000000</v>
      </c>
      <c r="I7" s="22">
        <v>80000000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/>
      <c r="D8" s="19"/>
      <c r="E8" s="20"/>
      <c r="F8" s="21"/>
      <c r="G8" s="19"/>
      <c r="H8" s="20"/>
      <c r="I8" s="22"/>
      <c r="J8" s="23"/>
      <c r="K8" s="19"/>
      <c r="L8" s="20"/>
    </row>
    <row r="9" spans="1:12" ht="13.5">
      <c r="A9" s="24" t="s">
        <v>22</v>
      </c>
      <c r="B9" s="18"/>
      <c r="C9" s="19">
        <v>18101515</v>
      </c>
      <c r="D9" s="19">
        <v>14845794</v>
      </c>
      <c r="E9" s="20">
        <v>15354303</v>
      </c>
      <c r="F9" s="21">
        <v>30000000</v>
      </c>
      <c r="G9" s="19">
        <v>30000000</v>
      </c>
      <c r="H9" s="20">
        <v>10008730</v>
      </c>
      <c r="I9" s="22">
        <v>15196247</v>
      </c>
      <c r="J9" s="23">
        <v>20000000</v>
      </c>
      <c r="K9" s="19">
        <v>20000000</v>
      </c>
      <c r="L9" s="20">
        <v>15000000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45649126</v>
      </c>
      <c r="D11" s="19">
        <v>22526629</v>
      </c>
      <c r="E11" s="20">
        <v>14921029</v>
      </c>
      <c r="F11" s="21"/>
      <c r="G11" s="19"/>
      <c r="H11" s="20">
        <v>14725486</v>
      </c>
      <c r="I11" s="22">
        <v>86937423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77633656</v>
      </c>
      <c r="D12" s="31">
        <f aca="true" t="shared" si="0" ref="D12:L12">SUM(D6:D11)</f>
        <v>68367622</v>
      </c>
      <c r="E12" s="32">
        <f t="shared" si="0"/>
        <v>114919584</v>
      </c>
      <c r="F12" s="33">
        <f t="shared" si="0"/>
        <v>92346000</v>
      </c>
      <c r="G12" s="31">
        <f t="shared" si="0"/>
        <v>116369000</v>
      </c>
      <c r="H12" s="32">
        <f t="shared" si="0"/>
        <v>196030493</v>
      </c>
      <c r="I12" s="34">
        <f t="shared" si="0"/>
        <v>273429948</v>
      </c>
      <c r="J12" s="35">
        <f t="shared" si="0"/>
        <v>83490000</v>
      </c>
      <c r="K12" s="31">
        <f t="shared" si="0"/>
        <v>7281000</v>
      </c>
      <c r="L12" s="32">
        <f t="shared" si="0"/>
        <v>-5225000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>
        <v>676720</v>
      </c>
      <c r="F15" s="21"/>
      <c r="G15" s="19"/>
      <c r="H15" s="20">
        <v>1101579</v>
      </c>
      <c r="I15" s="22">
        <v>1021856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>
        <v>24478979</v>
      </c>
      <c r="D18" s="19">
        <v>13514375</v>
      </c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346114816</v>
      </c>
      <c r="D19" s="19">
        <v>317674158</v>
      </c>
      <c r="E19" s="20">
        <v>301417376</v>
      </c>
      <c r="F19" s="21">
        <v>343000000</v>
      </c>
      <c r="G19" s="19">
        <v>343000000</v>
      </c>
      <c r="H19" s="20">
        <v>288330695</v>
      </c>
      <c r="I19" s="22">
        <v>295836188</v>
      </c>
      <c r="J19" s="23">
        <v>366269000</v>
      </c>
      <c r="K19" s="19">
        <v>366791000</v>
      </c>
      <c r="L19" s="20">
        <v>357050000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476021</v>
      </c>
      <c r="D22" s="19">
        <v>280802</v>
      </c>
      <c r="E22" s="20">
        <v>448857</v>
      </c>
      <c r="F22" s="21"/>
      <c r="G22" s="19"/>
      <c r="H22" s="20"/>
      <c r="I22" s="22">
        <v>322627</v>
      </c>
      <c r="J22" s="23"/>
      <c r="K22" s="19"/>
      <c r="L22" s="20"/>
    </row>
    <row r="23" spans="1:12" ht="13.5">
      <c r="A23" s="24" t="s">
        <v>37</v>
      </c>
      <c r="B23" s="18"/>
      <c r="C23" s="19"/>
      <c r="D23" s="19"/>
      <c r="E23" s="20">
        <v>154250</v>
      </c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371069816</v>
      </c>
      <c r="D24" s="38">
        <f aca="true" t="shared" si="1" ref="D24:L24">SUM(D15:D23)</f>
        <v>331469335</v>
      </c>
      <c r="E24" s="39">
        <f t="shared" si="1"/>
        <v>302697203</v>
      </c>
      <c r="F24" s="40">
        <f t="shared" si="1"/>
        <v>343000000</v>
      </c>
      <c r="G24" s="38">
        <f t="shared" si="1"/>
        <v>343000000</v>
      </c>
      <c r="H24" s="39">
        <f t="shared" si="1"/>
        <v>289432274</v>
      </c>
      <c r="I24" s="41">
        <f t="shared" si="1"/>
        <v>297180671</v>
      </c>
      <c r="J24" s="42">
        <f t="shared" si="1"/>
        <v>366269000</v>
      </c>
      <c r="K24" s="38">
        <f t="shared" si="1"/>
        <v>366791000</v>
      </c>
      <c r="L24" s="39">
        <f t="shared" si="1"/>
        <v>357050000</v>
      </c>
    </row>
    <row r="25" spans="1:12" ht="13.5">
      <c r="A25" s="29" t="s">
        <v>39</v>
      </c>
      <c r="B25" s="30"/>
      <c r="C25" s="31">
        <f>+C12+C24</f>
        <v>448703472</v>
      </c>
      <c r="D25" s="31">
        <f aca="true" t="shared" si="2" ref="D25:L25">+D12+D24</f>
        <v>399836957</v>
      </c>
      <c r="E25" s="32">
        <f t="shared" si="2"/>
        <v>417616787</v>
      </c>
      <c r="F25" s="33">
        <f t="shared" si="2"/>
        <v>435346000</v>
      </c>
      <c r="G25" s="31">
        <f t="shared" si="2"/>
        <v>459369000</v>
      </c>
      <c r="H25" s="32">
        <f t="shared" si="2"/>
        <v>485462767</v>
      </c>
      <c r="I25" s="34">
        <f t="shared" si="2"/>
        <v>570610619</v>
      </c>
      <c r="J25" s="35">
        <f t="shared" si="2"/>
        <v>449759000</v>
      </c>
      <c r="K25" s="31">
        <f t="shared" si="2"/>
        <v>374072000</v>
      </c>
      <c r="L25" s="32">
        <f t="shared" si="2"/>
        <v>351825000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14652260</v>
      </c>
      <c r="D30" s="19">
        <v>4104383</v>
      </c>
      <c r="E30" s="20">
        <v>41372087</v>
      </c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68541300</v>
      </c>
      <c r="D32" s="19">
        <v>45419240</v>
      </c>
      <c r="E32" s="20">
        <v>3087112</v>
      </c>
      <c r="F32" s="21">
        <v>20000000</v>
      </c>
      <c r="G32" s="19">
        <v>20000000</v>
      </c>
      <c r="H32" s="20">
        <v>75721673</v>
      </c>
      <c r="I32" s="22">
        <v>96067452</v>
      </c>
      <c r="J32" s="23">
        <v>20000000</v>
      </c>
      <c r="K32" s="19">
        <v>20000000</v>
      </c>
      <c r="L32" s="20">
        <v>20000000</v>
      </c>
    </row>
    <row r="33" spans="1:12" ht="13.5">
      <c r="A33" s="24" t="s">
        <v>47</v>
      </c>
      <c r="B33" s="18"/>
      <c r="C33" s="19"/>
      <c r="D33" s="19"/>
      <c r="E33" s="20">
        <v>2600485</v>
      </c>
      <c r="F33" s="21"/>
      <c r="G33" s="19"/>
      <c r="H33" s="20"/>
      <c r="I33" s="22">
        <v>3225227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83193560</v>
      </c>
      <c r="D34" s="31">
        <f aca="true" t="shared" si="3" ref="D34:L34">SUM(D29:D33)</f>
        <v>49523623</v>
      </c>
      <c r="E34" s="32">
        <f t="shared" si="3"/>
        <v>47059684</v>
      </c>
      <c r="F34" s="33">
        <f t="shared" si="3"/>
        <v>20000000</v>
      </c>
      <c r="G34" s="31">
        <f t="shared" si="3"/>
        <v>20000000</v>
      </c>
      <c r="H34" s="32">
        <f t="shared" si="3"/>
        <v>75721673</v>
      </c>
      <c r="I34" s="34">
        <f t="shared" si="3"/>
        <v>99292679</v>
      </c>
      <c r="J34" s="35">
        <f t="shared" si="3"/>
        <v>20000000</v>
      </c>
      <c r="K34" s="31">
        <f t="shared" si="3"/>
        <v>20000000</v>
      </c>
      <c r="L34" s="32">
        <f t="shared" si="3"/>
        <v>20000000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22504119</v>
      </c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287000</v>
      </c>
      <c r="D38" s="19">
        <v>301000</v>
      </c>
      <c r="E38" s="20">
        <v>5051000</v>
      </c>
      <c r="F38" s="21">
        <v>350000</v>
      </c>
      <c r="G38" s="19">
        <v>350000</v>
      </c>
      <c r="H38" s="20">
        <v>5051000</v>
      </c>
      <c r="I38" s="22">
        <v>7213121</v>
      </c>
      <c r="J38" s="23">
        <v>5100000</v>
      </c>
      <c r="K38" s="19">
        <v>5100000</v>
      </c>
      <c r="L38" s="20">
        <v>5100000</v>
      </c>
    </row>
    <row r="39" spans="1:12" ht="13.5">
      <c r="A39" s="29" t="s">
        <v>50</v>
      </c>
      <c r="B39" s="37"/>
      <c r="C39" s="31">
        <f>SUM(C37:C38)</f>
        <v>22791119</v>
      </c>
      <c r="D39" s="38">
        <f aca="true" t="shared" si="4" ref="D39:L39">SUM(D37:D38)</f>
        <v>301000</v>
      </c>
      <c r="E39" s="39">
        <f t="shared" si="4"/>
        <v>5051000</v>
      </c>
      <c r="F39" s="40">
        <f t="shared" si="4"/>
        <v>350000</v>
      </c>
      <c r="G39" s="38">
        <f t="shared" si="4"/>
        <v>350000</v>
      </c>
      <c r="H39" s="39">
        <f t="shared" si="4"/>
        <v>5051000</v>
      </c>
      <c r="I39" s="40">
        <f t="shared" si="4"/>
        <v>7213121</v>
      </c>
      <c r="J39" s="42">
        <f t="shared" si="4"/>
        <v>5100000</v>
      </c>
      <c r="K39" s="38">
        <f t="shared" si="4"/>
        <v>5100000</v>
      </c>
      <c r="L39" s="39">
        <f t="shared" si="4"/>
        <v>5100000</v>
      </c>
    </row>
    <row r="40" spans="1:12" ht="13.5">
      <c r="A40" s="29" t="s">
        <v>51</v>
      </c>
      <c r="B40" s="30"/>
      <c r="C40" s="31">
        <f>+C34+C39</f>
        <v>105984679</v>
      </c>
      <c r="D40" s="31">
        <f aca="true" t="shared" si="5" ref="D40:L40">+D34+D39</f>
        <v>49824623</v>
      </c>
      <c r="E40" s="32">
        <f t="shared" si="5"/>
        <v>52110684</v>
      </c>
      <c r="F40" s="33">
        <f t="shared" si="5"/>
        <v>20350000</v>
      </c>
      <c r="G40" s="31">
        <f t="shared" si="5"/>
        <v>20350000</v>
      </c>
      <c r="H40" s="32">
        <f t="shared" si="5"/>
        <v>80772673</v>
      </c>
      <c r="I40" s="34">
        <f t="shared" si="5"/>
        <v>106505800</v>
      </c>
      <c r="J40" s="35">
        <f t="shared" si="5"/>
        <v>25100000</v>
      </c>
      <c r="K40" s="31">
        <f t="shared" si="5"/>
        <v>25100000</v>
      </c>
      <c r="L40" s="32">
        <f t="shared" si="5"/>
        <v>25100000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342718793</v>
      </c>
      <c r="D42" s="46">
        <f aca="true" t="shared" si="6" ref="D42:L42">+D25-D40</f>
        <v>350012334</v>
      </c>
      <c r="E42" s="47">
        <f t="shared" si="6"/>
        <v>365506103</v>
      </c>
      <c r="F42" s="48">
        <f t="shared" si="6"/>
        <v>414996000</v>
      </c>
      <c r="G42" s="46">
        <f t="shared" si="6"/>
        <v>439019000</v>
      </c>
      <c r="H42" s="47">
        <f t="shared" si="6"/>
        <v>404690094</v>
      </c>
      <c r="I42" s="49">
        <f t="shared" si="6"/>
        <v>464104819</v>
      </c>
      <c r="J42" s="50">
        <f t="shared" si="6"/>
        <v>424659000</v>
      </c>
      <c r="K42" s="46">
        <f t="shared" si="6"/>
        <v>348972000</v>
      </c>
      <c r="L42" s="47">
        <f t="shared" si="6"/>
        <v>326725000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342718793</v>
      </c>
      <c r="D45" s="19">
        <v>350012334</v>
      </c>
      <c r="E45" s="20">
        <v>365506103</v>
      </c>
      <c r="F45" s="21">
        <v>414996000</v>
      </c>
      <c r="G45" s="19">
        <v>439019000</v>
      </c>
      <c r="H45" s="20">
        <v>404690094</v>
      </c>
      <c r="I45" s="22">
        <v>464104819</v>
      </c>
      <c r="J45" s="23">
        <v>424659000</v>
      </c>
      <c r="K45" s="19">
        <v>348972000</v>
      </c>
      <c r="L45" s="20">
        <v>326725000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342718793</v>
      </c>
      <c r="D48" s="53">
        <f aca="true" t="shared" si="7" ref="D48:L48">SUM(D45:D47)</f>
        <v>350012334</v>
      </c>
      <c r="E48" s="54">
        <f t="shared" si="7"/>
        <v>365506103</v>
      </c>
      <c r="F48" s="55">
        <f t="shared" si="7"/>
        <v>414996000</v>
      </c>
      <c r="G48" s="53">
        <f t="shared" si="7"/>
        <v>439019000</v>
      </c>
      <c r="H48" s="54">
        <f t="shared" si="7"/>
        <v>404690094</v>
      </c>
      <c r="I48" s="56">
        <f t="shared" si="7"/>
        <v>464104819</v>
      </c>
      <c r="J48" s="57">
        <f t="shared" si="7"/>
        <v>424659000</v>
      </c>
      <c r="K48" s="53">
        <f t="shared" si="7"/>
        <v>348972000</v>
      </c>
      <c r="L48" s="54">
        <f t="shared" si="7"/>
        <v>326725000</v>
      </c>
    </row>
    <row r="49" spans="1:12" ht="13.5">
      <c r="A49" s="58" t="s">
        <v>79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80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81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82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84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2018-05-28T11:54:47Z</dcterms:created>
  <dcterms:modified xsi:type="dcterms:W3CDTF">2018-05-28T11:55:38Z</dcterms:modified>
  <cp:category/>
  <cp:version/>
  <cp:contentType/>
  <cp:contentStatus/>
</cp:coreProperties>
</file>