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'DC37'!$A$1:$L$54</definedName>
    <definedName name="_xlnm.Print_Area" localSheetId="12">'DC38'!$A$1:$L$54</definedName>
    <definedName name="_xlnm.Print_Area" localSheetId="18">'DC39'!$A$1:$L$54</definedName>
    <definedName name="_xlnm.Print_Area" localSheetId="22">'DC40'!$A$1:$L$54</definedName>
    <definedName name="_xlnm.Print_Area" localSheetId="1">'NW371'!$A$1:$L$54</definedName>
    <definedName name="_xlnm.Print_Area" localSheetId="2">'NW372'!$A$1:$L$54</definedName>
    <definedName name="_xlnm.Print_Area" localSheetId="3">'NW373'!$A$1:$L$54</definedName>
    <definedName name="_xlnm.Print_Area" localSheetId="4">'NW374'!$A$1:$L$54</definedName>
    <definedName name="_xlnm.Print_Area" localSheetId="5">'NW375'!$A$1:$L$54</definedName>
    <definedName name="_xlnm.Print_Area" localSheetId="7">'NW381'!$A$1:$L$54</definedName>
    <definedName name="_xlnm.Print_Area" localSheetId="8">'NW382'!$A$1:$L$54</definedName>
    <definedName name="_xlnm.Print_Area" localSheetId="9">'NW383'!$A$1:$L$54</definedName>
    <definedName name="_xlnm.Print_Area" localSheetId="10">'NW384'!$A$1:$L$54</definedName>
    <definedName name="_xlnm.Print_Area" localSheetId="11">'NW385'!$A$1:$L$54</definedName>
    <definedName name="_xlnm.Print_Area" localSheetId="13">'NW392'!$A$1:$L$54</definedName>
    <definedName name="_xlnm.Print_Area" localSheetId="14">'NW393'!$A$1:$L$54</definedName>
    <definedName name="_xlnm.Print_Area" localSheetId="15">'NW394'!$A$1:$L$54</definedName>
    <definedName name="_xlnm.Print_Area" localSheetId="16">'NW396'!$A$1:$L$54</definedName>
    <definedName name="_xlnm.Print_Area" localSheetId="17">'NW397'!$A$1:$L$54</definedName>
    <definedName name="_xlnm.Print_Area" localSheetId="19">'NW403'!$A$1:$L$54</definedName>
    <definedName name="_xlnm.Print_Area" localSheetId="20">'NW404'!$A$1:$L$54</definedName>
    <definedName name="_xlnm.Print_Area" localSheetId="21">'NW405'!$A$1:$L$54</definedName>
    <definedName name="_xlnm.Print_Area" localSheetId="0">'Summary'!$A$1:$L$54</definedName>
  </definedNames>
  <calcPr fullCalcOnLoad="1"/>
</workbook>
</file>

<file path=xl/sharedStrings.xml><?xml version="1.0" encoding="utf-8"?>
<sst xmlns="http://schemas.openxmlformats.org/spreadsheetml/2006/main" count="1725" uniqueCount="87">
  <si>
    <t>North West: Moretele(NW371)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</si>
  <si>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</si>
  <si>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</si>
  <si>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</si>
  <si>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</si>
  <si>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</si>
  <si>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</si>
  <si>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</si>
  <si>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</si>
  <si>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</si>
  <si>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</si>
  <si>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</si>
  <si>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</si>
  <si>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</si>
  <si>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</si>
  <si>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</si>
  <si>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</si>
  <si>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</si>
  <si>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</si>
  <si>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</si>
  <si>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</si>
  <si>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</si>
  <si>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</si>
  <si>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</si>
  <si>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</si>
  <si>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</si>
  <si>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</si>
  <si>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</si>
  <si>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</si>
  <si>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</si>
  <si>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</si>
  <si>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</si>
  <si>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</si>
  <si>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</si>
  <si>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</si>
  <si>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</si>
  <si>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</si>
  <si>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</si>
  <si>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</si>
  <si>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</si>
  <si>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</si>
  <si>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</si>
  <si>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</si>
  <si>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</si>
  <si>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</si>
  <si>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</si>
  <si>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</si>
  <si>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</si>
  <si>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</si>
  <si>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</si>
  <si>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</si>
  <si>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</si>
  <si>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</si>
  <si>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</si>
  <si>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</si>
  <si>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</si>
  <si>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</si>
  <si>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</si>
  <si>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</si>
  <si>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Madibeng(NW372) - REVIEW - Table A6 Budgeted Financial Position for 4th Quarter ended 30 June 2017 (Figures Finalised as at 2018/05/07)</t>
  </si>
  <si>
    <t>North West: Rustenburg(NW373) - REVIEW - Table A6 Budgeted Financial Position for 4th Quarter ended 30 June 2017 (Figures Finalised as at 2018/05/07)</t>
  </si>
  <si>
    <t>North West: Kgetlengrivier(NW374) - REVIEW - Table A6 Budgeted Financial Position for 4th Quarter ended 30 June 2017 (Figures Finalised as at 2018/05/07)</t>
  </si>
  <si>
    <t>North West: Moses Kotane(NW375) - REVIEW - Table A6 Budgeted Financial Position for 4th Quarter ended 30 June 2017 (Figures Finalised as at 2018/05/07)</t>
  </si>
  <si>
    <t>North West: Bojanala Platinum(DC37) - REVIEW - Table A6 Budgeted Financial Position for 4th Quarter ended 30 June 2017 (Figures Finalised as at 2018/05/07)</t>
  </si>
  <si>
    <t>North West: Ratlou(NW381) - REVIEW - Table A6 Budgeted Financial Position for 4th Quarter ended 30 June 2017 (Figures Finalised as at 2018/05/07)</t>
  </si>
  <si>
    <t>North West: Tswaing(NW382) - REVIEW - Table A6 Budgeted Financial Position for 4th Quarter ended 30 June 2017 (Figures Finalised as at 2018/05/07)</t>
  </si>
  <si>
    <t>North West: Mafikeng(NW383) - REVIEW - Table A6 Budgeted Financial Position for 4th Quarter ended 30 June 2017 (Figures Finalised as at 2018/05/07)</t>
  </si>
  <si>
    <t>North West: Ditsobotla(NW384) - REVIEW - Table A6 Budgeted Financial Position for 4th Quarter ended 30 June 2017 (Figures Finalised as at 2018/05/07)</t>
  </si>
  <si>
    <t>North West: Ramotshere Moiloa(NW385) - REVIEW - Table A6 Budgeted Financial Position for 4th Quarter ended 30 June 2017 (Figures Finalised as at 2018/05/07)</t>
  </si>
  <si>
    <t>North West: Ngaka Modiri Molema(DC38) - REVIEW - Table A6 Budgeted Financial Position for 4th Quarter ended 30 June 2017 (Figures Finalised as at 2018/05/07)</t>
  </si>
  <si>
    <t>North West: Naledi (Nw)(NW392) - REVIEW - Table A6 Budgeted Financial Position for 4th Quarter ended 30 June 2017 (Figures Finalised as at 2018/05/07)</t>
  </si>
  <si>
    <t>North West: Mamusa(NW393) - REVIEW - Table A6 Budgeted Financial Position for 4th Quarter ended 30 June 2017 (Figures Finalised as at 2018/05/07)</t>
  </si>
  <si>
    <t>North West: Greater Taung(NW394) - REVIEW - Table A6 Budgeted Financial Position for 4th Quarter ended 30 June 2017 (Figures Finalised as at 2018/05/07)</t>
  </si>
  <si>
    <t>North West: Lekwa-Teemane(NW396) - REVIEW - Table A6 Budgeted Financial Position for 4th Quarter ended 30 June 2017 (Figures Finalised as at 2018/05/07)</t>
  </si>
  <si>
    <t>North West: Kagisano-Molopo(NW397) - REVIEW - Table A6 Budgeted Financial Position for 4th Quarter ended 30 June 2017 (Figures Finalised as at 2018/05/07)</t>
  </si>
  <si>
    <t>North West: Dr Ruth Segomotsi Mompati(DC39) - REVIEW - Table A6 Budgeted Financial Position for 4th Quarter ended 30 June 2017 (Figures Finalised as at 2018/05/07)</t>
  </si>
  <si>
    <t>North West: City Of Matlosana(NW403) - REVIEW - Table A6 Budgeted Financial Position for 4th Quarter ended 30 June 2017 (Figures Finalised as at 2018/05/07)</t>
  </si>
  <si>
    <t>North West: Maquassi Hills(NW404) - REVIEW - Table A6 Budgeted Financial Position for 4th Quarter ended 30 June 2017 (Figures Finalised as at 2018/05/07)</t>
  </si>
  <si>
    <t>North West: J B Marks(NW405) - REVIEW - Table A6 Budgeted Financial Position for 4th Quarter ended 30 June 2017 (Figures Finalised as at 2018/05/07)</t>
  </si>
  <si>
    <t>North West: Dr Kenneth Kaunda(DC40)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</si>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</sst>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1096057401</v>
      </c>
      <c r="D6" s="19">
        <v>553556369</v>
      </c>
      <c r="E6" s="20">
        <v>768357278</v>
      </c>
      <c r="F6" s="21">
        <v>481226561</v>
      </c>
      <c r="G6" s="19">
        <v>453443150</v>
      </c>
      <c r="H6" s="20">
        <v>241997818</v>
      </c>
      <c r="I6" s="22">
        <v>613625722</v>
      </c>
      <c r="J6" s="23">
        <v>505597190</v>
      </c>
      <c r="K6" s="19">
        <v>832980182</v>
      </c>
      <c r="L6" s="20">
        <v>1253463462</v>
      </c>
    </row>
    <row r="7" spans="1:12" ht="13.5">
      <c r="A7" s="24" t="s">
        <v>19</v>
      </c>
      <c r="B7" s="18" t="s">
        <v>20</v>
      </c>
      <c r="C7" s="19">
        <v>258195430</v>
      </c>
      <c r="D7" s="19">
        <v>772276755</v>
      </c>
      <c r="E7" s="20">
        <v>354262628</v>
      </c>
      <c r="F7" s="21">
        <v>1403872536</v>
      </c>
      <c r="G7" s="19">
        <v>751754438</v>
      </c>
      <c r="H7" s="20">
        <v>477611155</v>
      </c>
      <c r="I7" s="22">
        <v>381194490</v>
      </c>
      <c r="J7" s="23">
        <v>725883514</v>
      </c>
      <c r="K7" s="19">
        <v>1235751403</v>
      </c>
      <c r="L7" s="20">
        <v>1806251968</v>
      </c>
    </row>
    <row r="8" spans="1:12" ht="13.5">
      <c r="A8" s="24" t="s">
        <v>21</v>
      </c>
      <c r="B8" s="18" t="s">
        <v>20</v>
      </c>
      <c r="C8" s="19">
        <v>1359799235</v>
      </c>
      <c r="D8" s="19">
        <v>1264292848</v>
      </c>
      <c r="E8" s="20">
        <v>1406938832</v>
      </c>
      <c r="F8" s="21">
        <v>1903281713</v>
      </c>
      <c r="G8" s="19">
        <v>1873069021</v>
      </c>
      <c r="H8" s="20">
        <v>518398192</v>
      </c>
      <c r="I8" s="22">
        <v>1979167344</v>
      </c>
      <c r="J8" s="23">
        <v>2241043129</v>
      </c>
      <c r="K8" s="19">
        <v>2160074899</v>
      </c>
      <c r="L8" s="20">
        <v>2189979816</v>
      </c>
    </row>
    <row r="9" spans="1:12" ht="13.5">
      <c r="A9" s="24" t="s">
        <v>22</v>
      </c>
      <c r="B9" s="18"/>
      <c r="C9" s="19">
        <v>433220832</v>
      </c>
      <c r="D9" s="19">
        <v>697805271</v>
      </c>
      <c r="E9" s="20">
        <v>782934459</v>
      </c>
      <c r="F9" s="21">
        <v>544514512</v>
      </c>
      <c r="G9" s="19">
        <v>547652402</v>
      </c>
      <c r="H9" s="20">
        <v>444896704</v>
      </c>
      <c r="I9" s="22">
        <v>1179487818</v>
      </c>
      <c r="J9" s="23">
        <v>526731536</v>
      </c>
      <c r="K9" s="19">
        <v>530541546</v>
      </c>
      <c r="L9" s="20">
        <v>533673618</v>
      </c>
    </row>
    <row r="10" spans="1:12" ht="13.5">
      <c r="A10" s="24" t="s">
        <v>23</v>
      </c>
      <c r="B10" s="18"/>
      <c r="C10" s="19">
        <v>251303298</v>
      </c>
      <c r="D10" s="19">
        <v>236699435</v>
      </c>
      <c r="E10" s="20">
        <v>64559592</v>
      </c>
      <c r="F10" s="25">
        <v>257294854</v>
      </c>
      <c r="G10" s="26">
        <v>257295204</v>
      </c>
      <c r="H10" s="27">
        <v>78756796</v>
      </c>
      <c r="I10" s="22">
        <v>47153224</v>
      </c>
      <c r="J10" s="28">
        <v>298292559</v>
      </c>
      <c r="K10" s="26">
        <v>295388007</v>
      </c>
      <c r="L10" s="27">
        <v>292932230</v>
      </c>
    </row>
    <row r="11" spans="1:12" ht="13.5">
      <c r="A11" s="24" t="s">
        <v>24</v>
      </c>
      <c r="B11" s="18" t="s">
        <v>25</v>
      </c>
      <c r="C11" s="19">
        <v>398159056</v>
      </c>
      <c r="D11" s="19">
        <v>372388109</v>
      </c>
      <c r="E11" s="20">
        <v>417376673</v>
      </c>
      <c r="F11" s="21">
        <v>266995887</v>
      </c>
      <c r="G11" s="19">
        <v>310388587</v>
      </c>
      <c r="H11" s="20">
        <v>138502526</v>
      </c>
      <c r="I11" s="22">
        <v>674167977</v>
      </c>
      <c r="J11" s="23">
        <v>652949964</v>
      </c>
      <c r="K11" s="19">
        <v>634131520</v>
      </c>
      <c r="L11" s="20">
        <v>642544981</v>
      </c>
    </row>
    <row r="12" spans="1:12" ht="13.5">
      <c r="A12" s="29" t="s">
        <v>26</v>
      </c>
      <c r="B12" s="30"/>
      <c r="C12" s="31">
        <f>SUM(C6:C11)</f>
        <v>3796735252</v>
      </c>
      <c r="D12" s="31">
        <f aca="true" t="shared" si="0" ref="D12:L12">SUM(D6:D11)</f>
        <v>3897018787</v>
      </c>
      <c r="E12" s="32">
        <f t="shared" si="0"/>
        <v>3794429462</v>
      </c>
      <c r="F12" s="33">
        <f t="shared" si="0"/>
        <v>4857186063</v>
      </c>
      <c r="G12" s="31">
        <f t="shared" si="0"/>
        <v>4193602802</v>
      </c>
      <c r="H12" s="32">
        <f t="shared" si="0"/>
        <v>1900163191</v>
      </c>
      <c r="I12" s="34">
        <f t="shared" si="0"/>
        <v>4874796575</v>
      </c>
      <c r="J12" s="35">
        <f t="shared" si="0"/>
        <v>4950497892</v>
      </c>
      <c r="K12" s="31">
        <f t="shared" si="0"/>
        <v>5688867557</v>
      </c>
      <c r="L12" s="32">
        <f t="shared" si="0"/>
        <v>6718846075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186599</v>
      </c>
      <c r="D15" s="19">
        <v>2085525</v>
      </c>
      <c r="E15" s="20">
        <v>20258594</v>
      </c>
      <c r="F15" s="21">
        <v>102000</v>
      </c>
      <c r="G15" s="19">
        <v>102350</v>
      </c>
      <c r="H15" s="20">
        <v>163522</v>
      </c>
      <c r="I15" s="22">
        <v>28110189</v>
      </c>
      <c r="J15" s="23">
        <v>22358095</v>
      </c>
      <c r="K15" s="19">
        <v>22680355</v>
      </c>
      <c r="L15" s="20">
        <v>22903951</v>
      </c>
    </row>
    <row r="16" spans="1:12" ht="13.5">
      <c r="A16" s="24" t="s">
        <v>29</v>
      </c>
      <c r="B16" s="18"/>
      <c r="C16" s="19">
        <v>11806988</v>
      </c>
      <c r="D16" s="19">
        <v>45031708</v>
      </c>
      <c r="E16" s="20">
        <v>41774217</v>
      </c>
      <c r="F16" s="25">
        <v>35943276</v>
      </c>
      <c r="G16" s="26">
        <v>59998385</v>
      </c>
      <c r="H16" s="27">
        <v>27692322</v>
      </c>
      <c r="I16" s="22">
        <v>92256655</v>
      </c>
      <c r="J16" s="28">
        <v>86611483</v>
      </c>
      <c r="K16" s="26">
        <v>88644561</v>
      </c>
      <c r="L16" s="27">
        <v>90679373</v>
      </c>
    </row>
    <row r="17" spans="1:12" ht="13.5">
      <c r="A17" s="24" t="s">
        <v>30</v>
      </c>
      <c r="B17" s="18"/>
      <c r="C17" s="19">
        <v>1228922314</v>
      </c>
      <c r="D17" s="19">
        <v>1250287072</v>
      </c>
      <c r="E17" s="20">
        <v>1239596803</v>
      </c>
      <c r="F17" s="21">
        <v>956024783</v>
      </c>
      <c r="G17" s="19">
        <v>925070071</v>
      </c>
      <c r="H17" s="20">
        <v>25474000</v>
      </c>
      <c r="I17" s="22">
        <v>1336229937</v>
      </c>
      <c r="J17" s="23">
        <v>1215581019</v>
      </c>
      <c r="K17" s="19">
        <v>1242292478</v>
      </c>
      <c r="L17" s="20">
        <v>1268621082</v>
      </c>
    </row>
    <row r="18" spans="1:12" ht="13.5">
      <c r="A18" s="24" t="s">
        <v>31</v>
      </c>
      <c r="B18" s="18"/>
      <c r="C18" s="19">
        <v>820120</v>
      </c>
      <c r="D18" s="19">
        <v>20220</v>
      </c>
      <c r="E18" s="20">
        <v>20220</v>
      </c>
      <c r="F18" s="21">
        <v>20220</v>
      </c>
      <c r="G18" s="19">
        <v>1023433</v>
      </c>
      <c r="H18" s="20">
        <v>20100</v>
      </c>
      <c r="I18" s="22">
        <v>20220</v>
      </c>
      <c r="J18" s="23">
        <v>20100</v>
      </c>
      <c r="K18" s="19">
        <v>20100</v>
      </c>
      <c r="L18" s="20">
        <v>20100</v>
      </c>
    </row>
    <row r="19" spans="1:12" ht="13.5">
      <c r="A19" s="24" t="s">
        <v>32</v>
      </c>
      <c r="B19" s="18" t="s">
        <v>33</v>
      </c>
      <c r="C19" s="19">
        <v>36632053908</v>
      </c>
      <c r="D19" s="19">
        <v>35483636683</v>
      </c>
      <c r="E19" s="20">
        <v>35366649171</v>
      </c>
      <c r="F19" s="21">
        <v>38084589212</v>
      </c>
      <c r="G19" s="19">
        <v>36948369355</v>
      </c>
      <c r="H19" s="20">
        <v>12013059100</v>
      </c>
      <c r="I19" s="22">
        <v>39225669091</v>
      </c>
      <c r="J19" s="23">
        <v>41052163694</v>
      </c>
      <c r="K19" s="19">
        <v>41656350720</v>
      </c>
      <c r="L19" s="20">
        <v>42304475439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>
        <v>1365100</v>
      </c>
      <c r="E21" s="20">
        <v>3751881</v>
      </c>
      <c r="F21" s="21"/>
      <c r="G21" s="19"/>
      <c r="H21" s="20"/>
      <c r="I21" s="22">
        <v>3390112</v>
      </c>
      <c r="J21" s="23">
        <v>3751881</v>
      </c>
      <c r="K21" s="19">
        <v>3751881</v>
      </c>
      <c r="L21" s="20">
        <v>3751881</v>
      </c>
    </row>
    <row r="22" spans="1:12" ht="13.5">
      <c r="A22" s="24" t="s">
        <v>36</v>
      </c>
      <c r="B22" s="18"/>
      <c r="C22" s="19">
        <v>13161730</v>
      </c>
      <c r="D22" s="19">
        <v>13076131</v>
      </c>
      <c r="E22" s="20">
        <v>45666409</v>
      </c>
      <c r="F22" s="21">
        <v>15502119</v>
      </c>
      <c r="G22" s="19">
        <v>19261845</v>
      </c>
      <c r="H22" s="20">
        <v>1446990</v>
      </c>
      <c r="I22" s="22">
        <v>47842073</v>
      </c>
      <c r="J22" s="23">
        <v>23189628</v>
      </c>
      <c r="K22" s="19">
        <v>23741629</v>
      </c>
      <c r="L22" s="20">
        <v>23886399</v>
      </c>
    </row>
    <row r="23" spans="1:12" ht="13.5">
      <c r="A23" s="24" t="s">
        <v>37</v>
      </c>
      <c r="B23" s="18"/>
      <c r="C23" s="19">
        <v>63851939</v>
      </c>
      <c r="D23" s="19">
        <v>41313294</v>
      </c>
      <c r="E23" s="20">
        <v>16518042</v>
      </c>
      <c r="F23" s="25">
        <v>41916626</v>
      </c>
      <c r="G23" s="26">
        <v>64476116</v>
      </c>
      <c r="H23" s="27">
        <v>719286</v>
      </c>
      <c r="I23" s="21">
        <v>78478364</v>
      </c>
      <c r="J23" s="28">
        <v>128120341</v>
      </c>
      <c r="K23" s="26">
        <v>134085347</v>
      </c>
      <c r="L23" s="27">
        <v>140360554</v>
      </c>
    </row>
    <row r="24" spans="1:12" ht="13.5">
      <c r="A24" s="29" t="s">
        <v>38</v>
      </c>
      <c r="B24" s="37"/>
      <c r="C24" s="31">
        <f>SUM(C15:C23)</f>
        <v>37950803598</v>
      </c>
      <c r="D24" s="38">
        <f aca="true" t="shared" si="1" ref="D24:L24">SUM(D15:D23)</f>
        <v>36836815733</v>
      </c>
      <c r="E24" s="39">
        <f t="shared" si="1"/>
        <v>36734235337</v>
      </c>
      <c r="F24" s="40">
        <f t="shared" si="1"/>
        <v>39134098236</v>
      </c>
      <c r="G24" s="38">
        <f t="shared" si="1"/>
        <v>38018301555</v>
      </c>
      <c r="H24" s="39">
        <f t="shared" si="1"/>
        <v>12068575320</v>
      </c>
      <c r="I24" s="41">
        <f t="shared" si="1"/>
        <v>40811996641</v>
      </c>
      <c r="J24" s="42">
        <f t="shared" si="1"/>
        <v>42531796241</v>
      </c>
      <c r="K24" s="38">
        <f t="shared" si="1"/>
        <v>43171567071</v>
      </c>
      <c r="L24" s="39">
        <f t="shared" si="1"/>
        <v>43854698779</v>
      </c>
    </row>
    <row r="25" spans="1:12" ht="13.5">
      <c r="A25" s="29" t="s">
        <v>39</v>
      </c>
      <c r="B25" s="30"/>
      <c r="C25" s="31">
        <f>+C12+C24</f>
        <v>41747538850</v>
      </c>
      <c r="D25" s="31">
        <f aca="true" t="shared" si="2" ref="D25:L25">+D12+D24</f>
        <v>40733834520</v>
      </c>
      <c r="E25" s="32">
        <f t="shared" si="2"/>
        <v>40528664799</v>
      </c>
      <c r="F25" s="33">
        <f t="shared" si="2"/>
        <v>43991284299</v>
      </c>
      <c r="G25" s="31">
        <f t="shared" si="2"/>
        <v>42211904357</v>
      </c>
      <c r="H25" s="32">
        <f t="shared" si="2"/>
        <v>13968738511</v>
      </c>
      <c r="I25" s="34">
        <f t="shared" si="2"/>
        <v>45686793216</v>
      </c>
      <c r="J25" s="35">
        <f t="shared" si="2"/>
        <v>47482294133</v>
      </c>
      <c r="K25" s="31">
        <f t="shared" si="2"/>
        <v>48860434628</v>
      </c>
      <c r="L25" s="32">
        <f t="shared" si="2"/>
        <v>50573544854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308012958</v>
      </c>
      <c r="D29" s="19">
        <v>11947361</v>
      </c>
      <c r="E29" s="20">
        <v>19461712</v>
      </c>
      <c r="F29" s="21">
        <v>144644358</v>
      </c>
      <c r="G29" s="19">
        <v>160819936</v>
      </c>
      <c r="H29" s="20">
        <v>14716344</v>
      </c>
      <c r="I29" s="22">
        <v>43546062</v>
      </c>
      <c r="J29" s="23">
        <v>201234195</v>
      </c>
      <c r="K29" s="19">
        <v>417361004</v>
      </c>
      <c r="L29" s="20">
        <v>629102296</v>
      </c>
    </row>
    <row r="30" spans="1:12" ht="13.5">
      <c r="A30" s="24" t="s">
        <v>43</v>
      </c>
      <c r="B30" s="18" t="s">
        <v>44</v>
      </c>
      <c r="C30" s="19">
        <v>225902040</v>
      </c>
      <c r="D30" s="19">
        <v>144601382</v>
      </c>
      <c r="E30" s="20">
        <v>276820985</v>
      </c>
      <c r="F30" s="21">
        <v>207213907</v>
      </c>
      <c r="G30" s="19">
        <v>215239514</v>
      </c>
      <c r="H30" s="20">
        <v>11706638</v>
      </c>
      <c r="I30" s="22">
        <v>295398324</v>
      </c>
      <c r="J30" s="23">
        <v>106055426</v>
      </c>
      <c r="K30" s="19">
        <v>107030592</v>
      </c>
      <c r="L30" s="20">
        <v>109996068</v>
      </c>
    </row>
    <row r="31" spans="1:12" ht="13.5">
      <c r="A31" s="24" t="s">
        <v>45</v>
      </c>
      <c r="B31" s="18"/>
      <c r="C31" s="19">
        <v>78041947</v>
      </c>
      <c r="D31" s="19">
        <v>88845609</v>
      </c>
      <c r="E31" s="20">
        <v>110871838</v>
      </c>
      <c r="F31" s="21">
        <v>121165841</v>
      </c>
      <c r="G31" s="19">
        <v>131212760</v>
      </c>
      <c r="H31" s="20">
        <v>49946936</v>
      </c>
      <c r="I31" s="22">
        <v>138526476</v>
      </c>
      <c r="J31" s="23">
        <v>124073004</v>
      </c>
      <c r="K31" s="19">
        <v>128147567</v>
      </c>
      <c r="L31" s="20">
        <v>132374924</v>
      </c>
    </row>
    <row r="32" spans="1:12" ht="13.5">
      <c r="A32" s="24" t="s">
        <v>46</v>
      </c>
      <c r="B32" s="18" t="s">
        <v>44</v>
      </c>
      <c r="C32" s="19">
        <v>4089407580</v>
      </c>
      <c r="D32" s="19">
        <v>4725276093</v>
      </c>
      <c r="E32" s="20">
        <v>5031201456</v>
      </c>
      <c r="F32" s="21">
        <v>2982221832</v>
      </c>
      <c r="G32" s="19">
        <v>2857075559</v>
      </c>
      <c r="H32" s="20">
        <v>2011815188</v>
      </c>
      <c r="I32" s="22">
        <v>5902170666</v>
      </c>
      <c r="J32" s="23">
        <v>3567148126</v>
      </c>
      <c r="K32" s="19">
        <v>3317690982</v>
      </c>
      <c r="L32" s="20">
        <v>3301120706</v>
      </c>
    </row>
    <row r="33" spans="1:12" ht="13.5">
      <c r="A33" s="24" t="s">
        <v>47</v>
      </c>
      <c r="B33" s="18"/>
      <c r="C33" s="19">
        <v>168071607</v>
      </c>
      <c r="D33" s="19">
        <v>161955593</v>
      </c>
      <c r="E33" s="20">
        <v>293617154</v>
      </c>
      <c r="F33" s="21">
        <v>114744731</v>
      </c>
      <c r="G33" s="19">
        <v>93862575</v>
      </c>
      <c r="H33" s="20">
        <v>412468499</v>
      </c>
      <c r="I33" s="22">
        <v>246950580</v>
      </c>
      <c r="J33" s="23">
        <v>97422887</v>
      </c>
      <c r="K33" s="19">
        <v>100130691</v>
      </c>
      <c r="L33" s="20">
        <v>107937608</v>
      </c>
    </row>
    <row r="34" spans="1:12" ht="13.5">
      <c r="A34" s="29" t="s">
        <v>48</v>
      </c>
      <c r="B34" s="30"/>
      <c r="C34" s="31">
        <f>SUM(C29:C33)</f>
        <v>4869436132</v>
      </c>
      <c r="D34" s="31">
        <f aca="true" t="shared" si="3" ref="D34:L34">SUM(D29:D33)</f>
        <v>5132626038</v>
      </c>
      <c r="E34" s="32">
        <f t="shared" si="3"/>
        <v>5731973145</v>
      </c>
      <c r="F34" s="33">
        <f t="shared" si="3"/>
        <v>3569990669</v>
      </c>
      <c r="G34" s="31">
        <f t="shared" si="3"/>
        <v>3458210344</v>
      </c>
      <c r="H34" s="32">
        <f t="shared" si="3"/>
        <v>2500653605</v>
      </c>
      <c r="I34" s="34">
        <f t="shared" si="3"/>
        <v>6626592108</v>
      </c>
      <c r="J34" s="35">
        <f t="shared" si="3"/>
        <v>4095933638</v>
      </c>
      <c r="K34" s="31">
        <f t="shared" si="3"/>
        <v>4070360836</v>
      </c>
      <c r="L34" s="32">
        <f t="shared" si="3"/>
        <v>4280531602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1601922072</v>
      </c>
      <c r="D37" s="19">
        <v>1777924960</v>
      </c>
      <c r="E37" s="20">
        <v>1968503275</v>
      </c>
      <c r="F37" s="21">
        <v>1598621785</v>
      </c>
      <c r="G37" s="19">
        <v>1553741029</v>
      </c>
      <c r="H37" s="20">
        <v>259732571</v>
      </c>
      <c r="I37" s="22">
        <v>2023090546</v>
      </c>
      <c r="J37" s="23">
        <v>1858006804</v>
      </c>
      <c r="K37" s="19">
        <v>1859085107</v>
      </c>
      <c r="L37" s="20">
        <v>1890177314</v>
      </c>
    </row>
    <row r="38" spans="1:12" ht="13.5">
      <c r="A38" s="24" t="s">
        <v>47</v>
      </c>
      <c r="B38" s="18"/>
      <c r="C38" s="19">
        <v>1055196108</v>
      </c>
      <c r="D38" s="19">
        <v>1578450631</v>
      </c>
      <c r="E38" s="20">
        <v>1641889017</v>
      </c>
      <c r="F38" s="21">
        <v>1453871804</v>
      </c>
      <c r="G38" s="19">
        <v>1396717312</v>
      </c>
      <c r="H38" s="20">
        <v>598492601</v>
      </c>
      <c r="I38" s="22">
        <v>1593661397</v>
      </c>
      <c r="J38" s="23">
        <v>1444365721</v>
      </c>
      <c r="K38" s="19">
        <v>1503015252</v>
      </c>
      <c r="L38" s="20">
        <v>1564412342</v>
      </c>
    </row>
    <row r="39" spans="1:12" ht="13.5">
      <c r="A39" s="29" t="s">
        <v>50</v>
      </c>
      <c r="B39" s="37"/>
      <c r="C39" s="31">
        <f>SUM(C37:C38)</f>
        <v>2657118180</v>
      </c>
      <c r="D39" s="38">
        <f aca="true" t="shared" si="4" ref="D39:L39">SUM(D37:D38)</f>
        <v>3356375591</v>
      </c>
      <c r="E39" s="39">
        <f t="shared" si="4"/>
        <v>3610392292</v>
      </c>
      <c r="F39" s="40">
        <f t="shared" si="4"/>
        <v>3052493589</v>
      </c>
      <c r="G39" s="38">
        <f t="shared" si="4"/>
        <v>2950458341</v>
      </c>
      <c r="H39" s="39">
        <f t="shared" si="4"/>
        <v>858225172</v>
      </c>
      <c r="I39" s="40">
        <f t="shared" si="4"/>
        <v>3616751943</v>
      </c>
      <c r="J39" s="42">
        <f t="shared" si="4"/>
        <v>3302372525</v>
      </c>
      <c r="K39" s="38">
        <f t="shared" si="4"/>
        <v>3362100359</v>
      </c>
      <c r="L39" s="39">
        <f t="shared" si="4"/>
        <v>3454589656</v>
      </c>
    </row>
    <row r="40" spans="1:12" ht="13.5">
      <c r="A40" s="29" t="s">
        <v>51</v>
      </c>
      <c r="B40" s="30"/>
      <c r="C40" s="31">
        <f>+C34+C39</f>
        <v>7526554312</v>
      </c>
      <c r="D40" s="31">
        <f aca="true" t="shared" si="5" ref="D40:L40">+D34+D39</f>
        <v>8489001629</v>
      </c>
      <c r="E40" s="32">
        <f t="shared" si="5"/>
        <v>9342365437</v>
      </c>
      <c r="F40" s="33">
        <f t="shared" si="5"/>
        <v>6622484258</v>
      </c>
      <c r="G40" s="31">
        <f t="shared" si="5"/>
        <v>6408668685</v>
      </c>
      <c r="H40" s="32">
        <f t="shared" si="5"/>
        <v>3358878777</v>
      </c>
      <c r="I40" s="34">
        <f t="shared" si="5"/>
        <v>10243344051</v>
      </c>
      <c r="J40" s="35">
        <f t="shared" si="5"/>
        <v>7398306163</v>
      </c>
      <c r="K40" s="31">
        <f t="shared" si="5"/>
        <v>7432461195</v>
      </c>
      <c r="L40" s="32">
        <f t="shared" si="5"/>
        <v>7735121258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34220984538</v>
      </c>
      <c r="D42" s="46">
        <f aca="true" t="shared" si="6" ref="D42:L42">+D25-D40</f>
        <v>32244832891</v>
      </c>
      <c r="E42" s="47">
        <f t="shared" si="6"/>
        <v>31186299362</v>
      </c>
      <c r="F42" s="48">
        <f t="shared" si="6"/>
        <v>37368800041</v>
      </c>
      <c r="G42" s="46">
        <f t="shared" si="6"/>
        <v>35803235672</v>
      </c>
      <c r="H42" s="47">
        <f t="shared" si="6"/>
        <v>10609859734</v>
      </c>
      <c r="I42" s="49">
        <f t="shared" si="6"/>
        <v>35443449165</v>
      </c>
      <c r="J42" s="50">
        <f t="shared" si="6"/>
        <v>40083987970</v>
      </c>
      <c r="K42" s="46">
        <f t="shared" si="6"/>
        <v>41427973433</v>
      </c>
      <c r="L42" s="47">
        <f t="shared" si="6"/>
        <v>42838423596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34123721090</v>
      </c>
      <c r="D45" s="19">
        <v>32145532436</v>
      </c>
      <c r="E45" s="20">
        <v>31052533390</v>
      </c>
      <c r="F45" s="21">
        <v>37183528191</v>
      </c>
      <c r="G45" s="19">
        <v>35616850073</v>
      </c>
      <c r="H45" s="20">
        <v>9947441160</v>
      </c>
      <c r="I45" s="22">
        <v>35145756700</v>
      </c>
      <c r="J45" s="23">
        <v>39847671657</v>
      </c>
      <c r="K45" s="19">
        <v>41169085250</v>
      </c>
      <c r="L45" s="20">
        <v>42568202647</v>
      </c>
    </row>
    <row r="46" spans="1:12" ht="13.5">
      <c r="A46" s="24" t="s">
        <v>56</v>
      </c>
      <c r="B46" s="18" t="s">
        <v>44</v>
      </c>
      <c r="C46" s="19">
        <v>97263448</v>
      </c>
      <c r="D46" s="19">
        <v>99300455</v>
      </c>
      <c r="E46" s="20">
        <v>133765972</v>
      </c>
      <c r="F46" s="21">
        <v>185271851</v>
      </c>
      <c r="G46" s="19">
        <v>186385601</v>
      </c>
      <c r="H46" s="20">
        <v>662418574</v>
      </c>
      <c r="I46" s="22">
        <v>297692465</v>
      </c>
      <c r="J46" s="23">
        <v>236316313</v>
      </c>
      <c r="K46" s="19">
        <v>258888182</v>
      </c>
      <c r="L46" s="20">
        <v>270220948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34220984538</v>
      </c>
      <c r="D48" s="53">
        <f aca="true" t="shared" si="7" ref="D48:L48">SUM(D45:D47)</f>
        <v>32244832891</v>
      </c>
      <c r="E48" s="54">
        <f t="shared" si="7"/>
        <v>31186299362</v>
      </c>
      <c r="F48" s="55">
        <f t="shared" si="7"/>
        <v>37368800042</v>
      </c>
      <c r="G48" s="53">
        <f t="shared" si="7"/>
        <v>35803235674</v>
      </c>
      <c r="H48" s="54">
        <f t="shared" si="7"/>
        <v>10609859734</v>
      </c>
      <c r="I48" s="56">
        <f t="shared" si="7"/>
        <v>35443449165</v>
      </c>
      <c r="J48" s="57">
        <f t="shared" si="7"/>
        <v>40083987970</v>
      </c>
      <c r="K48" s="53">
        <f t="shared" si="7"/>
        <v>41427973432</v>
      </c>
      <c r="L48" s="54">
        <f t="shared" si="7"/>
        <v>42838423595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31355872</v>
      </c>
      <c r="D6" s="19">
        <v>8312867</v>
      </c>
      <c r="E6" s="20">
        <v>1806555</v>
      </c>
      <c r="F6" s="21"/>
      <c r="G6" s="19"/>
      <c r="H6" s="20">
        <v>20073921</v>
      </c>
      <c r="I6" s="22">
        <v>1084573</v>
      </c>
      <c r="J6" s="23">
        <v>18337947</v>
      </c>
      <c r="K6" s="19">
        <v>159145701</v>
      </c>
      <c r="L6" s="20">
        <v>361666903</v>
      </c>
    </row>
    <row r="7" spans="1:12" ht="13.5">
      <c r="A7" s="24" t="s">
        <v>19</v>
      </c>
      <c r="B7" s="18" t="s">
        <v>20</v>
      </c>
      <c r="C7" s="19">
        <v>761505</v>
      </c>
      <c r="D7" s="19"/>
      <c r="E7" s="20"/>
      <c r="F7" s="21">
        <v>825972</v>
      </c>
      <c r="G7" s="19">
        <v>825972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244848931</v>
      </c>
      <c r="D8" s="19">
        <v>120893296</v>
      </c>
      <c r="E8" s="20">
        <v>98704061</v>
      </c>
      <c r="F8" s="21">
        <v>120893296</v>
      </c>
      <c r="G8" s="19">
        <v>120893296</v>
      </c>
      <c r="H8" s="20">
        <v>35871733</v>
      </c>
      <c r="I8" s="22">
        <v>74999166</v>
      </c>
      <c r="J8" s="23">
        <v>98599061</v>
      </c>
      <c r="K8" s="19">
        <v>99585052</v>
      </c>
      <c r="L8" s="20">
        <v>101576753</v>
      </c>
    </row>
    <row r="9" spans="1:12" ht="13.5">
      <c r="A9" s="24" t="s">
        <v>22</v>
      </c>
      <c r="B9" s="18"/>
      <c r="C9" s="19">
        <v>8578840</v>
      </c>
      <c r="D9" s="19"/>
      <c r="E9" s="20">
        <v>78060013</v>
      </c>
      <c r="F9" s="21">
        <v>123360328</v>
      </c>
      <c r="G9" s="19">
        <v>123360328</v>
      </c>
      <c r="H9" s="20">
        <v>238646429</v>
      </c>
      <c r="I9" s="22"/>
      <c r="J9" s="23">
        <v>92001487</v>
      </c>
      <c r="K9" s="19">
        <v>92921502</v>
      </c>
      <c r="L9" s="20">
        <v>95709147</v>
      </c>
    </row>
    <row r="10" spans="1:12" ht="13.5">
      <c r="A10" s="24" t="s">
        <v>23</v>
      </c>
      <c r="B10" s="18"/>
      <c r="C10" s="19"/>
      <c r="D10" s="19">
        <v>108130459</v>
      </c>
      <c r="E10" s="20">
        <v>38820551</v>
      </c>
      <c r="F10" s="25"/>
      <c r="G10" s="26"/>
      <c r="H10" s="27">
        <v>-2346885</v>
      </c>
      <c r="I10" s="22">
        <v>32744119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156847449</v>
      </c>
      <c r="D11" s="19">
        <v>67649683</v>
      </c>
      <c r="E11" s="20">
        <v>69359510</v>
      </c>
      <c r="F11" s="21">
        <v>83791715</v>
      </c>
      <c r="G11" s="19">
        <v>83791715</v>
      </c>
      <c r="H11" s="20">
        <v>68791220</v>
      </c>
      <c r="I11" s="22">
        <v>68712282</v>
      </c>
      <c r="J11" s="23">
        <v>67896742</v>
      </c>
      <c r="K11" s="19">
        <v>67896742</v>
      </c>
      <c r="L11" s="20">
        <v>67896742</v>
      </c>
    </row>
    <row r="12" spans="1:12" ht="13.5">
      <c r="A12" s="29" t="s">
        <v>26</v>
      </c>
      <c r="B12" s="30"/>
      <c r="C12" s="31">
        <f>SUM(C6:C11)</f>
        <v>442392597</v>
      </c>
      <c r="D12" s="31">
        <f aca="true" t="shared" si="0" ref="D12:L12">SUM(D6:D11)</f>
        <v>304986305</v>
      </c>
      <c r="E12" s="32">
        <f t="shared" si="0"/>
        <v>286750690</v>
      </c>
      <c r="F12" s="33">
        <f t="shared" si="0"/>
        <v>328871311</v>
      </c>
      <c r="G12" s="31">
        <f t="shared" si="0"/>
        <v>328871311</v>
      </c>
      <c r="H12" s="32">
        <f t="shared" si="0"/>
        <v>361036418</v>
      </c>
      <c r="I12" s="34">
        <f t="shared" si="0"/>
        <v>177540140</v>
      </c>
      <c r="J12" s="35">
        <f t="shared" si="0"/>
        <v>276835237</v>
      </c>
      <c r="K12" s="31">
        <f t="shared" si="0"/>
        <v>419548997</v>
      </c>
      <c r="L12" s="32">
        <f t="shared" si="0"/>
        <v>626849545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167342145</v>
      </c>
      <c r="D17" s="19">
        <v>224705000</v>
      </c>
      <c r="E17" s="20">
        <v>197000380</v>
      </c>
      <c r="F17" s="21">
        <v>175709252</v>
      </c>
      <c r="G17" s="19">
        <v>175709252</v>
      </c>
      <c r="H17" s="20"/>
      <c r="I17" s="22">
        <v>216661500</v>
      </c>
      <c r="J17" s="23">
        <v>186251807</v>
      </c>
      <c r="K17" s="19">
        <v>197426916</v>
      </c>
      <c r="L17" s="20">
        <v>209272531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1164662092</v>
      </c>
      <c r="D19" s="19">
        <v>1151495798</v>
      </c>
      <c r="E19" s="20">
        <v>1286597892</v>
      </c>
      <c r="F19" s="21">
        <v>1195149468</v>
      </c>
      <c r="G19" s="19">
        <v>1195149468</v>
      </c>
      <c r="H19" s="20">
        <v>1495842326</v>
      </c>
      <c r="I19" s="22">
        <v>1261564746</v>
      </c>
      <c r="J19" s="23">
        <v>1245484601</v>
      </c>
      <c r="K19" s="19">
        <v>1282849139</v>
      </c>
      <c r="L19" s="20">
        <v>1321334613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1483376</v>
      </c>
      <c r="D22" s="19">
        <v>2399989</v>
      </c>
      <c r="E22" s="20">
        <v>1835246</v>
      </c>
      <c r="F22" s="21">
        <v>2399989</v>
      </c>
      <c r="G22" s="19">
        <v>2399989</v>
      </c>
      <c r="H22" s="20"/>
      <c r="I22" s="22">
        <v>2399989</v>
      </c>
      <c r="J22" s="23">
        <v>2399989</v>
      </c>
      <c r="K22" s="19">
        <v>2399989</v>
      </c>
      <c r="L22" s="20">
        <v>2399989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1333487613</v>
      </c>
      <c r="D24" s="38">
        <f aca="true" t="shared" si="1" ref="D24:L24">SUM(D15:D23)</f>
        <v>1378600787</v>
      </c>
      <c r="E24" s="39">
        <f t="shared" si="1"/>
        <v>1485433518</v>
      </c>
      <c r="F24" s="40">
        <f t="shared" si="1"/>
        <v>1373258709</v>
      </c>
      <c r="G24" s="38">
        <f t="shared" si="1"/>
        <v>1373258709</v>
      </c>
      <c r="H24" s="39">
        <f t="shared" si="1"/>
        <v>1495842326</v>
      </c>
      <c r="I24" s="41">
        <f t="shared" si="1"/>
        <v>1480626235</v>
      </c>
      <c r="J24" s="42">
        <f t="shared" si="1"/>
        <v>1434136397</v>
      </c>
      <c r="K24" s="38">
        <f t="shared" si="1"/>
        <v>1482676044</v>
      </c>
      <c r="L24" s="39">
        <f t="shared" si="1"/>
        <v>1533007133</v>
      </c>
    </row>
    <row r="25" spans="1:12" ht="13.5">
      <c r="A25" s="29" t="s">
        <v>39</v>
      </c>
      <c r="B25" s="30"/>
      <c r="C25" s="31">
        <f>+C12+C24</f>
        <v>1775880210</v>
      </c>
      <c r="D25" s="31">
        <f aca="true" t="shared" si="2" ref="D25:L25">+D12+D24</f>
        <v>1683587092</v>
      </c>
      <c r="E25" s="32">
        <f t="shared" si="2"/>
        <v>1772184208</v>
      </c>
      <c r="F25" s="33">
        <f t="shared" si="2"/>
        <v>1702130020</v>
      </c>
      <c r="G25" s="31">
        <f t="shared" si="2"/>
        <v>1702130020</v>
      </c>
      <c r="H25" s="32">
        <f t="shared" si="2"/>
        <v>1856878744</v>
      </c>
      <c r="I25" s="34">
        <f t="shared" si="2"/>
        <v>1658166375</v>
      </c>
      <c r="J25" s="35">
        <f t="shared" si="2"/>
        <v>1710971634</v>
      </c>
      <c r="K25" s="31">
        <f t="shared" si="2"/>
        <v>1902225041</v>
      </c>
      <c r="L25" s="32">
        <f t="shared" si="2"/>
        <v>2159856678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1274159</v>
      </c>
      <c r="D29" s="19">
        <v>4007613</v>
      </c>
      <c r="E29" s="20">
        <v>15545052</v>
      </c>
      <c r="F29" s="21">
        <v>126244358</v>
      </c>
      <c r="G29" s="19">
        <v>126244358</v>
      </c>
      <c r="H29" s="20">
        <v>14342156</v>
      </c>
      <c r="I29" s="22">
        <v>16000814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18526235</v>
      </c>
      <c r="D30" s="19">
        <v>5202713</v>
      </c>
      <c r="E30" s="20">
        <v>5562614</v>
      </c>
      <c r="F30" s="21">
        <v>5202713</v>
      </c>
      <c r="G30" s="19">
        <v>5202713</v>
      </c>
      <c r="H30" s="20">
        <v>-4490856</v>
      </c>
      <c r="I30" s="22"/>
      <c r="J30" s="23"/>
      <c r="K30" s="19"/>
      <c r="L30" s="20"/>
    </row>
    <row r="31" spans="1:12" ht="13.5">
      <c r="A31" s="24" t="s">
        <v>45</v>
      </c>
      <c r="B31" s="18"/>
      <c r="C31" s="19">
        <v>5998669</v>
      </c>
      <c r="D31" s="19">
        <v>6972548</v>
      </c>
      <c r="E31" s="20">
        <v>8122957</v>
      </c>
      <c r="F31" s="21">
        <v>8644583</v>
      </c>
      <c r="G31" s="19">
        <v>8644583</v>
      </c>
      <c r="H31" s="20">
        <v>10476688</v>
      </c>
      <c r="I31" s="22">
        <v>11183709</v>
      </c>
      <c r="J31" s="23">
        <v>8134948</v>
      </c>
      <c r="K31" s="19">
        <v>8134948</v>
      </c>
      <c r="L31" s="20">
        <v>8134948</v>
      </c>
    </row>
    <row r="32" spans="1:12" ht="13.5">
      <c r="A32" s="24" t="s">
        <v>46</v>
      </c>
      <c r="B32" s="18" t="s">
        <v>44</v>
      </c>
      <c r="C32" s="19">
        <v>288595850</v>
      </c>
      <c r="D32" s="19">
        <v>392209071</v>
      </c>
      <c r="E32" s="20">
        <v>386654839</v>
      </c>
      <c r="F32" s="21">
        <v>379299837</v>
      </c>
      <c r="G32" s="19">
        <v>379299837</v>
      </c>
      <c r="H32" s="20">
        <v>364483208</v>
      </c>
      <c r="I32" s="22">
        <v>471307530</v>
      </c>
      <c r="J32" s="23">
        <v>338794816</v>
      </c>
      <c r="K32" s="19">
        <v>328751000</v>
      </c>
      <c r="L32" s="20">
        <v>312054000</v>
      </c>
    </row>
    <row r="33" spans="1:12" ht="13.5">
      <c r="A33" s="24" t="s">
        <v>47</v>
      </c>
      <c r="B33" s="18"/>
      <c r="C33" s="19"/>
      <c r="D33" s="19"/>
      <c r="E33" s="20">
        <v>40829033</v>
      </c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314394913</v>
      </c>
      <c r="D34" s="31">
        <f aca="true" t="shared" si="3" ref="D34:L34">SUM(D29:D33)</f>
        <v>408391945</v>
      </c>
      <c r="E34" s="32">
        <f t="shared" si="3"/>
        <v>456714495</v>
      </c>
      <c r="F34" s="33">
        <f t="shared" si="3"/>
        <v>519391491</v>
      </c>
      <c r="G34" s="31">
        <f t="shared" si="3"/>
        <v>519391491</v>
      </c>
      <c r="H34" s="32">
        <f t="shared" si="3"/>
        <v>384811196</v>
      </c>
      <c r="I34" s="34">
        <f t="shared" si="3"/>
        <v>498492053</v>
      </c>
      <c r="J34" s="35">
        <f t="shared" si="3"/>
        <v>346929764</v>
      </c>
      <c r="K34" s="31">
        <f t="shared" si="3"/>
        <v>336885948</v>
      </c>
      <c r="L34" s="32">
        <f t="shared" si="3"/>
        <v>320188948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21896157</v>
      </c>
      <c r="D37" s="19">
        <v>20765539</v>
      </c>
      <c r="E37" s="20">
        <v>82895034</v>
      </c>
      <c r="F37" s="21">
        <v>56640000</v>
      </c>
      <c r="G37" s="19">
        <v>56640000</v>
      </c>
      <c r="H37" s="20">
        <v>80342169</v>
      </c>
      <c r="I37" s="22">
        <v>32834013</v>
      </c>
      <c r="J37" s="23">
        <v>56640000</v>
      </c>
      <c r="K37" s="19">
        <v>56640000</v>
      </c>
      <c r="L37" s="20">
        <v>56640000</v>
      </c>
    </row>
    <row r="38" spans="1:12" ht="13.5">
      <c r="A38" s="24" t="s">
        <v>47</v>
      </c>
      <c r="B38" s="18"/>
      <c r="C38" s="19">
        <v>84686220</v>
      </c>
      <c r="D38" s="19">
        <v>348091869</v>
      </c>
      <c r="E38" s="20">
        <v>364778207</v>
      </c>
      <c r="F38" s="21">
        <v>333184869</v>
      </c>
      <c r="G38" s="19">
        <v>333184869</v>
      </c>
      <c r="H38" s="20">
        <v>366304665</v>
      </c>
      <c r="I38" s="22">
        <v>312276030</v>
      </c>
      <c r="J38" s="23">
        <v>99325207</v>
      </c>
      <c r="K38" s="19">
        <v>99325207</v>
      </c>
      <c r="L38" s="20">
        <v>99325207</v>
      </c>
    </row>
    <row r="39" spans="1:12" ht="13.5">
      <c r="A39" s="29" t="s">
        <v>50</v>
      </c>
      <c r="B39" s="37"/>
      <c r="C39" s="31">
        <f>SUM(C37:C38)</f>
        <v>106582377</v>
      </c>
      <c r="D39" s="38">
        <f aca="true" t="shared" si="4" ref="D39:L39">SUM(D37:D38)</f>
        <v>368857408</v>
      </c>
      <c r="E39" s="39">
        <f t="shared" si="4"/>
        <v>447673241</v>
      </c>
      <c r="F39" s="40">
        <f t="shared" si="4"/>
        <v>389824869</v>
      </c>
      <c r="G39" s="38">
        <f t="shared" si="4"/>
        <v>389824869</v>
      </c>
      <c r="H39" s="39">
        <f t="shared" si="4"/>
        <v>446646834</v>
      </c>
      <c r="I39" s="40">
        <f t="shared" si="4"/>
        <v>345110043</v>
      </c>
      <c r="J39" s="42">
        <f t="shared" si="4"/>
        <v>155965207</v>
      </c>
      <c r="K39" s="38">
        <f t="shared" si="4"/>
        <v>155965207</v>
      </c>
      <c r="L39" s="39">
        <f t="shared" si="4"/>
        <v>155965207</v>
      </c>
    </row>
    <row r="40" spans="1:12" ht="13.5">
      <c r="A40" s="29" t="s">
        <v>51</v>
      </c>
      <c r="B40" s="30"/>
      <c r="C40" s="31">
        <f>+C34+C39</f>
        <v>420977290</v>
      </c>
      <c r="D40" s="31">
        <f aca="true" t="shared" si="5" ref="D40:L40">+D34+D39</f>
        <v>777249353</v>
      </c>
      <c r="E40" s="32">
        <f t="shared" si="5"/>
        <v>904387736</v>
      </c>
      <c r="F40" s="33">
        <f t="shared" si="5"/>
        <v>909216360</v>
      </c>
      <c r="G40" s="31">
        <f t="shared" si="5"/>
        <v>909216360</v>
      </c>
      <c r="H40" s="32">
        <f t="shared" si="5"/>
        <v>831458030</v>
      </c>
      <c r="I40" s="34">
        <f t="shared" si="5"/>
        <v>843602096</v>
      </c>
      <c r="J40" s="35">
        <f t="shared" si="5"/>
        <v>502894971</v>
      </c>
      <c r="K40" s="31">
        <f t="shared" si="5"/>
        <v>492851155</v>
      </c>
      <c r="L40" s="32">
        <f t="shared" si="5"/>
        <v>476154155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1354902920</v>
      </c>
      <c r="D42" s="46">
        <f aca="true" t="shared" si="6" ref="D42:L42">+D25-D40</f>
        <v>906337739</v>
      </c>
      <c r="E42" s="47">
        <f t="shared" si="6"/>
        <v>867796472</v>
      </c>
      <c r="F42" s="48">
        <f t="shared" si="6"/>
        <v>792913660</v>
      </c>
      <c r="G42" s="46">
        <f t="shared" si="6"/>
        <v>792913660</v>
      </c>
      <c r="H42" s="47">
        <f t="shared" si="6"/>
        <v>1025420714</v>
      </c>
      <c r="I42" s="49">
        <f t="shared" si="6"/>
        <v>814564279</v>
      </c>
      <c r="J42" s="50">
        <f t="shared" si="6"/>
        <v>1208076663</v>
      </c>
      <c r="K42" s="46">
        <f t="shared" si="6"/>
        <v>1409373886</v>
      </c>
      <c r="L42" s="47">
        <f t="shared" si="6"/>
        <v>1683702523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1354902920</v>
      </c>
      <c r="D45" s="19">
        <v>906337739</v>
      </c>
      <c r="E45" s="20">
        <v>867796472</v>
      </c>
      <c r="F45" s="21">
        <v>792913660</v>
      </c>
      <c r="G45" s="19">
        <v>792913660</v>
      </c>
      <c r="H45" s="20">
        <v>1025420714</v>
      </c>
      <c r="I45" s="22">
        <v>814564279</v>
      </c>
      <c r="J45" s="23">
        <v>1208076663</v>
      </c>
      <c r="K45" s="19">
        <v>1409373885</v>
      </c>
      <c r="L45" s="20">
        <v>1683702523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1354902920</v>
      </c>
      <c r="D48" s="53">
        <f aca="true" t="shared" si="7" ref="D48:L48">SUM(D45:D47)</f>
        <v>906337739</v>
      </c>
      <c r="E48" s="54">
        <f t="shared" si="7"/>
        <v>867796472</v>
      </c>
      <c r="F48" s="55">
        <f t="shared" si="7"/>
        <v>792913660</v>
      </c>
      <c r="G48" s="53">
        <f t="shared" si="7"/>
        <v>792913660</v>
      </c>
      <c r="H48" s="54">
        <f t="shared" si="7"/>
        <v>1025420714</v>
      </c>
      <c r="I48" s="56">
        <f t="shared" si="7"/>
        <v>814564279</v>
      </c>
      <c r="J48" s="57">
        <f t="shared" si="7"/>
        <v>1208076663</v>
      </c>
      <c r="K48" s="53">
        <f t="shared" si="7"/>
        <v>1409373885</v>
      </c>
      <c r="L48" s="54">
        <f t="shared" si="7"/>
        <v>1683702523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5199708</v>
      </c>
      <c r="D6" s="19">
        <v>67967820</v>
      </c>
      <c r="E6" s="20">
        <v>67896916</v>
      </c>
      <c r="F6" s="21">
        <v>2500000</v>
      </c>
      <c r="G6" s="19">
        <v>2500000</v>
      </c>
      <c r="H6" s="20"/>
      <c r="I6" s="22">
        <v>65812771</v>
      </c>
      <c r="J6" s="23">
        <v>2500000</v>
      </c>
      <c r="K6" s="19">
        <v>3400000</v>
      </c>
      <c r="L6" s="20">
        <v>4800000</v>
      </c>
    </row>
    <row r="7" spans="1:12" ht="13.5">
      <c r="A7" s="24" t="s">
        <v>19</v>
      </c>
      <c r="B7" s="18" t="s">
        <v>20</v>
      </c>
      <c r="C7" s="19"/>
      <c r="D7" s="19">
        <v>4743137</v>
      </c>
      <c r="E7" s="20">
        <v>-3864567</v>
      </c>
      <c r="F7" s="21"/>
      <c r="G7" s="19"/>
      <c r="H7" s="20"/>
      <c r="I7" s="22">
        <v>837513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96043567</v>
      </c>
      <c r="D8" s="19">
        <v>92464173</v>
      </c>
      <c r="E8" s="20">
        <v>41069891</v>
      </c>
      <c r="F8" s="21">
        <v>98000000</v>
      </c>
      <c r="G8" s="19">
        <v>98000000</v>
      </c>
      <c r="H8" s="20"/>
      <c r="I8" s="22">
        <v>152224803</v>
      </c>
      <c r="J8" s="23">
        <v>100005840</v>
      </c>
      <c r="K8" s="19">
        <v>92005373</v>
      </c>
      <c r="L8" s="20">
        <v>84645943</v>
      </c>
    </row>
    <row r="9" spans="1:12" ht="13.5">
      <c r="A9" s="24" t="s">
        <v>22</v>
      </c>
      <c r="B9" s="18"/>
      <c r="C9" s="19">
        <v>1206139</v>
      </c>
      <c r="D9" s="19">
        <v>11043401</v>
      </c>
      <c r="E9" s="20">
        <v>14423091</v>
      </c>
      <c r="F9" s="21">
        <v>1350000</v>
      </c>
      <c r="G9" s="19">
        <v>1350000</v>
      </c>
      <c r="H9" s="20"/>
      <c r="I9" s="22">
        <v>34282693</v>
      </c>
      <c r="J9" s="23">
        <v>1146600</v>
      </c>
      <c r="K9" s="19">
        <v>1031940</v>
      </c>
      <c r="L9" s="20">
        <v>929746</v>
      </c>
    </row>
    <row r="10" spans="1:12" ht="13.5">
      <c r="A10" s="24" t="s">
        <v>23</v>
      </c>
      <c r="B10" s="18"/>
      <c r="C10" s="19">
        <v>206512871</v>
      </c>
      <c r="D10" s="19"/>
      <c r="E10" s="20"/>
      <c r="F10" s="25">
        <v>214203000</v>
      </c>
      <c r="G10" s="26">
        <v>214203000</v>
      </c>
      <c r="H10" s="27"/>
      <c r="I10" s="22"/>
      <c r="J10" s="28">
        <v>198197000</v>
      </c>
      <c r="K10" s="26">
        <v>190269120</v>
      </c>
      <c r="L10" s="27">
        <v>182658355</v>
      </c>
    </row>
    <row r="11" spans="1:12" ht="13.5">
      <c r="A11" s="24" t="s">
        <v>24</v>
      </c>
      <c r="B11" s="18" t="s">
        <v>25</v>
      </c>
      <c r="C11" s="19">
        <v>3125778</v>
      </c>
      <c r="D11" s="19">
        <v>1991095</v>
      </c>
      <c r="E11" s="20">
        <v>1907763</v>
      </c>
      <c r="F11" s="21">
        <v>3499000</v>
      </c>
      <c r="G11" s="19">
        <v>3499000</v>
      </c>
      <c r="H11" s="20"/>
      <c r="I11" s="22">
        <v>1821869</v>
      </c>
      <c r="J11" s="23">
        <v>3565080</v>
      </c>
      <c r="K11" s="19">
        <v>3768290</v>
      </c>
      <c r="L11" s="20">
        <v>3979313</v>
      </c>
    </row>
    <row r="12" spans="1:12" ht="13.5">
      <c r="A12" s="29" t="s">
        <v>26</v>
      </c>
      <c r="B12" s="30"/>
      <c r="C12" s="31">
        <f>SUM(C6:C11)</f>
        <v>312088063</v>
      </c>
      <c r="D12" s="31">
        <f aca="true" t="shared" si="0" ref="D12:L12">SUM(D6:D11)</f>
        <v>178209626</v>
      </c>
      <c r="E12" s="32">
        <f t="shared" si="0"/>
        <v>121433094</v>
      </c>
      <c r="F12" s="33">
        <f t="shared" si="0"/>
        <v>319552000</v>
      </c>
      <c r="G12" s="31">
        <f t="shared" si="0"/>
        <v>319552000</v>
      </c>
      <c r="H12" s="32">
        <f t="shared" si="0"/>
        <v>0</v>
      </c>
      <c r="I12" s="34">
        <f t="shared" si="0"/>
        <v>254979649</v>
      </c>
      <c r="J12" s="35">
        <f t="shared" si="0"/>
        <v>305414520</v>
      </c>
      <c r="K12" s="31">
        <f t="shared" si="0"/>
        <v>290474723</v>
      </c>
      <c r="L12" s="32">
        <f t="shared" si="0"/>
        <v>277013357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92190220</v>
      </c>
      <c r="D17" s="19">
        <v>101409243</v>
      </c>
      <c r="E17" s="20">
        <v>111717524</v>
      </c>
      <c r="F17" s="21">
        <v>104500000</v>
      </c>
      <c r="G17" s="19">
        <v>104500000</v>
      </c>
      <c r="H17" s="20"/>
      <c r="I17" s="22">
        <v>104569063</v>
      </c>
      <c r="J17" s="23">
        <v>97352872</v>
      </c>
      <c r="K17" s="19">
        <v>97353872</v>
      </c>
      <c r="L17" s="20">
        <v>97352872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708900537</v>
      </c>
      <c r="D19" s="19">
        <v>897689103</v>
      </c>
      <c r="E19" s="20">
        <v>874830330</v>
      </c>
      <c r="F19" s="21">
        <v>618000000</v>
      </c>
      <c r="G19" s="19">
        <v>618000000</v>
      </c>
      <c r="H19" s="20"/>
      <c r="I19" s="22">
        <v>879683999</v>
      </c>
      <c r="J19" s="23">
        <v>682679000</v>
      </c>
      <c r="K19" s="19">
        <v>546143000</v>
      </c>
      <c r="L19" s="20">
        <v>436914000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1050224</v>
      </c>
      <c r="D22" s="19">
        <v>735374</v>
      </c>
      <c r="E22" s="20">
        <v>819870</v>
      </c>
      <c r="F22" s="21"/>
      <c r="G22" s="19"/>
      <c r="H22" s="20"/>
      <c r="I22" s="22">
        <v>193870</v>
      </c>
      <c r="J22" s="23"/>
      <c r="K22" s="19"/>
      <c r="L22" s="20"/>
    </row>
    <row r="23" spans="1:12" ht="13.5">
      <c r="A23" s="24" t="s">
        <v>37</v>
      </c>
      <c r="B23" s="18"/>
      <c r="C23" s="19">
        <v>29413494</v>
      </c>
      <c r="D23" s="19">
        <v>506794</v>
      </c>
      <c r="E23" s="20">
        <v>506794</v>
      </c>
      <c r="F23" s="25">
        <v>38268000</v>
      </c>
      <c r="G23" s="26">
        <v>38268000</v>
      </c>
      <c r="H23" s="27"/>
      <c r="I23" s="21">
        <v>506794</v>
      </c>
      <c r="J23" s="28">
        <v>38760978</v>
      </c>
      <c r="K23" s="26">
        <v>40970353</v>
      </c>
      <c r="L23" s="27">
        <v>43264693</v>
      </c>
    </row>
    <row r="24" spans="1:12" ht="13.5">
      <c r="A24" s="29" t="s">
        <v>38</v>
      </c>
      <c r="B24" s="37"/>
      <c r="C24" s="31">
        <f>SUM(C15:C23)</f>
        <v>831554475</v>
      </c>
      <c r="D24" s="38">
        <f aca="true" t="shared" si="1" ref="D24:L24">SUM(D15:D23)</f>
        <v>1000340514</v>
      </c>
      <c r="E24" s="39">
        <f t="shared" si="1"/>
        <v>987874518</v>
      </c>
      <c r="F24" s="40">
        <f t="shared" si="1"/>
        <v>760768000</v>
      </c>
      <c r="G24" s="38">
        <f t="shared" si="1"/>
        <v>760768000</v>
      </c>
      <c r="H24" s="39">
        <f t="shared" si="1"/>
        <v>0</v>
      </c>
      <c r="I24" s="41">
        <f t="shared" si="1"/>
        <v>984953726</v>
      </c>
      <c r="J24" s="42">
        <f t="shared" si="1"/>
        <v>818792850</v>
      </c>
      <c r="K24" s="38">
        <f t="shared" si="1"/>
        <v>684467225</v>
      </c>
      <c r="L24" s="39">
        <f t="shared" si="1"/>
        <v>577531565</v>
      </c>
    </row>
    <row r="25" spans="1:12" ht="13.5">
      <c r="A25" s="29" t="s">
        <v>39</v>
      </c>
      <c r="B25" s="30"/>
      <c r="C25" s="31">
        <f>+C12+C24</f>
        <v>1143642538</v>
      </c>
      <c r="D25" s="31">
        <f aca="true" t="shared" si="2" ref="D25:L25">+D12+D24</f>
        <v>1178550140</v>
      </c>
      <c r="E25" s="32">
        <f t="shared" si="2"/>
        <v>1109307612</v>
      </c>
      <c r="F25" s="33">
        <f t="shared" si="2"/>
        <v>1080320000</v>
      </c>
      <c r="G25" s="31">
        <f t="shared" si="2"/>
        <v>1080320000</v>
      </c>
      <c r="H25" s="32">
        <f t="shared" si="2"/>
        <v>0</v>
      </c>
      <c r="I25" s="34">
        <f t="shared" si="2"/>
        <v>1239933375</v>
      </c>
      <c r="J25" s="35">
        <f t="shared" si="2"/>
        <v>1124207370</v>
      </c>
      <c r="K25" s="31">
        <f t="shared" si="2"/>
        <v>974941948</v>
      </c>
      <c r="L25" s="32">
        <f t="shared" si="2"/>
        <v>854544922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241308158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3547833</v>
      </c>
      <c r="D31" s="19">
        <v>3655756</v>
      </c>
      <c r="E31" s="20">
        <v>3596105</v>
      </c>
      <c r="F31" s="21">
        <v>3899000</v>
      </c>
      <c r="G31" s="19">
        <v>3899000</v>
      </c>
      <c r="H31" s="20"/>
      <c r="I31" s="22">
        <v>3553098</v>
      </c>
      <c r="J31" s="23">
        <v>4137000</v>
      </c>
      <c r="K31" s="19">
        <v>4137000</v>
      </c>
      <c r="L31" s="20">
        <v>4137000</v>
      </c>
    </row>
    <row r="32" spans="1:12" ht="13.5">
      <c r="A32" s="24" t="s">
        <v>46</v>
      </c>
      <c r="B32" s="18" t="s">
        <v>44</v>
      </c>
      <c r="C32" s="19">
        <v>89676536</v>
      </c>
      <c r="D32" s="19">
        <v>240235024</v>
      </c>
      <c r="E32" s="20">
        <v>327782227</v>
      </c>
      <c r="F32" s="21">
        <v>58045000</v>
      </c>
      <c r="G32" s="19">
        <v>58045000</v>
      </c>
      <c r="H32" s="20"/>
      <c r="I32" s="22">
        <v>433616706</v>
      </c>
      <c r="J32" s="23">
        <v>200000000</v>
      </c>
      <c r="K32" s="19">
        <v>182000000</v>
      </c>
      <c r="L32" s="20">
        <v>168000000</v>
      </c>
    </row>
    <row r="33" spans="1:12" ht="13.5">
      <c r="A33" s="24" t="s">
        <v>47</v>
      </c>
      <c r="B33" s="18"/>
      <c r="C33" s="19">
        <v>47781</v>
      </c>
      <c r="D33" s="19">
        <v>19272926</v>
      </c>
      <c r="E33" s="20">
        <v>21414946</v>
      </c>
      <c r="F33" s="21"/>
      <c r="G33" s="19"/>
      <c r="H33" s="20"/>
      <c r="I33" s="22">
        <v>22280706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334580308</v>
      </c>
      <c r="D34" s="31">
        <f aca="true" t="shared" si="3" ref="D34:L34">SUM(D29:D33)</f>
        <v>263163706</v>
      </c>
      <c r="E34" s="32">
        <f t="shared" si="3"/>
        <v>352793278</v>
      </c>
      <c r="F34" s="33">
        <f t="shared" si="3"/>
        <v>61944000</v>
      </c>
      <c r="G34" s="31">
        <f t="shared" si="3"/>
        <v>61944000</v>
      </c>
      <c r="H34" s="32">
        <f t="shared" si="3"/>
        <v>0</v>
      </c>
      <c r="I34" s="34">
        <f t="shared" si="3"/>
        <v>459450510</v>
      </c>
      <c r="J34" s="35">
        <f t="shared" si="3"/>
        <v>204137000</v>
      </c>
      <c r="K34" s="31">
        <f t="shared" si="3"/>
        <v>186137000</v>
      </c>
      <c r="L34" s="32">
        <f t="shared" si="3"/>
        <v>172137000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82097</v>
      </c>
      <c r="D37" s="19"/>
      <c r="E37" s="20"/>
      <c r="F37" s="21">
        <v>1756000</v>
      </c>
      <c r="G37" s="19">
        <v>1756000</v>
      </c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55742861</v>
      </c>
      <c r="D38" s="19">
        <v>28905000</v>
      </c>
      <c r="E38" s="20">
        <v>28266000</v>
      </c>
      <c r="F38" s="21">
        <v>34993000</v>
      </c>
      <c r="G38" s="19">
        <v>34993000</v>
      </c>
      <c r="H38" s="20"/>
      <c r="I38" s="22">
        <v>25696000</v>
      </c>
      <c r="J38" s="23">
        <v>37128000</v>
      </c>
      <c r="K38" s="19">
        <v>37226000</v>
      </c>
      <c r="L38" s="20">
        <v>37227000</v>
      </c>
    </row>
    <row r="39" spans="1:12" ht="13.5">
      <c r="A39" s="29" t="s">
        <v>50</v>
      </c>
      <c r="B39" s="37"/>
      <c r="C39" s="31">
        <f>SUM(C37:C38)</f>
        <v>55824958</v>
      </c>
      <c r="D39" s="38">
        <f aca="true" t="shared" si="4" ref="D39:L39">SUM(D37:D38)</f>
        <v>28905000</v>
      </c>
      <c r="E39" s="39">
        <f t="shared" si="4"/>
        <v>28266000</v>
      </c>
      <c r="F39" s="40">
        <f t="shared" si="4"/>
        <v>36749000</v>
      </c>
      <c r="G39" s="38">
        <f t="shared" si="4"/>
        <v>36749000</v>
      </c>
      <c r="H39" s="39">
        <f t="shared" si="4"/>
        <v>0</v>
      </c>
      <c r="I39" s="40">
        <f t="shared" si="4"/>
        <v>25696000</v>
      </c>
      <c r="J39" s="42">
        <f t="shared" si="4"/>
        <v>37128000</v>
      </c>
      <c r="K39" s="38">
        <f t="shared" si="4"/>
        <v>37226000</v>
      </c>
      <c r="L39" s="39">
        <f t="shared" si="4"/>
        <v>37227000</v>
      </c>
    </row>
    <row r="40" spans="1:12" ht="13.5">
      <c r="A40" s="29" t="s">
        <v>51</v>
      </c>
      <c r="B40" s="30"/>
      <c r="C40" s="31">
        <f>+C34+C39</f>
        <v>390405266</v>
      </c>
      <c r="D40" s="31">
        <f aca="true" t="shared" si="5" ref="D40:L40">+D34+D39</f>
        <v>292068706</v>
      </c>
      <c r="E40" s="32">
        <f t="shared" si="5"/>
        <v>381059278</v>
      </c>
      <c r="F40" s="33">
        <f t="shared" si="5"/>
        <v>98693000</v>
      </c>
      <c r="G40" s="31">
        <f t="shared" si="5"/>
        <v>98693000</v>
      </c>
      <c r="H40" s="32">
        <f t="shared" si="5"/>
        <v>0</v>
      </c>
      <c r="I40" s="34">
        <f t="shared" si="5"/>
        <v>485146510</v>
      </c>
      <c r="J40" s="35">
        <f t="shared" si="5"/>
        <v>241265000</v>
      </c>
      <c r="K40" s="31">
        <f t="shared" si="5"/>
        <v>223363000</v>
      </c>
      <c r="L40" s="32">
        <f t="shared" si="5"/>
        <v>209364000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753237272</v>
      </c>
      <c r="D42" s="46">
        <f aca="true" t="shared" si="6" ref="D42:L42">+D25-D40</f>
        <v>886481434</v>
      </c>
      <c r="E42" s="47">
        <f t="shared" si="6"/>
        <v>728248334</v>
      </c>
      <c r="F42" s="48">
        <f t="shared" si="6"/>
        <v>981627000</v>
      </c>
      <c r="G42" s="46">
        <f t="shared" si="6"/>
        <v>981627000</v>
      </c>
      <c r="H42" s="47">
        <f t="shared" si="6"/>
        <v>0</v>
      </c>
      <c r="I42" s="49">
        <f t="shared" si="6"/>
        <v>754786865</v>
      </c>
      <c r="J42" s="50">
        <f t="shared" si="6"/>
        <v>882942370</v>
      </c>
      <c r="K42" s="46">
        <f t="shared" si="6"/>
        <v>751578948</v>
      </c>
      <c r="L42" s="47">
        <f t="shared" si="6"/>
        <v>645180922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753237272</v>
      </c>
      <c r="D45" s="19">
        <v>886481434</v>
      </c>
      <c r="E45" s="20">
        <v>728248334</v>
      </c>
      <c r="F45" s="21">
        <v>981627000</v>
      </c>
      <c r="G45" s="19">
        <v>981627000</v>
      </c>
      <c r="H45" s="20"/>
      <c r="I45" s="22">
        <v>754786865</v>
      </c>
      <c r="J45" s="23">
        <v>882942370</v>
      </c>
      <c r="K45" s="19">
        <v>751578948</v>
      </c>
      <c r="L45" s="20">
        <v>645180922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753237272</v>
      </c>
      <c r="D48" s="53">
        <f aca="true" t="shared" si="7" ref="D48:L48">SUM(D45:D47)</f>
        <v>886481434</v>
      </c>
      <c r="E48" s="54">
        <f t="shared" si="7"/>
        <v>728248334</v>
      </c>
      <c r="F48" s="55">
        <f t="shared" si="7"/>
        <v>981627000</v>
      </c>
      <c r="G48" s="53">
        <f t="shared" si="7"/>
        <v>981627000</v>
      </c>
      <c r="H48" s="54">
        <f t="shared" si="7"/>
        <v>0</v>
      </c>
      <c r="I48" s="56">
        <f t="shared" si="7"/>
        <v>754786865</v>
      </c>
      <c r="J48" s="57">
        <f t="shared" si="7"/>
        <v>882942370</v>
      </c>
      <c r="K48" s="53">
        <f t="shared" si="7"/>
        <v>751578948</v>
      </c>
      <c r="L48" s="54">
        <f t="shared" si="7"/>
        <v>645180922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3778713</v>
      </c>
      <c r="D6" s="19">
        <v>18135895</v>
      </c>
      <c r="E6" s="20">
        <v>4657380</v>
      </c>
      <c r="F6" s="21">
        <v>33399324</v>
      </c>
      <c r="G6" s="19">
        <v>29689559</v>
      </c>
      <c r="H6" s="20"/>
      <c r="I6" s="22">
        <v>1564220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1341585</v>
      </c>
      <c r="D7" s="19">
        <v>1981102</v>
      </c>
      <c r="E7" s="20">
        <v>4200154</v>
      </c>
      <c r="F7" s="21">
        <v>15000000</v>
      </c>
      <c r="G7" s="19"/>
      <c r="H7" s="20"/>
      <c r="I7" s="22">
        <v>2582276</v>
      </c>
      <c r="J7" s="23">
        <v>17300000</v>
      </c>
      <c r="K7" s="19">
        <v>19030000</v>
      </c>
      <c r="L7" s="20">
        <v>20933000</v>
      </c>
    </row>
    <row r="8" spans="1:12" ht="13.5">
      <c r="A8" s="24" t="s">
        <v>21</v>
      </c>
      <c r="B8" s="18" t="s">
        <v>20</v>
      </c>
      <c r="C8" s="19">
        <v>41425584</v>
      </c>
      <c r="D8" s="19">
        <v>14312265</v>
      </c>
      <c r="E8" s="20">
        <v>44519126</v>
      </c>
      <c r="F8" s="21">
        <v>62786288</v>
      </c>
      <c r="G8" s="19">
        <v>150908000</v>
      </c>
      <c r="H8" s="20"/>
      <c r="I8" s="22">
        <v>63404654</v>
      </c>
      <c r="J8" s="23">
        <v>89349361</v>
      </c>
      <c r="K8" s="19">
        <v>99251797</v>
      </c>
      <c r="L8" s="20">
        <v>110223407</v>
      </c>
    </row>
    <row r="9" spans="1:12" ht="13.5">
      <c r="A9" s="24" t="s">
        <v>22</v>
      </c>
      <c r="B9" s="18"/>
      <c r="C9" s="19">
        <v>4909441</v>
      </c>
      <c r="D9" s="19">
        <v>270519</v>
      </c>
      <c r="E9" s="20">
        <v>8100200</v>
      </c>
      <c r="F9" s="21">
        <v>4383392</v>
      </c>
      <c r="G9" s="19">
        <v>4383392</v>
      </c>
      <c r="H9" s="20"/>
      <c r="I9" s="22">
        <v>7436178</v>
      </c>
      <c r="J9" s="23"/>
      <c r="K9" s="19"/>
      <c r="L9" s="20"/>
    </row>
    <row r="10" spans="1:12" ht="13.5">
      <c r="A10" s="24" t="s">
        <v>23</v>
      </c>
      <c r="B10" s="18"/>
      <c r="C10" s="19"/>
      <c r="D10" s="19">
        <v>3832563</v>
      </c>
      <c r="E10" s="20"/>
      <c r="F10" s="25">
        <v>4085512</v>
      </c>
      <c r="G10" s="26">
        <v>4085512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41291437</v>
      </c>
      <c r="D11" s="19">
        <v>31679339</v>
      </c>
      <c r="E11" s="20">
        <v>6947450</v>
      </c>
      <c r="F11" s="21">
        <v>47727257</v>
      </c>
      <c r="G11" s="19">
        <v>47727257</v>
      </c>
      <c r="H11" s="20"/>
      <c r="I11" s="22">
        <v>7893602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92746760</v>
      </c>
      <c r="D12" s="31">
        <f aca="true" t="shared" si="0" ref="D12:L12">SUM(D6:D11)</f>
        <v>70211683</v>
      </c>
      <c r="E12" s="32">
        <f t="shared" si="0"/>
        <v>68424310</v>
      </c>
      <c r="F12" s="33">
        <f t="shared" si="0"/>
        <v>167381773</v>
      </c>
      <c r="G12" s="31">
        <f t="shared" si="0"/>
        <v>236793720</v>
      </c>
      <c r="H12" s="32">
        <f t="shared" si="0"/>
        <v>0</v>
      </c>
      <c r="I12" s="34">
        <f t="shared" si="0"/>
        <v>82880930</v>
      </c>
      <c r="J12" s="35">
        <f t="shared" si="0"/>
        <v>106649361</v>
      </c>
      <c r="K12" s="31">
        <f t="shared" si="0"/>
        <v>118281797</v>
      </c>
      <c r="L12" s="32">
        <f t="shared" si="0"/>
        <v>131156407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2150652</v>
      </c>
      <c r="G16" s="26">
        <v>2150652</v>
      </c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19121338</v>
      </c>
      <c r="D17" s="19">
        <v>19050696</v>
      </c>
      <c r="E17" s="20">
        <v>55333529</v>
      </c>
      <c r="F17" s="21">
        <v>20308042</v>
      </c>
      <c r="G17" s="19">
        <v>323585</v>
      </c>
      <c r="H17" s="20"/>
      <c r="I17" s="22">
        <v>54972872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538577129</v>
      </c>
      <c r="D19" s="19">
        <v>555289462</v>
      </c>
      <c r="E19" s="20">
        <v>573918487</v>
      </c>
      <c r="F19" s="21">
        <v>575341275</v>
      </c>
      <c r="G19" s="19">
        <v>575341275</v>
      </c>
      <c r="H19" s="20"/>
      <c r="I19" s="22">
        <v>578543449</v>
      </c>
      <c r="J19" s="23">
        <v>62877510</v>
      </c>
      <c r="K19" s="19">
        <v>45611540</v>
      </c>
      <c r="L19" s="20">
        <v>52834386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3032809</v>
      </c>
      <c r="D22" s="19">
        <v>3469559</v>
      </c>
      <c r="E22" s="20">
        <v>144700</v>
      </c>
      <c r="F22" s="21">
        <v>3698550</v>
      </c>
      <c r="G22" s="19">
        <v>3698550</v>
      </c>
      <c r="H22" s="20"/>
      <c r="I22" s="22">
        <v>144700</v>
      </c>
      <c r="J22" s="23"/>
      <c r="K22" s="19"/>
      <c r="L22" s="20"/>
    </row>
    <row r="23" spans="1:12" ht="13.5">
      <c r="A23" s="24" t="s">
        <v>37</v>
      </c>
      <c r="B23" s="18"/>
      <c r="C23" s="19">
        <v>404550</v>
      </c>
      <c r="D23" s="19">
        <v>404550</v>
      </c>
      <c r="E23" s="20">
        <v>404550</v>
      </c>
      <c r="F23" s="25"/>
      <c r="G23" s="26"/>
      <c r="H23" s="27"/>
      <c r="I23" s="21">
        <v>404550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561135826</v>
      </c>
      <c r="D24" s="38">
        <f aca="true" t="shared" si="1" ref="D24:L24">SUM(D15:D23)</f>
        <v>578214267</v>
      </c>
      <c r="E24" s="39">
        <f t="shared" si="1"/>
        <v>629801266</v>
      </c>
      <c r="F24" s="40">
        <f t="shared" si="1"/>
        <v>601498519</v>
      </c>
      <c r="G24" s="38">
        <f t="shared" si="1"/>
        <v>581514062</v>
      </c>
      <c r="H24" s="39">
        <f t="shared" si="1"/>
        <v>0</v>
      </c>
      <c r="I24" s="41">
        <f t="shared" si="1"/>
        <v>634065571</v>
      </c>
      <c r="J24" s="42">
        <f t="shared" si="1"/>
        <v>62877510</v>
      </c>
      <c r="K24" s="38">
        <f t="shared" si="1"/>
        <v>45611540</v>
      </c>
      <c r="L24" s="39">
        <f t="shared" si="1"/>
        <v>52834386</v>
      </c>
    </row>
    <row r="25" spans="1:12" ht="13.5">
      <c r="A25" s="29" t="s">
        <v>39</v>
      </c>
      <c r="B25" s="30"/>
      <c r="C25" s="31">
        <f>+C12+C24</f>
        <v>653882586</v>
      </c>
      <c r="D25" s="31">
        <f aca="true" t="shared" si="2" ref="D25:L25">+D12+D24</f>
        <v>648425950</v>
      </c>
      <c r="E25" s="32">
        <f t="shared" si="2"/>
        <v>698225576</v>
      </c>
      <c r="F25" s="33">
        <f t="shared" si="2"/>
        <v>768880292</v>
      </c>
      <c r="G25" s="31">
        <f t="shared" si="2"/>
        <v>818307782</v>
      </c>
      <c r="H25" s="32">
        <f t="shared" si="2"/>
        <v>0</v>
      </c>
      <c r="I25" s="34">
        <f t="shared" si="2"/>
        <v>716946501</v>
      </c>
      <c r="J25" s="35">
        <f t="shared" si="2"/>
        <v>169526871</v>
      </c>
      <c r="K25" s="31">
        <f t="shared" si="2"/>
        <v>163893337</v>
      </c>
      <c r="L25" s="32">
        <f t="shared" si="2"/>
        <v>183990793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5911287</v>
      </c>
      <c r="D30" s="19">
        <v>1601221</v>
      </c>
      <c r="E30" s="20">
        <v>1449095</v>
      </c>
      <c r="F30" s="21">
        <v>859229</v>
      </c>
      <c r="G30" s="19">
        <v>859229</v>
      </c>
      <c r="H30" s="20"/>
      <c r="I30" s="22">
        <v>4374678</v>
      </c>
      <c r="J30" s="23"/>
      <c r="K30" s="19"/>
      <c r="L30" s="20"/>
    </row>
    <row r="31" spans="1:12" ht="13.5">
      <c r="A31" s="24" t="s">
        <v>45</v>
      </c>
      <c r="B31" s="18"/>
      <c r="C31" s="19">
        <v>1180401</v>
      </c>
      <c r="D31" s="19">
        <v>1357035</v>
      </c>
      <c r="E31" s="20">
        <v>1676055</v>
      </c>
      <c r="F31" s="21">
        <v>1446599</v>
      </c>
      <c r="G31" s="19">
        <v>1446599</v>
      </c>
      <c r="H31" s="20"/>
      <c r="I31" s="22">
        <v>1859033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68365258</v>
      </c>
      <c r="D32" s="19">
        <v>81862841</v>
      </c>
      <c r="E32" s="20">
        <v>76308033</v>
      </c>
      <c r="F32" s="21">
        <v>153407785</v>
      </c>
      <c r="G32" s="19">
        <v>31000000</v>
      </c>
      <c r="H32" s="20"/>
      <c r="I32" s="22">
        <v>100776822</v>
      </c>
      <c r="J32" s="23">
        <v>27549125</v>
      </c>
      <c r="K32" s="19">
        <v>30304038</v>
      </c>
      <c r="L32" s="20">
        <v>33334441</v>
      </c>
    </row>
    <row r="33" spans="1:12" ht="13.5">
      <c r="A33" s="24" t="s">
        <v>47</v>
      </c>
      <c r="B33" s="18"/>
      <c r="C33" s="19">
        <v>4992000</v>
      </c>
      <c r="D33" s="19">
        <v>1769419</v>
      </c>
      <c r="E33" s="20">
        <v>1425846</v>
      </c>
      <c r="F33" s="21">
        <v>1016345</v>
      </c>
      <c r="G33" s="19">
        <v>1016345</v>
      </c>
      <c r="H33" s="20"/>
      <c r="I33" s="22">
        <v>1594505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80448946</v>
      </c>
      <c r="D34" s="31">
        <f aca="true" t="shared" si="3" ref="D34:L34">SUM(D29:D33)</f>
        <v>86590516</v>
      </c>
      <c r="E34" s="32">
        <f t="shared" si="3"/>
        <v>80859029</v>
      </c>
      <c r="F34" s="33">
        <f t="shared" si="3"/>
        <v>156729958</v>
      </c>
      <c r="G34" s="31">
        <f t="shared" si="3"/>
        <v>34322173</v>
      </c>
      <c r="H34" s="32">
        <f t="shared" si="3"/>
        <v>0</v>
      </c>
      <c r="I34" s="34">
        <f t="shared" si="3"/>
        <v>108605038</v>
      </c>
      <c r="J34" s="35">
        <f t="shared" si="3"/>
        <v>27549125</v>
      </c>
      <c r="K34" s="31">
        <f t="shared" si="3"/>
        <v>30304038</v>
      </c>
      <c r="L34" s="32">
        <f t="shared" si="3"/>
        <v>33334441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6533871</v>
      </c>
      <c r="D37" s="19">
        <v>5557946</v>
      </c>
      <c r="E37" s="20">
        <v>4697098</v>
      </c>
      <c r="F37" s="21">
        <v>4697098</v>
      </c>
      <c r="G37" s="19">
        <v>4697098</v>
      </c>
      <c r="H37" s="20"/>
      <c r="I37" s="22">
        <v>3718455</v>
      </c>
      <c r="J37" s="23">
        <v>580000</v>
      </c>
      <c r="K37" s="19">
        <v>580000</v>
      </c>
      <c r="L37" s="20">
        <v>580000</v>
      </c>
    </row>
    <row r="38" spans="1:12" ht="13.5">
      <c r="A38" s="24" t="s">
        <v>47</v>
      </c>
      <c r="B38" s="18"/>
      <c r="C38" s="19">
        <v>37582000</v>
      </c>
      <c r="D38" s="19">
        <v>51735000</v>
      </c>
      <c r="E38" s="20">
        <v>59081000</v>
      </c>
      <c r="F38" s="21">
        <v>34659000</v>
      </c>
      <c r="G38" s="19">
        <v>34659000</v>
      </c>
      <c r="H38" s="20"/>
      <c r="I38" s="22">
        <v>61231000</v>
      </c>
      <c r="J38" s="23">
        <v>53139000</v>
      </c>
      <c r="K38" s="19">
        <v>57073900</v>
      </c>
      <c r="L38" s="20">
        <v>61402290</v>
      </c>
    </row>
    <row r="39" spans="1:12" ht="13.5">
      <c r="A39" s="29" t="s">
        <v>50</v>
      </c>
      <c r="B39" s="37"/>
      <c r="C39" s="31">
        <f>SUM(C37:C38)</f>
        <v>44115871</v>
      </c>
      <c r="D39" s="38">
        <f aca="true" t="shared" si="4" ref="D39:L39">SUM(D37:D38)</f>
        <v>57292946</v>
      </c>
      <c r="E39" s="39">
        <f t="shared" si="4"/>
        <v>63778098</v>
      </c>
      <c r="F39" s="40">
        <f t="shared" si="4"/>
        <v>39356098</v>
      </c>
      <c r="G39" s="38">
        <f t="shared" si="4"/>
        <v>39356098</v>
      </c>
      <c r="H39" s="39">
        <f t="shared" si="4"/>
        <v>0</v>
      </c>
      <c r="I39" s="40">
        <f t="shared" si="4"/>
        <v>64949455</v>
      </c>
      <c r="J39" s="42">
        <f t="shared" si="4"/>
        <v>53719000</v>
      </c>
      <c r="K39" s="38">
        <f t="shared" si="4"/>
        <v>57653900</v>
      </c>
      <c r="L39" s="39">
        <f t="shared" si="4"/>
        <v>61982290</v>
      </c>
    </row>
    <row r="40" spans="1:12" ht="13.5">
      <c r="A40" s="29" t="s">
        <v>51</v>
      </c>
      <c r="B40" s="30"/>
      <c r="C40" s="31">
        <f>+C34+C39</f>
        <v>124564817</v>
      </c>
      <c r="D40" s="31">
        <f aca="true" t="shared" si="5" ref="D40:L40">+D34+D39</f>
        <v>143883462</v>
      </c>
      <c r="E40" s="32">
        <f t="shared" si="5"/>
        <v>144637127</v>
      </c>
      <c r="F40" s="33">
        <f t="shared" si="5"/>
        <v>196086056</v>
      </c>
      <c r="G40" s="31">
        <f t="shared" si="5"/>
        <v>73678271</v>
      </c>
      <c r="H40" s="32">
        <f t="shared" si="5"/>
        <v>0</v>
      </c>
      <c r="I40" s="34">
        <f t="shared" si="5"/>
        <v>173554493</v>
      </c>
      <c r="J40" s="35">
        <f t="shared" si="5"/>
        <v>81268125</v>
      </c>
      <c r="K40" s="31">
        <f t="shared" si="5"/>
        <v>87957938</v>
      </c>
      <c r="L40" s="32">
        <f t="shared" si="5"/>
        <v>95316731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529317769</v>
      </c>
      <c r="D42" s="46">
        <f aca="true" t="shared" si="6" ref="D42:L42">+D25-D40</f>
        <v>504542488</v>
      </c>
      <c r="E42" s="47">
        <f t="shared" si="6"/>
        <v>553588449</v>
      </c>
      <c r="F42" s="48">
        <f t="shared" si="6"/>
        <v>572794236</v>
      </c>
      <c r="G42" s="46">
        <f t="shared" si="6"/>
        <v>744629511</v>
      </c>
      <c r="H42" s="47">
        <f t="shared" si="6"/>
        <v>0</v>
      </c>
      <c r="I42" s="49">
        <f t="shared" si="6"/>
        <v>543392008</v>
      </c>
      <c r="J42" s="50">
        <f t="shared" si="6"/>
        <v>88258746</v>
      </c>
      <c r="K42" s="46">
        <f t="shared" si="6"/>
        <v>75935399</v>
      </c>
      <c r="L42" s="47">
        <f t="shared" si="6"/>
        <v>88674062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529317769</v>
      </c>
      <c r="D45" s="19">
        <v>504542488</v>
      </c>
      <c r="E45" s="20">
        <v>553588449</v>
      </c>
      <c r="F45" s="21">
        <v>572794236</v>
      </c>
      <c r="G45" s="19">
        <v>744629511</v>
      </c>
      <c r="H45" s="20"/>
      <c r="I45" s="22">
        <v>543392008</v>
      </c>
      <c r="J45" s="23">
        <v>66186746</v>
      </c>
      <c r="K45" s="19">
        <v>48012399</v>
      </c>
      <c r="L45" s="20">
        <v>55615061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>
        <v>22072000</v>
      </c>
      <c r="K46" s="19">
        <v>27923000</v>
      </c>
      <c r="L46" s="20">
        <v>33059000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529317769</v>
      </c>
      <c r="D48" s="53">
        <f aca="true" t="shared" si="7" ref="D48:L48">SUM(D45:D47)</f>
        <v>504542488</v>
      </c>
      <c r="E48" s="54">
        <f t="shared" si="7"/>
        <v>553588449</v>
      </c>
      <c r="F48" s="55">
        <f t="shared" si="7"/>
        <v>572794236</v>
      </c>
      <c r="G48" s="53">
        <f t="shared" si="7"/>
        <v>744629511</v>
      </c>
      <c r="H48" s="54">
        <f t="shared" si="7"/>
        <v>0</v>
      </c>
      <c r="I48" s="56">
        <f t="shared" si="7"/>
        <v>543392008</v>
      </c>
      <c r="J48" s="57">
        <f t="shared" si="7"/>
        <v>88258746</v>
      </c>
      <c r="K48" s="53">
        <f t="shared" si="7"/>
        <v>75935399</v>
      </c>
      <c r="L48" s="54">
        <f t="shared" si="7"/>
        <v>88674061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157081268</v>
      </c>
      <c r="D6" s="19">
        <v>7094556</v>
      </c>
      <c r="E6" s="20">
        <v>1803261</v>
      </c>
      <c r="F6" s="21"/>
      <c r="G6" s="19"/>
      <c r="H6" s="20"/>
      <c r="I6" s="22">
        <v>13829442</v>
      </c>
      <c r="J6" s="23">
        <v>13544256</v>
      </c>
      <c r="K6" s="19">
        <v>13544256</v>
      </c>
      <c r="L6" s="20">
        <v>13544256</v>
      </c>
    </row>
    <row r="7" spans="1:12" ht="13.5">
      <c r="A7" s="24" t="s">
        <v>19</v>
      </c>
      <c r="B7" s="18" t="s">
        <v>20</v>
      </c>
      <c r="C7" s="19"/>
      <c r="D7" s="19">
        <v>75445022</v>
      </c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167565926</v>
      </c>
      <c r="D9" s="19">
        <v>169567170</v>
      </c>
      <c r="E9" s="20">
        <v>109462398</v>
      </c>
      <c r="F9" s="21">
        <v>171997909</v>
      </c>
      <c r="G9" s="19">
        <v>171997909</v>
      </c>
      <c r="H9" s="20"/>
      <c r="I9" s="22">
        <v>114569281</v>
      </c>
      <c r="J9" s="23">
        <v>940574</v>
      </c>
      <c r="K9" s="19">
        <v>940574</v>
      </c>
      <c r="L9" s="20">
        <v>940574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23408683</v>
      </c>
      <c r="D11" s="19">
        <v>30485891</v>
      </c>
      <c r="E11" s="20">
        <v>17273204</v>
      </c>
      <c r="F11" s="21">
        <v>30485891</v>
      </c>
      <c r="G11" s="19">
        <v>30485891</v>
      </c>
      <c r="H11" s="20"/>
      <c r="I11" s="22">
        <v>11939050</v>
      </c>
      <c r="J11" s="23">
        <v>29663324</v>
      </c>
      <c r="K11" s="19">
        <v>29663324</v>
      </c>
      <c r="L11" s="20">
        <v>29663324</v>
      </c>
    </row>
    <row r="12" spans="1:12" ht="13.5">
      <c r="A12" s="29" t="s">
        <v>26</v>
      </c>
      <c r="B12" s="30"/>
      <c r="C12" s="31">
        <f>SUM(C6:C11)</f>
        <v>348055877</v>
      </c>
      <c r="D12" s="31">
        <f aca="true" t="shared" si="0" ref="D12:L12">SUM(D6:D11)</f>
        <v>282592639</v>
      </c>
      <c r="E12" s="32">
        <f t="shared" si="0"/>
        <v>128538863</v>
      </c>
      <c r="F12" s="33">
        <f t="shared" si="0"/>
        <v>202483800</v>
      </c>
      <c r="G12" s="31">
        <f t="shared" si="0"/>
        <v>202483800</v>
      </c>
      <c r="H12" s="32">
        <f t="shared" si="0"/>
        <v>0</v>
      </c>
      <c r="I12" s="34">
        <f t="shared" si="0"/>
        <v>140337773</v>
      </c>
      <c r="J12" s="35">
        <f t="shared" si="0"/>
        <v>44148154</v>
      </c>
      <c r="K12" s="31">
        <f t="shared" si="0"/>
        <v>44148154</v>
      </c>
      <c r="L12" s="32">
        <f t="shared" si="0"/>
        <v>44148154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>
        <v>31888999</v>
      </c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4923441715</v>
      </c>
      <c r="D19" s="19">
        <v>4818683767</v>
      </c>
      <c r="E19" s="20">
        <v>3670800659</v>
      </c>
      <c r="F19" s="21">
        <v>5096647733</v>
      </c>
      <c r="G19" s="19">
        <v>5096647733</v>
      </c>
      <c r="H19" s="20"/>
      <c r="I19" s="22">
        <v>3371078324</v>
      </c>
      <c r="J19" s="23">
        <v>3541922929</v>
      </c>
      <c r="K19" s="19">
        <v>3541922929</v>
      </c>
      <c r="L19" s="20">
        <v>3541922929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402887</v>
      </c>
      <c r="D22" s="19">
        <v>50267</v>
      </c>
      <c r="E22" s="20">
        <v>630988</v>
      </c>
      <c r="F22" s="21">
        <v>50267</v>
      </c>
      <c r="G22" s="19">
        <v>50267</v>
      </c>
      <c r="H22" s="20"/>
      <c r="I22" s="22">
        <v>2214129</v>
      </c>
      <c r="J22" s="23">
        <v>630988</v>
      </c>
      <c r="K22" s="19">
        <v>630988</v>
      </c>
      <c r="L22" s="20">
        <v>630988</v>
      </c>
    </row>
    <row r="23" spans="1:12" ht="13.5">
      <c r="A23" s="24" t="s">
        <v>37</v>
      </c>
      <c r="B23" s="18"/>
      <c r="C23" s="19"/>
      <c r="D23" s="19"/>
      <c r="E23" s="20">
        <v>1988273</v>
      </c>
      <c r="F23" s="25"/>
      <c r="G23" s="26"/>
      <c r="H23" s="27"/>
      <c r="I23" s="21">
        <v>236884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4923844602</v>
      </c>
      <c r="D24" s="38">
        <f aca="true" t="shared" si="1" ref="D24:L24">SUM(D15:D23)</f>
        <v>4850623033</v>
      </c>
      <c r="E24" s="39">
        <f t="shared" si="1"/>
        <v>3673419920</v>
      </c>
      <c r="F24" s="40">
        <f t="shared" si="1"/>
        <v>5096698000</v>
      </c>
      <c r="G24" s="38">
        <f t="shared" si="1"/>
        <v>5096698000</v>
      </c>
      <c r="H24" s="39">
        <f t="shared" si="1"/>
        <v>0</v>
      </c>
      <c r="I24" s="41">
        <f t="shared" si="1"/>
        <v>3373529337</v>
      </c>
      <c r="J24" s="42">
        <f t="shared" si="1"/>
        <v>3542553917</v>
      </c>
      <c r="K24" s="38">
        <f t="shared" si="1"/>
        <v>3542553917</v>
      </c>
      <c r="L24" s="39">
        <f t="shared" si="1"/>
        <v>3542553917</v>
      </c>
    </row>
    <row r="25" spans="1:12" ht="13.5">
      <c r="A25" s="29" t="s">
        <v>39</v>
      </c>
      <c r="B25" s="30"/>
      <c r="C25" s="31">
        <f>+C12+C24</f>
        <v>5271900479</v>
      </c>
      <c r="D25" s="31">
        <f aca="true" t="shared" si="2" ref="D25:L25">+D12+D24</f>
        <v>5133215672</v>
      </c>
      <c r="E25" s="32">
        <f t="shared" si="2"/>
        <v>3801958783</v>
      </c>
      <c r="F25" s="33">
        <f t="shared" si="2"/>
        <v>5299181800</v>
      </c>
      <c r="G25" s="31">
        <f t="shared" si="2"/>
        <v>5299181800</v>
      </c>
      <c r="H25" s="32">
        <f t="shared" si="2"/>
        <v>0</v>
      </c>
      <c r="I25" s="34">
        <f t="shared" si="2"/>
        <v>3513867110</v>
      </c>
      <c r="J25" s="35">
        <f t="shared" si="2"/>
        <v>3586702071</v>
      </c>
      <c r="K25" s="31">
        <f t="shared" si="2"/>
        <v>3586702071</v>
      </c>
      <c r="L25" s="32">
        <f t="shared" si="2"/>
        <v>3586702071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15894785</v>
      </c>
      <c r="D29" s="19">
        <v>5117761</v>
      </c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49708173</v>
      </c>
      <c r="D30" s="19">
        <v>8473364</v>
      </c>
      <c r="E30" s="20">
        <v>796306</v>
      </c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599774020</v>
      </c>
      <c r="D32" s="19">
        <v>462091623</v>
      </c>
      <c r="E32" s="20">
        <v>634409198</v>
      </c>
      <c r="F32" s="21">
        <v>250728790</v>
      </c>
      <c r="G32" s="19">
        <v>250728790</v>
      </c>
      <c r="H32" s="20"/>
      <c r="I32" s="22">
        <v>569212708</v>
      </c>
      <c r="J32" s="23">
        <v>422032099</v>
      </c>
      <c r="K32" s="19">
        <v>266158788</v>
      </c>
      <c r="L32" s="20">
        <v>311553598</v>
      </c>
    </row>
    <row r="33" spans="1:12" ht="13.5">
      <c r="A33" s="24" t="s">
        <v>47</v>
      </c>
      <c r="B33" s="18"/>
      <c r="C33" s="19">
        <v>389000</v>
      </c>
      <c r="D33" s="19">
        <v>3687000</v>
      </c>
      <c r="E33" s="20">
        <v>892000</v>
      </c>
      <c r="F33" s="21">
        <v>3687000</v>
      </c>
      <c r="G33" s="19">
        <v>3687000</v>
      </c>
      <c r="H33" s="20"/>
      <c r="I33" s="22">
        <v>1209000</v>
      </c>
      <c r="J33" s="23">
        <v>790000</v>
      </c>
      <c r="K33" s="19">
        <v>790000</v>
      </c>
      <c r="L33" s="20">
        <v>790000</v>
      </c>
    </row>
    <row r="34" spans="1:12" ht="13.5">
      <c r="A34" s="29" t="s">
        <v>48</v>
      </c>
      <c r="B34" s="30"/>
      <c r="C34" s="31">
        <f>SUM(C29:C33)</f>
        <v>665765978</v>
      </c>
      <c r="D34" s="31">
        <f aca="true" t="shared" si="3" ref="D34:L34">SUM(D29:D33)</f>
        <v>479369748</v>
      </c>
      <c r="E34" s="32">
        <f t="shared" si="3"/>
        <v>636097504</v>
      </c>
      <c r="F34" s="33">
        <f t="shared" si="3"/>
        <v>254415790</v>
      </c>
      <c r="G34" s="31">
        <f t="shared" si="3"/>
        <v>254415790</v>
      </c>
      <c r="H34" s="32">
        <f t="shared" si="3"/>
        <v>0</v>
      </c>
      <c r="I34" s="34">
        <f t="shared" si="3"/>
        <v>570421708</v>
      </c>
      <c r="J34" s="35">
        <f t="shared" si="3"/>
        <v>422822099</v>
      </c>
      <c r="K34" s="31">
        <f t="shared" si="3"/>
        <v>266948788</v>
      </c>
      <c r="L34" s="32">
        <f t="shared" si="3"/>
        <v>312343598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48694626</v>
      </c>
      <c r="D37" s="19"/>
      <c r="E37" s="20">
        <v>635014</v>
      </c>
      <c r="F37" s="21">
        <v>123155000</v>
      </c>
      <c r="G37" s="19">
        <v>123155000</v>
      </c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12829000</v>
      </c>
      <c r="D38" s="19">
        <v>182372836</v>
      </c>
      <c r="E38" s="20">
        <v>46686000</v>
      </c>
      <c r="F38" s="21">
        <v>13103000</v>
      </c>
      <c r="G38" s="19">
        <v>13103000</v>
      </c>
      <c r="H38" s="20"/>
      <c r="I38" s="22">
        <v>49429000</v>
      </c>
      <c r="J38" s="23">
        <v>50717389</v>
      </c>
      <c r="K38" s="19">
        <v>51097314</v>
      </c>
      <c r="L38" s="20">
        <v>51406103</v>
      </c>
    </row>
    <row r="39" spans="1:12" ht="13.5">
      <c r="A39" s="29" t="s">
        <v>50</v>
      </c>
      <c r="B39" s="37"/>
      <c r="C39" s="31">
        <f>SUM(C37:C38)</f>
        <v>61523626</v>
      </c>
      <c r="D39" s="38">
        <f aca="true" t="shared" si="4" ref="D39:L39">SUM(D37:D38)</f>
        <v>182372836</v>
      </c>
      <c r="E39" s="39">
        <f t="shared" si="4"/>
        <v>47321014</v>
      </c>
      <c r="F39" s="40">
        <f t="shared" si="4"/>
        <v>136258000</v>
      </c>
      <c r="G39" s="38">
        <f t="shared" si="4"/>
        <v>136258000</v>
      </c>
      <c r="H39" s="39">
        <f t="shared" si="4"/>
        <v>0</v>
      </c>
      <c r="I39" s="40">
        <f t="shared" si="4"/>
        <v>49429000</v>
      </c>
      <c r="J39" s="42">
        <f t="shared" si="4"/>
        <v>50717389</v>
      </c>
      <c r="K39" s="38">
        <f t="shared" si="4"/>
        <v>51097314</v>
      </c>
      <c r="L39" s="39">
        <f t="shared" si="4"/>
        <v>51406103</v>
      </c>
    </row>
    <row r="40" spans="1:12" ht="13.5">
      <c r="A40" s="29" t="s">
        <v>51</v>
      </c>
      <c r="B40" s="30"/>
      <c r="C40" s="31">
        <f>+C34+C39</f>
        <v>727289604</v>
      </c>
      <c r="D40" s="31">
        <f aca="true" t="shared" si="5" ref="D40:L40">+D34+D39</f>
        <v>661742584</v>
      </c>
      <c r="E40" s="32">
        <f t="shared" si="5"/>
        <v>683418518</v>
      </c>
      <c r="F40" s="33">
        <f t="shared" si="5"/>
        <v>390673790</v>
      </c>
      <c r="G40" s="31">
        <f t="shared" si="5"/>
        <v>390673790</v>
      </c>
      <c r="H40" s="32">
        <f t="shared" si="5"/>
        <v>0</v>
      </c>
      <c r="I40" s="34">
        <f t="shared" si="5"/>
        <v>619850708</v>
      </c>
      <c r="J40" s="35">
        <f t="shared" si="5"/>
        <v>473539488</v>
      </c>
      <c r="K40" s="31">
        <f t="shared" si="5"/>
        <v>318046102</v>
      </c>
      <c r="L40" s="32">
        <f t="shared" si="5"/>
        <v>363749701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4544610875</v>
      </c>
      <c r="D42" s="46">
        <f aca="true" t="shared" si="6" ref="D42:L42">+D25-D40</f>
        <v>4471473088</v>
      </c>
      <c r="E42" s="47">
        <f t="shared" si="6"/>
        <v>3118540265</v>
      </c>
      <c r="F42" s="48">
        <f t="shared" si="6"/>
        <v>4908508010</v>
      </c>
      <c r="G42" s="46">
        <f t="shared" si="6"/>
        <v>4908508010</v>
      </c>
      <c r="H42" s="47">
        <f t="shared" si="6"/>
        <v>0</v>
      </c>
      <c r="I42" s="49">
        <f t="shared" si="6"/>
        <v>2894016402</v>
      </c>
      <c r="J42" s="50">
        <f t="shared" si="6"/>
        <v>3113162583</v>
      </c>
      <c r="K42" s="46">
        <f t="shared" si="6"/>
        <v>3268655969</v>
      </c>
      <c r="L42" s="47">
        <f t="shared" si="6"/>
        <v>3222952370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4544610875</v>
      </c>
      <c r="D45" s="19">
        <v>4471473088</v>
      </c>
      <c r="E45" s="20">
        <v>3118540265</v>
      </c>
      <c r="F45" s="21">
        <v>4908508010</v>
      </c>
      <c r="G45" s="19">
        <v>4908508010</v>
      </c>
      <c r="H45" s="20"/>
      <c r="I45" s="22">
        <v>2894016402</v>
      </c>
      <c r="J45" s="23">
        <v>3113162583</v>
      </c>
      <c r="K45" s="19">
        <v>3268655969</v>
      </c>
      <c r="L45" s="20">
        <v>3222952370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4544610875</v>
      </c>
      <c r="D48" s="53">
        <f aca="true" t="shared" si="7" ref="D48:L48">SUM(D45:D47)</f>
        <v>4471473088</v>
      </c>
      <c r="E48" s="54">
        <f t="shared" si="7"/>
        <v>3118540265</v>
      </c>
      <c r="F48" s="55">
        <f t="shared" si="7"/>
        <v>4908508010</v>
      </c>
      <c r="G48" s="53">
        <f t="shared" si="7"/>
        <v>4908508010</v>
      </c>
      <c r="H48" s="54">
        <f t="shared" si="7"/>
        <v>0</v>
      </c>
      <c r="I48" s="56">
        <f t="shared" si="7"/>
        <v>2894016402</v>
      </c>
      <c r="J48" s="57">
        <f t="shared" si="7"/>
        <v>3113162583</v>
      </c>
      <c r="K48" s="53">
        <f t="shared" si="7"/>
        <v>3268655969</v>
      </c>
      <c r="L48" s="54">
        <f t="shared" si="7"/>
        <v>3222952370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13494</v>
      </c>
      <c r="D6" s="19">
        <v>40097</v>
      </c>
      <c r="E6" s="20">
        <v>2076506</v>
      </c>
      <c r="F6" s="21">
        <v>14646</v>
      </c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1445532</v>
      </c>
      <c r="D7" s="19">
        <v>1244804</v>
      </c>
      <c r="E7" s="20">
        <v>16506239</v>
      </c>
      <c r="F7" s="21">
        <v>10656705</v>
      </c>
      <c r="G7" s="19"/>
      <c r="H7" s="20">
        <v>6719716</v>
      </c>
      <c r="I7" s="22">
        <v>18628259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25407914</v>
      </c>
      <c r="D8" s="19">
        <v>20689549</v>
      </c>
      <c r="E8" s="20">
        <v>19930765</v>
      </c>
      <c r="F8" s="21">
        <v>49256700</v>
      </c>
      <c r="G8" s="19">
        <v>49256700</v>
      </c>
      <c r="H8" s="20">
        <v>36610308</v>
      </c>
      <c r="I8" s="22">
        <v>18592982</v>
      </c>
      <c r="J8" s="23">
        <v>21206334</v>
      </c>
      <c r="K8" s="19">
        <v>22393889</v>
      </c>
      <c r="L8" s="20">
        <v>23647946</v>
      </c>
    </row>
    <row r="9" spans="1:12" ht="13.5">
      <c r="A9" s="24" t="s">
        <v>22</v>
      </c>
      <c r="B9" s="18"/>
      <c r="C9" s="19">
        <v>21114176</v>
      </c>
      <c r="D9" s="19">
        <v>33656696</v>
      </c>
      <c r="E9" s="20">
        <v>34686310</v>
      </c>
      <c r="F9" s="21">
        <v>31206927</v>
      </c>
      <c r="G9" s="19">
        <v>31206927</v>
      </c>
      <c r="H9" s="20">
        <v>32379194</v>
      </c>
      <c r="I9" s="22">
        <v>43063532</v>
      </c>
      <c r="J9" s="23">
        <v>36906230</v>
      </c>
      <c r="K9" s="19">
        <v>38972978</v>
      </c>
      <c r="L9" s="20">
        <v>41155465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2830474</v>
      </c>
      <c r="D11" s="19">
        <v>2935762</v>
      </c>
      <c r="E11" s="20">
        <v>2995310</v>
      </c>
      <c r="F11" s="21">
        <v>3129524</v>
      </c>
      <c r="G11" s="19">
        <v>3129524</v>
      </c>
      <c r="H11" s="20">
        <v>2995309</v>
      </c>
      <c r="I11" s="22">
        <v>2899951</v>
      </c>
      <c r="J11" s="23">
        <v>3187010</v>
      </c>
      <c r="K11" s="19">
        <v>3365482</v>
      </c>
      <c r="L11" s="20">
        <v>3553949</v>
      </c>
    </row>
    <row r="12" spans="1:12" ht="13.5">
      <c r="A12" s="29" t="s">
        <v>26</v>
      </c>
      <c r="B12" s="30"/>
      <c r="C12" s="31">
        <f>SUM(C6:C11)</f>
        <v>50811590</v>
      </c>
      <c r="D12" s="31">
        <f aca="true" t="shared" si="0" ref="D12:L12">SUM(D6:D11)</f>
        <v>58566908</v>
      </c>
      <c r="E12" s="32">
        <f t="shared" si="0"/>
        <v>76195130</v>
      </c>
      <c r="F12" s="33">
        <f t="shared" si="0"/>
        <v>94264502</v>
      </c>
      <c r="G12" s="31">
        <f t="shared" si="0"/>
        <v>83593151</v>
      </c>
      <c r="H12" s="32">
        <f t="shared" si="0"/>
        <v>78704527</v>
      </c>
      <c r="I12" s="34">
        <f t="shared" si="0"/>
        <v>83184724</v>
      </c>
      <c r="J12" s="35">
        <f t="shared" si="0"/>
        <v>61299574</v>
      </c>
      <c r="K12" s="31">
        <f t="shared" si="0"/>
        <v>64732349</v>
      </c>
      <c r="L12" s="32">
        <f t="shared" si="0"/>
        <v>68357360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989907161</v>
      </c>
      <c r="D19" s="19">
        <v>738662119</v>
      </c>
      <c r="E19" s="20">
        <v>764305144</v>
      </c>
      <c r="F19" s="21">
        <v>738443120</v>
      </c>
      <c r="G19" s="19">
        <v>766158120</v>
      </c>
      <c r="H19" s="20">
        <v>757749711</v>
      </c>
      <c r="I19" s="22">
        <v>775333853</v>
      </c>
      <c r="J19" s="23">
        <v>730759120</v>
      </c>
      <c r="K19" s="19">
        <v>718550120</v>
      </c>
      <c r="L19" s="20">
        <v>710236120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719286</v>
      </c>
      <c r="D23" s="19">
        <v>719286</v>
      </c>
      <c r="E23" s="20">
        <v>719286</v>
      </c>
      <c r="F23" s="25">
        <v>719286</v>
      </c>
      <c r="G23" s="26">
        <v>719286</v>
      </c>
      <c r="H23" s="27">
        <v>719286</v>
      </c>
      <c r="I23" s="21">
        <v>709286</v>
      </c>
      <c r="J23" s="28">
        <v>719286</v>
      </c>
      <c r="K23" s="26">
        <v>719286</v>
      </c>
      <c r="L23" s="27">
        <v>719286</v>
      </c>
    </row>
    <row r="24" spans="1:12" ht="13.5">
      <c r="A24" s="29" t="s">
        <v>38</v>
      </c>
      <c r="B24" s="37"/>
      <c r="C24" s="31">
        <f>SUM(C15:C23)</f>
        <v>990626447</v>
      </c>
      <c r="D24" s="38">
        <f aca="true" t="shared" si="1" ref="D24:L24">SUM(D15:D23)</f>
        <v>739381405</v>
      </c>
      <c r="E24" s="39">
        <f t="shared" si="1"/>
        <v>765024430</v>
      </c>
      <c r="F24" s="40">
        <f t="shared" si="1"/>
        <v>739162406</v>
      </c>
      <c r="G24" s="38">
        <f t="shared" si="1"/>
        <v>766877406</v>
      </c>
      <c r="H24" s="39">
        <f t="shared" si="1"/>
        <v>758468997</v>
      </c>
      <c r="I24" s="41">
        <f t="shared" si="1"/>
        <v>776043139</v>
      </c>
      <c r="J24" s="42">
        <f t="shared" si="1"/>
        <v>731478406</v>
      </c>
      <c r="K24" s="38">
        <f t="shared" si="1"/>
        <v>719269406</v>
      </c>
      <c r="L24" s="39">
        <f t="shared" si="1"/>
        <v>710955406</v>
      </c>
    </row>
    <row r="25" spans="1:12" ht="13.5">
      <c r="A25" s="29" t="s">
        <v>39</v>
      </c>
      <c r="B25" s="30"/>
      <c r="C25" s="31">
        <f>+C12+C24</f>
        <v>1041438037</v>
      </c>
      <c r="D25" s="31">
        <f aca="true" t="shared" si="2" ref="D25:L25">+D12+D24</f>
        <v>797948313</v>
      </c>
      <c r="E25" s="32">
        <f t="shared" si="2"/>
        <v>841219560</v>
      </c>
      <c r="F25" s="33">
        <f t="shared" si="2"/>
        <v>833426908</v>
      </c>
      <c r="G25" s="31">
        <f t="shared" si="2"/>
        <v>850470557</v>
      </c>
      <c r="H25" s="32">
        <f t="shared" si="2"/>
        <v>837173524</v>
      </c>
      <c r="I25" s="34">
        <f t="shared" si="2"/>
        <v>859227863</v>
      </c>
      <c r="J25" s="35">
        <f t="shared" si="2"/>
        <v>792777980</v>
      </c>
      <c r="K25" s="31">
        <f t="shared" si="2"/>
        <v>784001755</v>
      </c>
      <c r="L25" s="32">
        <f t="shared" si="2"/>
        <v>779312766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>
        <v>16175578</v>
      </c>
      <c r="H29" s="20"/>
      <c r="I29" s="22"/>
      <c r="J29" s="23">
        <v>76181087</v>
      </c>
      <c r="K29" s="19">
        <v>214391080</v>
      </c>
      <c r="L29" s="20">
        <v>364093215</v>
      </c>
    </row>
    <row r="30" spans="1:12" ht="13.5">
      <c r="A30" s="24" t="s">
        <v>43</v>
      </c>
      <c r="B30" s="18" t="s">
        <v>44</v>
      </c>
      <c r="C30" s="19">
        <v>31771090</v>
      </c>
      <c r="D30" s="19">
        <v>32148499</v>
      </c>
      <c r="E30" s="20">
        <v>4957448</v>
      </c>
      <c r="F30" s="21">
        <v>33630702</v>
      </c>
      <c r="G30" s="19">
        <v>33630702</v>
      </c>
      <c r="H30" s="20"/>
      <c r="I30" s="22">
        <v>12058547</v>
      </c>
      <c r="J30" s="23">
        <v>5274725</v>
      </c>
      <c r="K30" s="19">
        <v>5570109</v>
      </c>
      <c r="L30" s="20">
        <v>5882035</v>
      </c>
    </row>
    <row r="31" spans="1:12" ht="13.5">
      <c r="A31" s="24" t="s">
        <v>45</v>
      </c>
      <c r="B31" s="18"/>
      <c r="C31" s="19">
        <v>3880049</v>
      </c>
      <c r="D31" s="19">
        <v>5646524</v>
      </c>
      <c r="E31" s="20">
        <v>6672149</v>
      </c>
      <c r="F31" s="21">
        <v>6076200</v>
      </c>
      <c r="G31" s="19">
        <v>6076200</v>
      </c>
      <c r="H31" s="20">
        <v>6647390</v>
      </c>
      <c r="I31" s="22">
        <v>6490924</v>
      </c>
      <c r="J31" s="23">
        <v>5151167</v>
      </c>
      <c r="K31" s="19">
        <v>5548720</v>
      </c>
      <c r="L31" s="20">
        <v>5968536</v>
      </c>
    </row>
    <row r="32" spans="1:12" ht="13.5">
      <c r="A32" s="24" t="s">
        <v>46</v>
      </c>
      <c r="B32" s="18" t="s">
        <v>44</v>
      </c>
      <c r="C32" s="19">
        <v>260860022</v>
      </c>
      <c r="D32" s="19">
        <v>326814858</v>
      </c>
      <c r="E32" s="20">
        <v>405990212</v>
      </c>
      <c r="F32" s="21">
        <v>396688426</v>
      </c>
      <c r="G32" s="19">
        <v>396688426</v>
      </c>
      <c r="H32" s="20">
        <v>431214095</v>
      </c>
      <c r="I32" s="22">
        <v>464464095</v>
      </c>
      <c r="J32" s="23">
        <v>431973586</v>
      </c>
      <c r="K32" s="19">
        <v>456164106</v>
      </c>
      <c r="L32" s="20">
        <v>481709296</v>
      </c>
    </row>
    <row r="33" spans="1:12" ht="13.5">
      <c r="A33" s="24" t="s">
        <v>47</v>
      </c>
      <c r="B33" s="18"/>
      <c r="C33" s="19">
        <v>6062060</v>
      </c>
      <c r="D33" s="19">
        <v>9013003</v>
      </c>
      <c r="E33" s="20">
        <v>9521243</v>
      </c>
      <c r="F33" s="21">
        <v>9607861</v>
      </c>
      <c r="G33" s="19">
        <v>9607861</v>
      </c>
      <c r="H33" s="20">
        <v>9476665</v>
      </c>
      <c r="I33" s="22">
        <v>8379440</v>
      </c>
      <c r="J33" s="23">
        <v>10130603</v>
      </c>
      <c r="K33" s="19">
        <v>10697916</v>
      </c>
      <c r="L33" s="20">
        <v>11297000</v>
      </c>
    </row>
    <row r="34" spans="1:12" ht="13.5">
      <c r="A34" s="29" t="s">
        <v>48</v>
      </c>
      <c r="B34" s="30"/>
      <c r="C34" s="31">
        <f>SUM(C29:C33)</f>
        <v>302573221</v>
      </c>
      <c r="D34" s="31">
        <f aca="true" t="shared" si="3" ref="D34:L34">SUM(D29:D33)</f>
        <v>373622884</v>
      </c>
      <c r="E34" s="32">
        <f t="shared" si="3"/>
        <v>427141052</v>
      </c>
      <c r="F34" s="33">
        <f t="shared" si="3"/>
        <v>446003189</v>
      </c>
      <c r="G34" s="31">
        <f t="shared" si="3"/>
        <v>462178767</v>
      </c>
      <c r="H34" s="32">
        <f t="shared" si="3"/>
        <v>447338150</v>
      </c>
      <c r="I34" s="34">
        <f t="shared" si="3"/>
        <v>491393006</v>
      </c>
      <c r="J34" s="35">
        <f t="shared" si="3"/>
        <v>528711168</v>
      </c>
      <c r="K34" s="31">
        <f t="shared" si="3"/>
        <v>692371931</v>
      </c>
      <c r="L34" s="32">
        <f t="shared" si="3"/>
        <v>868950082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302221</v>
      </c>
      <c r="D37" s="19">
        <v>449708</v>
      </c>
      <c r="E37" s="20">
        <v>24648732</v>
      </c>
      <c r="F37" s="21">
        <v>479389</v>
      </c>
      <c r="G37" s="19">
        <v>479389</v>
      </c>
      <c r="H37" s="20">
        <v>28696607</v>
      </c>
      <c r="I37" s="22">
        <v>12913730</v>
      </c>
      <c r="J37" s="23">
        <v>22330251</v>
      </c>
      <c r="K37" s="19">
        <v>23798921</v>
      </c>
      <c r="L37" s="20">
        <v>25349836</v>
      </c>
    </row>
    <row r="38" spans="1:12" ht="13.5">
      <c r="A38" s="24" t="s">
        <v>47</v>
      </c>
      <c r="B38" s="18"/>
      <c r="C38" s="19">
        <v>75975654</v>
      </c>
      <c r="D38" s="19">
        <v>85607147</v>
      </c>
      <c r="E38" s="20">
        <v>92974681</v>
      </c>
      <c r="F38" s="21">
        <v>122482714</v>
      </c>
      <c r="G38" s="19">
        <v>122482714</v>
      </c>
      <c r="H38" s="20">
        <v>92368681</v>
      </c>
      <c r="I38" s="22">
        <v>67235892</v>
      </c>
      <c r="J38" s="23">
        <v>98925061</v>
      </c>
      <c r="K38" s="19">
        <v>104464864</v>
      </c>
      <c r="L38" s="20">
        <v>110314896</v>
      </c>
    </row>
    <row r="39" spans="1:12" ht="13.5">
      <c r="A39" s="29" t="s">
        <v>50</v>
      </c>
      <c r="B39" s="37"/>
      <c r="C39" s="31">
        <f>SUM(C37:C38)</f>
        <v>76277875</v>
      </c>
      <c r="D39" s="38">
        <f aca="true" t="shared" si="4" ref="D39:L39">SUM(D37:D38)</f>
        <v>86056855</v>
      </c>
      <c r="E39" s="39">
        <f t="shared" si="4"/>
        <v>117623413</v>
      </c>
      <c r="F39" s="40">
        <f t="shared" si="4"/>
        <v>122962103</v>
      </c>
      <c r="G39" s="38">
        <f t="shared" si="4"/>
        <v>122962103</v>
      </c>
      <c r="H39" s="39">
        <f t="shared" si="4"/>
        <v>121065288</v>
      </c>
      <c r="I39" s="40">
        <f t="shared" si="4"/>
        <v>80149622</v>
      </c>
      <c r="J39" s="42">
        <f t="shared" si="4"/>
        <v>121255312</v>
      </c>
      <c r="K39" s="38">
        <f t="shared" si="4"/>
        <v>128263785</v>
      </c>
      <c r="L39" s="39">
        <f t="shared" si="4"/>
        <v>135664732</v>
      </c>
    </row>
    <row r="40" spans="1:12" ht="13.5">
      <c r="A40" s="29" t="s">
        <v>51</v>
      </c>
      <c r="B40" s="30"/>
      <c r="C40" s="31">
        <f>+C34+C39</f>
        <v>378851096</v>
      </c>
      <c r="D40" s="31">
        <f aca="true" t="shared" si="5" ref="D40:L40">+D34+D39</f>
        <v>459679739</v>
      </c>
      <c r="E40" s="32">
        <f t="shared" si="5"/>
        <v>544764465</v>
      </c>
      <c r="F40" s="33">
        <f t="shared" si="5"/>
        <v>568965292</v>
      </c>
      <c r="G40" s="31">
        <f t="shared" si="5"/>
        <v>585140870</v>
      </c>
      <c r="H40" s="32">
        <f t="shared" si="5"/>
        <v>568403438</v>
      </c>
      <c r="I40" s="34">
        <f t="shared" si="5"/>
        <v>571542628</v>
      </c>
      <c r="J40" s="35">
        <f t="shared" si="5"/>
        <v>649966480</v>
      </c>
      <c r="K40" s="31">
        <f t="shared" si="5"/>
        <v>820635716</v>
      </c>
      <c r="L40" s="32">
        <f t="shared" si="5"/>
        <v>1004614814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662586941</v>
      </c>
      <c r="D42" s="46">
        <f aca="true" t="shared" si="6" ref="D42:L42">+D25-D40</f>
        <v>338268574</v>
      </c>
      <c r="E42" s="47">
        <f t="shared" si="6"/>
        <v>296455095</v>
      </c>
      <c r="F42" s="48">
        <f t="shared" si="6"/>
        <v>264461616</v>
      </c>
      <c r="G42" s="46">
        <f t="shared" si="6"/>
        <v>265329687</v>
      </c>
      <c r="H42" s="47">
        <f t="shared" si="6"/>
        <v>268770086</v>
      </c>
      <c r="I42" s="49">
        <f t="shared" si="6"/>
        <v>287685235</v>
      </c>
      <c r="J42" s="50">
        <f t="shared" si="6"/>
        <v>142811500</v>
      </c>
      <c r="K42" s="46">
        <f t="shared" si="6"/>
        <v>-36633961</v>
      </c>
      <c r="L42" s="47">
        <f t="shared" si="6"/>
        <v>-225302048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659789655</v>
      </c>
      <c r="D45" s="19">
        <v>336571162</v>
      </c>
      <c r="E45" s="20">
        <v>294290866</v>
      </c>
      <c r="F45" s="21">
        <v>262652176</v>
      </c>
      <c r="G45" s="19">
        <v>263520248</v>
      </c>
      <c r="H45" s="20">
        <v>266605857</v>
      </c>
      <c r="I45" s="22">
        <v>285215150</v>
      </c>
      <c r="J45" s="23">
        <v>140508762</v>
      </c>
      <c r="K45" s="19">
        <v>-39065654</v>
      </c>
      <c r="L45" s="20">
        <v>-227869916</v>
      </c>
    </row>
    <row r="46" spans="1:12" ht="13.5">
      <c r="A46" s="24" t="s">
        <v>56</v>
      </c>
      <c r="B46" s="18" t="s">
        <v>44</v>
      </c>
      <c r="C46" s="19">
        <v>2797286</v>
      </c>
      <c r="D46" s="19">
        <v>1697412</v>
      </c>
      <c r="E46" s="20">
        <v>2164229</v>
      </c>
      <c r="F46" s="21">
        <v>1809441</v>
      </c>
      <c r="G46" s="19">
        <v>1809441</v>
      </c>
      <c r="H46" s="20">
        <v>2164229</v>
      </c>
      <c r="I46" s="22">
        <v>2470085</v>
      </c>
      <c r="J46" s="23">
        <v>2302740</v>
      </c>
      <c r="K46" s="19">
        <v>2431693</v>
      </c>
      <c r="L46" s="20">
        <v>2567868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662586941</v>
      </c>
      <c r="D48" s="53">
        <f aca="true" t="shared" si="7" ref="D48:L48">SUM(D45:D47)</f>
        <v>338268574</v>
      </c>
      <c r="E48" s="54">
        <f t="shared" si="7"/>
        <v>296455095</v>
      </c>
      <c r="F48" s="55">
        <f t="shared" si="7"/>
        <v>264461617</v>
      </c>
      <c r="G48" s="53">
        <f t="shared" si="7"/>
        <v>265329689</v>
      </c>
      <c r="H48" s="54">
        <f t="shared" si="7"/>
        <v>268770086</v>
      </c>
      <c r="I48" s="56">
        <f t="shared" si="7"/>
        <v>287685235</v>
      </c>
      <c r="J48" s="57">
        <f t="shared" si="7"/>
        <v>142811502</v>
      </c>
      <c r="K48" s="53">
        <f t="shared" si="7"/>
        <v>-36633961</v>
      </c>
      <c r="L48" s="54">
        <f t="shared" si="7"/>
        <v>-225302048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3741931</v>
      </c>
      <c r="D6" s="19">
        <v>383511</v>
      </c>
      <c r="E6" s="20">
        <v>1068242</v>
      </c>
      <c r="F6" s="21"/>
      <c r="G6" s="19"/>
      <c r="H6" s="20"/>
      <c r="I6" s="22">
        <v>560475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/>
      <c r="D7" s="19"/>
      <c r="E7" s="20">
        <v>50494</v>
      </c>
      <c r="F7" s="21">
        <v>100000</v>
      </c>
      <c r="G7" s="19">
        <v>100000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26945721</v>
      </c>
      <c r="D8" s="19">
        <v>28360589</v>
      </c>
      <c r="E8" s="20">
        <v>33544091</v>
      </c>
      <c r="F8" s="21">
        <v>4951314</v>
      </c>
      <c r="G8" s="19">
        <v>4951314</v>
      </c>
      <c r="H8" s="20"/>
      <c r="I8" s="22">
        <v>40878661</v>
      </c>
      <c r="J8" s="23">
        <v>19902000</v>
      </c>
      <c r="K8" s="19">
        <v>21037000</v>
      </c>
      <c r="L8" s="20">
        <v>22215000</v>
      </c>
    </row>
    <row r="9" spans="1:12" ht="13.5">
      <c r="A9" s="24" t="s">
        <v>22</v>
      </c>
      <c r="B9" s="18"/>
      <c r="C9" s="19"/>
      <c r="D9" s="19">
        <v>14271211</v>
      </c>
      <c r="E9" s="20">
        <v>39451418</v>
      </c>
      <c r="F9" s="21">
        <v>1320000</v>
      </c>
      <c r="G9" s="19">
        <v>1320000</v>
      </c>
      <c r="H9" s="20"/>
      <c r="I9" s="22">
        <v>25249839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>
        <v>63399000</v>
      </c>
      <c r="K10" s="26">
        <v>67013000</v>
      </c>
      <c r="L10" s="27">
        <v>70765000</v>
      </c>
    </row>
    <row r="11" spans="1:12" ht="13.5">
      <c r="A11" s="24" t="s">
        <v>24</v>
      </c>
      <c r="B11" s="18" t="s">
        <v>25</v>
      </c>
      <c r="C11" s="19">
        <v>1401322</v>
      </c>
      <c r="D11" s="19">
        <v>50426545</v>
      </c>
      <c r="E11" s="20">
        <v>50781983</v>
      </c>
      <c r="F11" s="21">
        <v>20374814</v>
      </c>
      <c r="G11" s="19">
        <v>20374814</v>
      </c>
      <c r="H11" s="20"/>
      <c r="I11" s="22">
        <v>52932125</v>
      </c>
      <c r="J11" s="23">
        <v>58399000</v>
      </c>
      <c r="K11" s="19">
        <v>61728000</v>
      </c>
      <c r="L11" s="20">
        <v>65185000</v>
      </c>
    </row>
    <row r="12" spans="1:12" ht="13.5">
      <c r="A12" s="29" t="s">
        <v>26</v>
      </c>
      <c r="B12" s="30"/>
      <c r="C12" s="31">
        <f>SUM(C6:C11)</f>
        <v>32088974</v>
      </c>
      <c r="D12" s="31">
        <f aca="true" t="shared" si="0" ref="D12:L12">SUM(D6:D11)</f>
        <v>93441856</v>
      </c>
      <c r="E12" s="32">
        <f t="shared" si="0"/>
        <v>124896228</v>
      </c>
      <c r="F12" s="33">
        <f t="shared" si="0"/>
        <v>26746128</v>
      </c>
      <c r="G12" s="31">
        <f t="shared" si="0"/>
        <v>26746128</v>
      </c>
      <c r="H12" s="32">
        <f t="shared" si="0"/>
        <v>0</v>
      </c>
      <c r="I12" s="34">
        <f t="shared" si="0"/>
        <v>119621100</v>
      </c>
      <c r="J12" s="35">
        <f t="shared" si="0"/>
        <v>141700000</v>
      </c>
      <c r="K12" s="31">
        <f t="shared" si="0"/>
        <v>149778000</v>
      </c>
      <c r="L12" s="32">
        <f t="shared" si="0"/>
        <v>158165000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20740958</v>
      </c>
      <c r="D17" s="19">
        <v>25557702</v>
      </c>
      <c r="E17" s="20">
        <v>24270000</v>
      </c>
      <c r="F17" s="21">
        <v>20740958</v>
      </c>
      <c r="G17" s="19">
        <v>20740958</v>
      </c>
      <c r="H17" s="20"/>
      <c r="I17" s="22">
        <v>26537000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232944941</v>
      </c>
      <c r="D19" s="19">
        <v>356807289</v>
      </c>
      <c r="E19" s="20">
        <v>369702896</v>
      </c>
      <c r="F19" s="21">
        <v>263833387</v>
      </c>
      <c r="G19" s="19">
        <v>263833387</v>
      </c>
      <c r="H19" s="20"/>
      <c r="I19" s="22">
        <v>359665095</v>
      </c>
      <c r="J19" s="23">
        <v>399789000</v>
      </c>
      <c r="K19" s="19">
        <v>422576000</v>
      </c>
      <c r="L19" s="20">
        <v>446241000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427502</v>
      </c>
      <c r="D22" s="19">
        <v>919809</v>
      </c>
      <c r="E22" s="20">
        <v>1422342</v>
      </c>
      <c r="F22" s="21">
        <v>1929838</v>
      </c>
      <c r="G22" s="19">
        <v>1929838</v>
      </c>
      <c r="H22" s="20"/>
      <c r="I22" s="22">
        <v>1229358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254113401</v>
      </c>
      <c r="D24" s="38">
        <f aca="true" t="shared" si="1" ref="D24:L24">SUM(D15:D23)</f>
        <v>383284800</v>
      </c>
      <c r="E24" s="39">
        <f t="shared" si="1"/>
        <v>395395238</v>
      </c>
      <c r="F24" s="40">
        <f t="shared" si="1"/>
        <v>286504183</v>
      </c>
      <c r="G24" s="38">
        <f t="shared" si="1"/>
        <v>286504183</v>
      </c>
      <c r="H24" s="39">
        <f t="shared" si="1"/>
        <v>0</v>
      </c>
      <c r="I24" s="41">
        <f t="shared" si="1"/>
        <v>387431453</v>
      </c>
      <c r="J24" s="42">
        <f t="shared" si="1"/>
        <v>399789000</v>
      </c>
      <c r="K24" s="38">
        <f t="shared" si="1"/>
        <v>422576000</v>
      </c>
      <c r="L24" s="39">
        <f t="shared" si="1"/>
        <v>446241000</v>
      </c>
    </row>
    <row r="25" spans="1:12" ht="13.5">
      <c r="A25" s="29" t="s">
        <v>39</v>
      </c>
      <c r="B25" s="30"/>
      <c r="C25" s="31">
        <f>+C12+C24</f>
        <v>286202375</v>
      </c>
      <c r="D25" s="31">
        <f aca="true" t="shared" si="2" ref="D25:L25">+D12+D24</f>
        <v>476726656</v>
      </c>
      <c r="E25" s="32">
        <f t="shared" si="2"/>
        <v>520291466</v>
      </c>
      <c r="F25" s="33">
        <f t="shared" si="2"/>
        <v>313250311</v>
      </c>
      <c r="G25" s="31">
        <f t="shared" si="2"/>
        <v>313250311</v>
      </c>
      <c r="H25" s="32">
        <f t="shared" si="2"/>
        <v>0</v>
      </c>
      <c r="I25" s="34">
        <f t="shared" si="2"/>
        <v>507052553</v>
      </c>
      <c r="J25" s="35">
        <f t="shared" si="2"/>
        <v>541489000</v>
      </c>
      <c r="K25" s="31">
        <f t="shared" si="2"/>
        <v>572354000</v>
      </c>
      <c r="L25" s="32">
        <f t="shared" si="2"/>
        <v>604406000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3624070</v>
      </c>
      <c r="D29" s="19"/>
      <c r="E29" s="20"/>
      <c r="F29" s="21"/>
      <c r="G29" s="19"/>
      <c r="H29" s="20"/>
      <c r="I29" s="22"/>
      <c r="J29" s="23">
        <v>10000000</v>
      </c>
      <c r="K29" s="19">
        <v>10000000</v>
      </c>
      <c r="L29" s="20">
        <v>10000000</v>
      </c>
    </row>
    <row r="30" spans="1:12" ht="13.5">
      <c r="A30" s="24" t="s">
        <v>43</v>
      </c>
      <c r="B30" s="18" t="s">
        <v>44</v>
      </c>
      <c r="C30" s="19"/>
      <c r="D30" s="19">
        <v>315888</v>
      </c>
      <c r="E30" s="20">
        <v>128825</v>
      </c>
      <c r="F30" s="21"/>
      <c r="G30" s="19"/>
      <c r="H30" s="20"/>
      <c r="I30" s="22">
        <v>123112</v>
      </c>
      <c r="J30" s="23"/>
      <c r="K30" s="19"/>
      <c r="L30" s="20"/>
    </row>
    <row r="31" spans="1:12" ht="13.5">
      <c r="A31" s="24" t="s">
        <v>45</v>
      </c>
      <c r="B31" s="18"/>
      <c r="C31" s="19">
        <v>769108</v>
      </c>
      <c r="D31" s="19">
        <v>570876</v>
      </c>
      <c r="E31" s="20">
        <v>556803</v>
      </c>
      <c r="F31" s="21">
        <v>1111000</v>
      </c>
      <c r="G31" s="19">
        <v>1111000</v>
      </c>
      <c r="H31" s="20"/>
      <c r="I31" s="22">
        <v>584333</v>
      </c>
      <c r="J31" s="23">
        <v>914000</v>
      </c>
      <c r="K31" s="19">
        <v>966000</v>
      </c>
      <c r="L31" s="20">
        <v>1020000</v>
      </c>
    </row>
    <row r="32" spans="1:12" ht="13.5">
      <c r="A32" s="24" t="s">
        <v>46</v>
      </c>
      <c r="B32" s="18" t="s">
        <v>44</v>
      </c>
      <c r="C32" s="19">
        <v>69523296</v>
      </c>
      <c r="D32" s="19">
        <v>81078997</v>
      </c>
      <c r="E32" s="20">
        <v>113046054</v>
      </c>
      <c r="F32" s="21">
        <v>63960000</v>
      </c>
      <c r="G32" s="19">
        <v>63960000</v>
      </c>
      <c r="H32" s="20"/>
      <c r="I32" s="22">
        <v>114292702</v>
      </c>
      <c r="J32" s="23">
        <v>66394000</v>
      </c>
      <c r="K32" s="19">
        <v>70178312</v>
      </c>
      <c r="L32" s="20">
        <v>74108312</v>
      </c>
    </row>
    <row r="33" spans="1:12" ht="13.5">
      <c r="A33" s="24" t="s">
        <v>47</v>
      </c>
      <c r="B33" s="18"/>
      <c r="C33" s="19">
        <v>6552574</v>
      </c>
      <c r="D33" s="19">
        <v>6118981</v>
      </c>
      <c r="E33" s="20">
        <v>6349597</v>
      </c>
      <c r="F33" s="21">
        <v>6155378</v>
      </c>
      <c r="G33" s="19">
        <v>6155378</v>
      </c>
      <c r="H33" s="20"/>
      <c r="I33" s="22">
        <v>19470006</v>
      </c>
      <c r="J33" s="23">
        <v>6388000</v>
      </c>
      <c r="K33" s="19">
        <v>6752400</v>
      </c>
      <c r="L33" s="20">
        <v>7130400</v>
      </c>
    </row>
    <row r="34" spans="1:12" ht="13.5">
      <c r="A34" s="29" t="s">
        <v>48</v>
      </c>
      <c r="B34" s="30"/>
      <c r="C34" s="31">
        <f>SUM(C29:C33)</f>
        <v>80469048</v>
      </c>
      <c r="D34" s="31">
        <f aca="true" t="shared" si="3" ref="D34:L34">SUM(D29:D33)</f>
        <v>88084742</v>
      </c>
      <c r="E34" s="32">
        <f t="shared" si="3"/>
        <v>120081279</v>
      </c>
      <c r="F34" s="33">
        <f t="shared" si="3"/>
        <v>71226378</v>
      </c>
      <c r="G34" s="31">
        <f t="shared" si="3"/>
        <v>71226378</v>
      </c>
      <c r="H34" s="32">
        <f t="shared" si="3"/>
        <v>0</v>
      </c>
      <c r="I34" s="34">
        <f t="shared" si="3"/>
        <v>134470153</v>
      </c>
      <c r="J34" s="35">
        <f t="shared" si="3"/>
        <v>83696000</v>
      </c>
      <c r="K34" s="31">
        <f t="shared" si="3"/>
        <v>87896712</v>
      </c>
      <c r="L34" s="32">
        <f t="shared" si="3"/>
        <v>92258712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454566</v>
      </c>
      <c r="E37" s="20">
        <v>208506</v>
      </c>
      <c r="F37" s="21"/>
      <c r="G37" s="19"/>
      <c r="H37" s="20"/>
      <c r="I37" s="22">
        <v>10975</v>
      </c>
      <c r="J37" s="23">
        <v>84182000</v>
      </c>
      <c r="K37" s="19">
        <v>88980000</v>
      </c>
      <c r="L37" s="20">
        <v>93963000</v>
      </c>
    </row>
    <row r="38" spans="1:12" ht="13.5">
      <c r="A38" s="24" t="s">
        <v>47</v>
      </c>
      <c r="B38" s="18"/>
      <c r="C38" s="19">
        <v>20906387</v>
      </c>
      <c r="D38" s="19">
        <v>18531987</v>
      </c>
      <c r="E38" s="20">
        <v>21321497</v>
      </c>
      <c r="F38" s="21">
        <v>28737213</v>
      </c>
      <c r="G38" s="19">
        <v>28737213</v>
      </c>
      <c r="H38" s="20"/>
      <c r="I38" s="22">
        <v>4964819</v>
      </c>
      <c r="J38" s="23">
        <v>11651000</v>
      </c>
      <c r="K38" s="19">
        <v>12315000</v>
      </c>
      <c r="L38" s="20">
        <v>13005000</v>
      </c>
    </row>
    <row r="39" spans="1:12" ht="13.5">
      <c r="A39" s="29" t="s">
        <v>50</v>
      </c>
      <c r="B39" s="37"/>
      <c r="C39" s="31">
        <f>SUM(C37:C38)</f>
        <v>20906387</v>
      </c>
      <c r="D39" s="38">
        <f aca="true" t="shared" si="4" ref="D39:L39">SUM(D37:D38)</f>
        <v>18986553</v>
      </c>
      <c r="E39" s="39">
        <f t="shared" si="4"/>
        <v>21530003</v>
      </c>
      <c r="F39" s="40">
        <f t="shared" si="4"/>
        <v>28737213</v>
      </c>
      <c r="G39" s="38">
        <f t="shared" si="4"/>
        <v>28737213</v>
      </c>
      <c r="H39" s="39">
        <f t="shared" si="4"/>
        <v>0</v>
      </c>
      <c r="I39" s="40">
        <f t="shared" si="4"/>
        <v>4975794</v>
      </c>
      <c r="J39" s="42">
        <f t="shared" si="4"/>
        <v>95833000</v>
      </c>
      <c r="K39" s="38">
        <f t="shared" si="4"/>
        <v>101295000</v>
      </c>
      <c r="L39" s="39">
        <f t="shared" si="4"/>
        <v>106968000</v>
      </c>
    </row>
    <row r="40" spans="1:12" ht="13.5">
      <c r="A40" s="29" t="s">
        <v>51</v>
      </c>
      <c r="B40" s="30"/>
      <c r="C40" s="31">
        <f>+C34+C39</f>
        <v>101375435</v>
      </c>
      <c r="D40" s="31">
        <f aca="true" t="shared" si="5" ref="D40:L40">+D34+D39</f>
        <v>107071295</v>
      </c>
      <c r="E40" s="32">
        <f t="shared" si="5"/>
        <v>141611282</v>
      </c>
      <c r="F40" s="33">
        <f t="shared" si="5"/>
        <v>99963591</v>
      </c>
      <c r="G40" s="31">
        <f t="shared" si="5"/>
        <v>99963591</v>
      </c>
      <c r="H40" s="32">
        <f t="shared" si="5"/>
        <v>0</v>
      </c>
      <c r="I40" s="34">
        <f t="shared" si="5"/>
        <v>139445947</v>
      </c>
      <c r="J40" s="35">
        <f t="shared" si="5"/>
        <v>179529000</v>
      </c>
      <c r="K40" s="31">
        <f t="shared" si="5"/>
        <v>189191712</v>
      </c>
      <c r="L40" s="32">
        <f t="shared" si="5"/>
        <v>199226712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184826940</v>
      </c>
      <c r="D42" s="46">
        <f aca="true" t="shared" si="6" ref="D42:L42">+D25-D40</f>
        <v>369655361</v>
      </c>
      <c r="E42" s="47">
        <f t="shared" si="6"/>
        <v>378680184</v>
      </c>
      <c r="F42" s="48">
        <f t="shared" si="6"/>
        <v>213286720</v>
      </c>
      <c r="G42" s="46">
        <f t="shared" si="6"/>
        <v>213286720</v>
      </c>
      <c r="H42" s="47">
        <f t="shared" si="6"/>
        <v>0</v>
      </c>
      <c r="I42" s="49">
        <f t="shared" si="6"/>
        <v>367606606</v>
      </c>
      <c r="J42" s="50">
        <f t="shared" si="6"/>
        <v>361960000</v>
      </c>
      <c r="K42" s="46">
        <f t="shared" si="6"/>
        <v>383162288</v>
      </c>
      <c r="L42" s="47">
        <f t="shared" si="6"/>
        <v>405179288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184826940</v>
      </c>
      <c r="D45" s="19">
        <v>369655361</v>
      </c>
      <c r="E45" s="20">
        <v>378680184</v>
      </c>
      <c r="F45" s="21">
        <v>213286720</v>
      </c>
      <c r="G45" s="19">
        <v>213286720</v>
      </c>
      <c r="H45" s="20"/>
      <c r="I45" s="22">
        <v>367606606</v>
      </c>
      <c r="J45" s="23">
        <v>361960000</v>
      </c>
      <c r="K45" s="19">
        <v>383162288</v>
      </c>
      <c r="L45" s="20">
        <v>405179288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184826940</v>
      </c>
      <c r="D48" s="53">
        <f aca="true" t="shared" si="7" ref="D48:L48">SUM(D45:D47)</f>
        <v>369655361</v>
      </c>
      <c r="E48" s="54">
        <f t="shared" si="7"/>
        <v>378680184</v>
      </c>
      <c r="F48" s="55">
        <f t="shared" si="7"/>
        <v>213286720</v>
      </c>
      <c r="G48" s="53">
        <f t="shared" si="7"/>
        <v>213286720</v>
      </c>
      <c r="H48" s="54">
        <f t="shared" si="7"/>
        <v>0</v>
      </c>
      <c r="I48" s="56">
        <f t="shared" si="7"/>
        <v>367606606</v>
      </c>
      <c r="J48" s="57">
        <f t="shared" si="7"/>
        <v>361960000</v>
      </c>
      <c r="K48" s="53">
        <f t="shared" si="7"/>
        <v>383162288</v>
      </c>
      <c r="L48" s="54">
        <f t="shared" si="7"/>
        <v>405179288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5438405</v>
      </c>
      <c r="D6" s="19">
        <v>3635405</v>
      </c>
      <c r="E6" s="20">
        <v>9018443</v>
      </c>
      <c r="F6" s="21">
        <v>6745840</v>
      </c>
      <c r="G6" s="19">
        <v>10745840</v>
      </c>
      <c r="H6" s="20">
        <v>8973779</v>
      </c>
      <c r="I6" s="22">
        <v>8977096</v>
      </c>
      <c r="J6" s="23">
        <v>33547507</v>
      </c>
      <c r="K6" s="19">
        <v>9651707</v>
      </c>
      <c r="L6" s="20">
        <v>-18386887</v>
      </c>
    </row>
    <row r="7" spans="1:12" ht="13.5">
      <c r="A7" s="24" t="s">
        <v>19</v>
      </c>
      <c r="B7" s="18" t="s">
        <v>20</v>
      </c>
      <c r="C7" s="19">
        <v>60781239</v>
      </c>
      <c r="D7" s="19">
        <v>99117494</v>
      </c>
      <c r="E7" s="20">
        <v>107019466</v>
      </c>
      <c r="F7" s="21">
        <v>72390580</v>
      </c>
      <c r="G7" s="19">
        <v>128518580</v>
      </c>
      <c r="H7" s="20">
        <v>142022651</v>
      </c>
      <c r="I7" s="22">
        <v>152967619</v>
      </c>
      <c r="J7" s="23">
        <v>107633000</v>
      </c>
      <c r="K7" s="19">
        <v>128347000</v>
      </c>
      <c r="L7" s="20">
        <v>129722000</v>
      </c>
    </row>
    <row r="8" spans="1:12" ht="13.5">
      <c r="A8" s="24" t="s">
        <v>21</v>
      </c>
      <c r="B8" s="18" t="s">
        <v>20</v>
      </c>
      <c r="C8" s="19">
        <v>6360649</v>
      </c>
      <c r="D8" s="19">
        <v>3462674</v>
      </c>
      <c r="E8" s="20">
        <v>14281591</v>
      </c>
      <c r="F8" s="21">
        <v>3384620</v>
      </c>
      <c r="G8" s="19">
        <v>38027240</v>
      </c>
      <c r="H8" s="20">
        <v>42838334</v>
      </c>
      <c r="I8" s="22">
        <v>24540565</v>
      </c>
      <c r="J8" s="23">
        <v>38448000</v>
      </c>
      <c r="K8" s="19">
        <v>38448000</v>
      </c>
      <c r="L8" s="20">
        <v>38448000</v>
      </c>
    </row>
    <row r="9" spans="1:12" ht="13.5">
      <c r="A9" s="24" t="s">
        <v>22</v>
      </c>
      <c r="B9" s="18"/>
      <c r="C9" s="19">
        <v>15065963</v>
      </c>
      <c r="D9" s="19">
        <v>19710981</v>
      </c>
      <c r="E9" s="20">
        <v>26524709</v>
      </c>
      <c r="F9" s="21">
        <v>9965060</v>
      </c>
      <c r="G9" s="19">
        <v>9965000</v>
      </c>
      <c r="H9" s="20">
        <v>9521862</v>
      </c>
      <c r="I9" s="22">
        <v>28845527</v>
      </c>
      <c r="J9" s="23">
        <v>6486000</v>
      </c>
      <c r="K9" s="19">
        <v>6486000</v>
      </c>
      <c r="L9" s="20">
        <v>6486000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260112</v>
      </c>
      <c r="D11" s="19">
        <v>7098888</v>
      </c>
      <c r="E11" s="20">
        <v>7119106</v>
      </c>
      <c r="F11" s="21">
        <v>296800</v>
      </c>
      <c r="G11" s="19">
        <v>6297000</v>
      </c>
      <c r="H11" s="20">
        <v>6906160</v>
      </c>
      <c r="I11" s="22">
        <v>7103882</v>
      </c>
      <c r="J11" s="23">
        <v>7119000</v>
      </c>
      <c r="K11" s="19">
        <v>7119000</v>
      </c>
      <c r="L11" s="20">
        <v>7119000</v>
      </c>
    </row>
    <row r="12" spans="1:12" ht="13.5">
      <c r="A12" s="29" t="s">
        <v>26</v>
      </c>
      <c r="B12" s="30"/>
      <c r="C12" s="31">
        <f>SUM(C6:C11)</f>
        <v>87906368</v>
      </c>
      <c r="D12" s="31">
        <f aca="true" t="shared" si="0" ref="D12:L12">SUM(D6:D11)</f>
        <v>133025442</v>
      </c>
      <c r="E12" s="32">
        <f t="shared" si="0"/>
        <v>163963315</v>
      </c>
      <c r="F12" s="33">
        <f t="shared" si="0"/>
        <v>92782900</v>
      </c>
      <c r="G12" s="31">
        <f t="shared" si="0"/>
        <v>193553660</v>
      </c>
      <c r="H12" s="32">
        <f t="shared" si="0"/>
        <v>210262786</v>
      </c>
      <c r="I12" s="34">
        <f t="shared" si="0"/>
        <v>222434689</v>
      </c>
      <c r="J12" s="35">
        <f t="shared" si="0"/>
        <v>193233507</v>
      </c>
      <c r="K12" s="31">
        <f t="shared" si="0"/>
        <v>190051707</v>
      </c>
      <c r="L12" s="32">
        <f t="shared" si="0"/>
        <v>163388113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23959705</v>
      </c>
      <c r="D17" s="19">
        <v>21534000</v>
      </c>
      <c r="E17" s="20">
        <v>21534000</v>
      </c>
      <c r="F17" s="21">
        <v>27046960</v>
      </c>
      <c r="G17" s="19">
        <v>27047000</v>
      </c>
      <c r="H17" s="20">
        <v>21534000</v>
      </c>
      <c r="I17" s="22">
        <v>21534000</v>
      </c>
      <c r="J17" s="23">
        <v>21534000</v>
      </c>
      <c r="K17" s="19">
        <v>21534000</v>
      </c>
      <c r="L17" s="20">
        <v>21534000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349328692</v>
      </c>
      <c r="D19" s="19">
        <v>447718140</v>
      </c>
      <c r="E19" s="20">
        <v>475076739</v>
      </c>
      <c r="F19" s="21">
        <v>383334256</v>
      </c>
      <c r="G19" s="19">
        <v>518334256</v>
      </c>
      <c r="H19" s="20">
        <v>465239467</v>
      </c>
      <c r="I19" s="22">
        <v>493228687</v>
      </c>
      <c r="J19" s="23">
        <v>592671256</v>
      </c>
      <c r="K19" s="19">
        <v>664067256</v>
      </c>
      <c r="L19" s="20">
        <v>754608256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435990</v>
      </c>
      <c r="D22" s="19">
        <v>435990</v>
      </c>
      <c r="E22" s="20">
        <v>275233</v>
      </c>
      <c r="F22" s="21">
        <v>525760</v>
      </c>
      <c r="G22" s="19">
        <v>526000</v>
      </c>
      <c r="H22" s="20">
        <v>481990</v>
      </c>
      <c r="I22" s="22">
        <v>645015</v>
      </c>
      <c r="J22" s="23">
        <v>481990</v>
      </c>
      <c r="K22" s="19">
        <v>481990</v>
      </c>
      <c r="L22" s="20">
        <v>481990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373724387</v>
      </c>
      <c r="D24" s="38">
        <f aca="true" t="shared" si="1" ref="D24:L24">SUM(D15:D23)</f>
        <v>469688130</v>
      </c>
      <c r="E24" s="39">
        <f t="shared" si="1"/>
        <v>496885972</v>
      </c>
      <c r="F24" s="40">
        <f t="shared" si="1"/>
        <v>410906976</v>
      </c>
      <c r="G24" s="38">
        <f t="shared" si="1"/>
        <v>545907256</v>
      </c>
      <c r="H24" s="39">
        <f t="shared" si="1"/>
        <v>487255457</v>
      </c>
      <c r="I24" s="41">
        <f t="shared" si="1"/>
        <v>515407702</v>
      </c>
      <c r="J24" s="42">
        <f t="shared" si="1"/>
        <v>614687246</v>
      </c>
      <c r="K24" s="38">
        <f t="shared" si="1"/>
        <v>686083246</v>
      </c>
      <c r="L24" s="39">
        <f t="shared" si="1"/>
        <v>776624246</v>
      </c>
    </row>
    <row r="25" spans="1:12" ht="13.5">
      <c r="A25" s="29" t="s">
        <v>39</v>
      </c>
      <c r="B25" s="30"/>
      <c r="C25" s="31">
        <f>+C12+C24</f>
        <v>461630755</v>
      </c>
      <c r="D25" s="31">
        <f aca="true" t="shared" si="2" ref="D25:L25">+D12+D24</f>
        <v>602713572</v>
      </c>
      <c r="E25" s="32">
        <f t="shared" si="2"/>
        <v>660849287</v>
      </c>
      <c r="F25" s="33">
        <f t="shared" si="2"/>
        <v>503689876</v>
      </c>
      <c r="G25" s="31">
        <f t="shared" si="2"/>
        <v>739460916</v>
      </c>
      <c r="H25" s="32">
        <f t="shared" si="2"/>
        <v>697518243</v>
      </c>
      <c r="I25" s="34">
        <f t="shared" si="2"/>
        <v>737842391</v>
      </c>
      <c r="J25" s="35">
        <f t="shared" si="2"/>
        <v>807920753</v>
      </c>
      <c r="K25" s="31">
        <f t="shared" si="2"/>
        <v>876134953</v>
      </c>
      <c r="L25" s="32">
        <f t="shared" si="2"/>
        <v>940012359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593258</v>
      </c>
      <c r="D30" s="19">
        <v>640457</v>
      </c>
      <c r="E30" s="20">
        <v>341154</v>
      </c>
      <c r="F30" s="21"/>
      <c r="G30" s="19"/>
      <c r="H30" s="20">
        <v>341154</v>
      </c>
      <c r="I30" s="22">
        <v>523267</v>
      </c>
      <c r="J30" s="23">
        <v>341151</v>
      </c>
      <c r="K30" s="19">
        <v>341151</v>
      </c>
      <c r="L30" s="20">
        <v>341151</v>
      </c>
    </row>
    <row r="31" spans="1:12" ht="13.5">
      <c r="A31" s="24" t="s">
        <v>45</v>
      </c>
      <c r="B31" s="18"/>
      <c r="C31" s="19">
        <v>134914</v>
      </c>
      <c r="D31" s="19">
        <v>131934</v>
      </c>
      <c r="E31" s="20">
        <v>123734</v>
      </c>
      <c r="F31" s="21">
        <v>269881</v>
      </c>
      <c r="G31" s="19">
        <v>300000</v>
      </c>
      <c r="H31" s="20">
        <v>336416</v>
      </c>
      <c r="I31" s="22">
        <v>105069</v>
      </c>
      <c r="J31" s="23">
        <v>400000</v>
      </c>
      <c r="K31" s="19">
        <v>424000</v>
      </c>
      <c r="L31" s="20">
        <v>430000</v>
      </c>
    </row>
    <row r="32" spans="1:12" ht="13.5">
      <c r="A32" s="24" t="s">
        <v>46</v>
      </c>
      <c r="B32" s="18" t="s">
        <v>44</v>
      </c>
      <c r="C32" s="19">
        <v>36091328</v>
      </c>
      <c r="D32" s="19">
        <v>53635383</v>
      </c>
      <c r="E32" s="20">
        <v>29232090</v>
      </c>
      <c r="F32" s="21">
        <v>55000</v>
      </c>
      <c r="G32" s="19">
        <v>25055000</v>
      </c>
      <c r="H32" s="20">
        <v>20477601</v>
      </c>
      <c r="I32" s="22">
        <v>45381242</v>
      </c>
      <c r="J32" s="23">
        <v>20696052</v>
      </c>
      <c r="K32" s="19">
        <v>20696052</v>
      </c>
      <c r="L32" s="20">
        <v>20696052</v>
      </c>
    </row>
    <row r="33" spans="1:12" ht="13.5">
      <c r="A33" s="24" t="s">
        <v>47</v>
      </c>
      <c r="B33" s="18"/>
      <c r="C33" s="19">
        <v>65197</v>
      </c>
      <c r="D33" s="19">
        <v>2174617</v>
      </c>
      <c r="E33" s="20">
        <v>1784393</v>
      </c>
      <c r="F33" s="21">
        <v>22393156</v>
      </c>
      <c r="G33" s="19">
        <v>1500000</v>
      </c>
      <c r="H33" s="20">
        <v>248126</v>
      </c>
      <c r="I33" s="22">
        <v>2444575</v>
      </c>
      <c r="J33" s="23">
        <v>250000</v>
      </c>
      <c r="K33" s="19">
        <v>300000</v>
      </c>
      <c r="L33" s="20">
        <v>350000</v>
      </c>
    </row>
    <row r="34" spans="1:12" ht="13.5">
      <c r="A34" s="29" t="s">
        <v>48</v>
      </c>
      <c r="B34" s="30"/>
      <c r="C34" s="31">
        <f>SUM(C29:C33)</f>
        <v>36884697</v>
      </c>
      <c r="D34" s="31">
        <f aca="true" t="shared" si="3" ref="D34:L34">SUM(D29:D33)</f>
        <v>56582391</v>
      </c>
      <c r="E34" s="32">
        <f t="shared" si="3"/>
        <v>31481371</v>
      </c>
      <c r="F34" s="33">
        <f t="shared" si="3"/>
        <v>22718037</v>
      </c>
      <c r="G34" s="31">
        <f t="shared" si="3"/>
        <v>26855000</v>
      </c>
      <c r="H34" s="32">
        <f t="shared" si="3"/>
        <v>21403297</v>
      </c>
      <c r="I34" s="34">
        <f t="shared" si="3"/>
        <v>48454153</v>
      </c>
      <c r="J34" s="35">
        <f t="shared" si="3"/>
        <v>21687203</v>
      </c>
      <c r="K34" s="31">
        <f t="shared" si="3"/>
        <v>21761203</v>
      </c>
      <c r="L34" s="32">
        <f t="shared" si="3"/>
        <v>21817203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992138</v>
      </c>
      <c r="D37" s="19">
        <v>341155</v>
      </c>
      <c r="E37" s="20"/>
      <c r="F37" s="21">
        <v>1274120</v>
      </c>
      <c r="G37" s="19">
        <v>274120</v>
      </c>
      <c r="H37" s="20"/>
      <c r="I37" s="22">
        <v>1171686</v>
      </c>
      <c r="J37" s="23"/>
      <c r="K37" s="19"/>
      <c r="L37" s="20"/>
    </row>
    <row r="38" spans="1:12" ht="13.5">
      <c r="A38" s="24" t="s">
        <v>47</v>
      </c>
      <c r="B38" s="18"/>
      <c r="C38" s="19">
        <v>17967418</v>
      </c>
      <c r="D38" s="19">
        <v>18314980</v>
      </c>
      <c r="E38" s="20">
        <v>20466036</v>
      </c>
      <c r="F38" s="21">
        <v>19917868</v>
      </c>
      <c r="G38" s="19">
        <v>25917868</v>
      </c>
      <c r="H38" s="20">
        <v>22002303</v>
      </c>
      <c r="I38" s="22">
        <v>21381575</v>
      </c>
      <c r="J38" s="23">
        <v>22002303</v>
      </c>
      <c r="K38" s="19">
        <v>22002303</v>
      </c>
      <c r="L38" s="20">
        <v>22002303</v>
      </c>
    </row>
    <row r="39" spans="1:12" ht="13.5">
      <c r="A39" s="29" t="s">
        <v>50</v>
      </c>
      <c r="B39" s="37"/>
      <c r="C39" s="31">
        <f>SUM(C37:C38)</f>
        <v>18959556</v>
      </c>
      <c r="D39" s="38">
        <f aca="true" t="shared" si="4" ref="D39:L39">SUM(D37:D38)</f>
        <v>18656135</v>
      </c>
      <c r="E39" s="39">
        <f t="shared" si="4"/>
        <v>20466036</v>
      </c>
      <c r="F39" s="40">
        <f t="shared" si="4"/>
        <v>21191988</v>
      </c>
      <c r="G39" s="38">
        <f t="shared" si="4"/>
        <v>26191988</v>
      </c>
      <c r="H39" s="39">
        <f t="shared" si="4"/>
        <v>22002303</v>
      </c>
      <c r="I39" s="40">
        <f t="shared" si="4"/>
        <v>22553261</v>
      </c>
      <c r="J39" s="42">
        <f t="shared" si="4"/>
        <v>22002303</v>
      </c>
      <c r="K39" s="38">
        <f t="shared" si="4"/>
        <v>22002303</v>
      </c>
      <c r="L39" s="39">
        <f t="shared" si="4"/>
        <v>22002303</v>
      </c>
    </row>
    <row r="40" spans="1:12" ht="13.5">
      <c r="A40" s="29" t="s">
        <v>51</v>
      </c>
      <c r="B40" s="30"/>
      <c r="C40" s="31">
        <f>+C34+C39</f>
        <v>55844253</v>
      </c>
      <c r="D40" s="31">
        <f aca="true" t="shared" si="5" ref="D40:L40">+D34+D39</f>
        <v>75238526</v>
      </c>
      <c r="E40" s="32">
        <f t="shared" si="5"/>
        <v>51947407</v>
      </c>
      <c r="F40" s="33">
        <f t="shared" si="5"/>
        <v>43910025</v>
      </c>
      <c r="G40" s="31">
        <f t="shared" si="5"/>
        <v>53046988</v>
      </c>
      <c r="H40" s="32">
        <f t="shared" si="5"/>
        <v>43405600</v>
      </c>
      <c r="I40" s="34">
        <f t="shared" si="5"/>
        <v>71007414</v>
      </c>
      <c r="J40" s="35">
        <f t="shared" si="5"/>
        <v>43689506</v>
      </c>
      <c r="K40" s="31">
        <f t="shared" si="5"/>
        <v>43763506</v>
      </c>
      <c r="L40" s="32">
        <f t="shared" si="5"/>
        <v>43819506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405786502</v>
      </c>
      <c r="D42" s="46">
        <f aca="true" t="shared" si="6" ref="D42:L42">+D25-D40</f>
        <v>527475046</v>
      </c>
      <c r="E42" s="47">
        <f t="shared" si="6"/>
        <v>608901880</v>
      </c>
      <c r="F42" s="48">
        <f t="shared" si="6"/>
        <v>459779851</v>
      </c>
      <c r="G42" s="46">
        <f t="shared" si="6"/>
        <v>686413928</v>
      </c>
      <c r="H42" s="47">
        <f t="shared" si="6"/>
        <v>654112643</v>
      </c>
      <c r="I42" s="49">
        <f t="shared" si="6"/>
        <v>666834977</v>
      </c>
      <c r="J42" s="50">
        <f t="shared" si="6"/>
        <v>764231247</v>
      </c>
      <c r="K42" s="46">
        <f t="shared" si="6"/>
        <v>832371447</v>
      </c>
      <c r="L42" s="47">
        <f t="shared" si="6"/>
        <v>896192853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405786502</v>
      </c>
      <c r="D45" s="19">
        <v>527475046</v>
      </c>
      <c r="E45" s="20">
        <v>608901880</v>
      </c>
      <c r="F45" s="21">
        <v>459779851</v>
      </c>
      <c r="G45" s="19">
        <v>686413928</v>
      </c>
      <c r="H45" s="20">
        <v>53971516</v>
      </c>
      <c r="I45" s="22">
        <v>666834977</v>
      </c>
      <c r="J45" s="23">
        <v>764231247</v>
      </c>
      <c r="K45" s="19">
        <v>832371447</v>
      </c>
      <c r="L45" s="20">
        <v>896192853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600141127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405786502</v>
      </c>
      <c r="D48" s="53">
        <f aca="true" t="shared" si="7" ref="D48:L48">SUM(D45:D47)</f>
        <v>527475046</v>
      </c>
      <c r="E48" s="54">
        <f t="shared" si="7"/>
        <v>608901880</v>
      </c>
      <c r="F48" s="55">
        <f t="shared" si="7"/>
        <v>459779851</v>
      </c>
      <c r="G48" s="53">
        <f t="shared" si="7"/>
        <v>686413928</v>
      </c>
      <c r="H48" s="54">
        <f t="shared" si="7"/>
        <v>654112643</v>
      </c>
      <c r="I48" s="56">
        <f t="shared" si="7"/>
        <v>666834977</v>
      </c>
      <c r="J48" s="57">
        <f t="shared" si="7"/>
        <v>764231247</v>
      </c>
      <c r="K48" s="53">
        <f t="shared" si="7"/>
        <v>832371447</v>
      </c>
      <c r="L48" s="54">
        <f t="shared" si="7"/>
        <v>896192853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1799983</v>
      </c>
      <c r="D6" s="19"/>
      <c r="E6" s="20"/>
      <c r="F6" s="21">
        <v>250000</v>
      </c>
      <c r="G6" s="19">
        <v>250000</v>
      </c>
      <c r="H6" s="20">
        <v>-31370389</v>
      </c>
      <c r="I6" s="22">
        <v>3652544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1997812</v>
      </c>
      <c r="D7" s="19">
        <v>1789630</v>
      </c>
      <c r="E7" s="20">
        <v>682150</v>
      </c>
      <c r="F7" s="21">
        <v>1950000</v>
      </c>
      <c r="G7" s="19">
        <v>1950000</v>
      </c>
      <c r="H7" s="20">
        <v>16574908</v>
      </c>
      <c r="I7" s="22">
        <v>3538528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38507193</v>
      </c>
      <c r="D8" s="19">
        <v>18698637</v>
      </c>
      <c r="E8" s="20">
        <v>21209919</v>
      </c>
      <c r="F8" s="21">
        <v>69000000</v>
      </c>
      <c r="G8" s="19">
        <v>69000000</v>
      </c>
      <c r="H8" s="20">
        <v>111569130</v>
      </c>
      <c r="I8" s="22">
        <v>3318252</v>
      </c>
      <c r="J8" s="23">
        <v>187795233</v>
      </c>
      <c r="K8" s="19">
        <v>186142489</v>
      </c>
      <c r="L8" s="20">
        <v>184360343</v>
      </c>
    </row>
    <row r="9" spans="1:12" ht="13.5">
      <c r="A9" s="24" t="s">
        <v>22</v>
      </c>
      <c r="B9" s="18"/>
      <c r="C9" s="19">
        <v>3880561</v>
      </c>
      <c r="D9" s="19">
        <v>9979243</v>
      </c>
      <c r="E9" s="20">
        <v>5593518</v>
      </c>
      <c r="F9" s="21">
        <v>12500000</v>
      </c>
      <c r="G9" s="19">
        <v>12500000</v>
      </c>
      <c r="H9" s="20">
        <v>5718718</v>
      </c>
      <c r="I9" s="22">
        <v>105385653</v>
      </c>
      <c r="J9" s="23">
        <v>13000000</v>
      </c>
      <c r="K9" s="19">
        <v>13000000</v>
      </c>
      <c r="L9" s="20">
        <v>13000402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>
        <v>-23388</v>
      </c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850187</v>
      </c>
      <c r="D11" s="19">
        <v>867118</v>
      </c>
      <c r="E11" s="20">
        <v>99131</v>
      </c>
      <c r="F11" s="21">
        <v>800000</v>
      </c>
      <c r="G11" s="19">
        <v>800000</v>
      </c>
      <c r="H11" s="20">
        <v>99131</v>
      </c>
      <c r="I11" s="22">
        <v>104746</v>
      </c>
      <c r="J11" s="23">
        <v>99131</v>
      </c>
      <c r="K11" s="19">
        <v>99131</v>
      </c>
      <c r="L11" s="20">
        <v>99131</v>
      </c>
    </row>
    <row r="12" spans="1:12" ht="13.5">
      <c r="A12" s="29" t="s">
        <v>26</v>
      </c>
      <c r="B12" s="30"/>
      <c r="C12" s="31">
        <f>SUM(C6:C11)</f>
        <v>47035736</v>
      </c>
      <c r="D12" s="31">
        <f aca="true" t="shared" si="0" ref="D12:L12">SUM(D6:D11)</f>
        <v>31334628</v>
      </c>
      <c r="E12" s="32">
        <f t="shared" si="0"/>
        <v>27584718</v>
      </c>
      <c r="F12" s="33">
        <f t="shared" si="0"/>
        <v>84500000</v>
      </c>
      <c r="G12" s="31">
        <f t="shared" si="0"/>
        <v>84500000</v>
      </c>
      <c r="H12" s="32">
        <f t="shared" si="0"/>
        <v>102568110</v>
      </c>
      <c r="I12" s="34">
        <f t="shared" si="0"/>
        <v>115999723</v>
      </c>
      <c r="J12" s="35">
        <f t="shared" si="0"/>
        <v>200894364</v>
      </c>
      <c r="K12" s="31">
        <f t="shared" si="0"/>
        <v>199241620</v>
      </c>
      <c r="L12" s="32">
        <f t="shared" si="0"/>
        <v>197459876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>
        <v>2085525</v>
      </c>
      <c r="E15" s="20">
        <v>5110954</v>
      </c>
      <c r="F15" s="21"/>
      <c r="G15" s="19"/>
      <c r="H15" s="20">
        <v>-5520</v>
      </c>
      <c r="I15" s="22">
        <v>7563899</v>
      </c>
      <c r="J15" s="23">
        <v>20180724</v>
      </c>
      <c r="K15" s="19">
        <v>20480724</v>
      </c>
      <c r="L15" s="20">
        <v>20680724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>
        <v>48000</v>
      </c>
      <c r="J16" s="28"/>
      <c r="K16" s="26"/>
      <c r="L16" s="27"/>
    </row>
    <row r="17" spans="1:12" ht="13.5">
      <c r="A17" s="24" t="s">
        <v>30</v>
      </c>
      <c r="B17" s="18"/>
      <c r="C17" s="19">
        <v>23409054</v>
      </c>
      <c r="D17" s="19">
        <v>25872289</v>
      </c>
      <c r="E17" s="20">
        <v>26321836</v>
      </c>
      <c r="F17" s="21">
        <v>31500000</v>
      </c>
      <c r="G17" s="19">
        <v>31500000</v>
      </c>
      <c r="H17" s="20"/>
      <c r="I17" s="22">
        <v>26519584</v>
      </c>
      <c r="J17" s="23">
        <v>26321836</v>
      </c>
      <c r="K17" s="19">
        <v>26321836</v>
      </c>
      <c r="L17" s="20">
        <v>26321836</v>
      </c>
    </row>
    <row r="18" spans="1:12" ht="13.5">
      <c r="A18" s="24" t="s">
        <v>31</v>
      </c>
      <c r="B18" s="18"/>
      <c r="C18" s="19"/>
      <c r="D18" s="19">
        <v>20100</v>
      </c>
      <c r="E18" s="20">
        <v>20100</v>
      </c>
      <c r="F18" s="21">
        <v>20100</v>
      </c>
      <c r="G18" s="19">
        <v>20100</v>
      </c>
      <c r="H18" s="20">
        <v>20100</v>
      </c>
      <c r="I18" s="22">
        <v>20100</v>
      </c>
      <c r="J18" s="23">
        <v>20100</v>
      </c>
      <c r="K18" s="19">
        <v>20100</v>
      </c>
      <c r="L18" s="20">
        <v>20100</v>
      </c>
    </row>
    <row r="19" spans="1:12" ht="13.5">
      <c r="A19" s="24" t="s">
        <v>32</v>
      </c>
      <c r="B19" s="18" t="s">
        <v>33</v>
      </c>
      <c r="C19" s="19">
        <v>657810061</v>
      </c>
      <c r="D19" s="19">
        <v>350162984</v>
      </c>
      <c r="E19" s="20">
        <v>340438766</v>
      </c>
      <c r="F19" s="21">
        <v>558800000</v>
      </c>
      <c r="G19" s="19">
        <v>558800000</v>
      </c>
      <c r="H19" s="20">
        <v>402296630</v>
      </c>
      <c r="I19" s="22">
        <v>365665735</v>
      </c>
      <c r="J19" s="23">
        <v>367121993</v>
      </c>
      <c r="K19" s="19">
        <v>365680680</v>
      </c>
      <c r="L19" s="20">
        <v>367501350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909058</v>
      </c>
      <c r="D22" s="19">
        <v>663329</v>
      </c>
      <c r="E22" s="20">
        <v>363688</v>
      </c>
      <c r="F22" s="21">
        <v>550000</v>
      </c>
      <c r="G22" s="19">
        <v>550000</v>
      </c>
      <c r="H22" s="20"/>
      <c r="I22" s="22">
        <v>254278</v>
      </c>
      <c r="J22" s="23">
        <v>363688</v>
      </c>
      <c r="K22" s="19">
        <v>363688</v>
      </c>
      <c r="L22" s="20">
        <v>363688</v>
      </c>
    </row>
    <row r="23" spans="1:12" ht="13.5">
      <c r="A23" s="24" t="s">
        <v>37</v>
      </c>
      <c r="B23" s="18"/>
      <c r="C23" s="19">
        <v>20100</v>
      </c>
      <c r="D23" s="19">
        <v>170000</v>
      </c>
      <c r="E23" s="20">
        <v>170000</v>
      </c>
      <c r="F23" s="25"/>
      <c r="G23" s="26"/>
      <c r="H23" s="27"/>
      <c r="I23" s="21">
        <v>170000</v>
      </c>
      <c r="J23" s="28">
        <v>170000</v>
      </c>
      <c r="K23" s="26">
        <v>170000</v>
      </c>
      <c r="L23" s="27">
        <v>170000</v>
      </c>
    </row>
    <row r="24" spans="1:12" ht="13.5">
      <c r="A24" s="29" t="s">
        <v>38</v>
      </c>
      <c r="B24" s="37"/>
      <c r="C24" s="31">
        <f>SUM(C15:C23)</f>
        <v>682148273</v>
      </c>
      <c r="D24" s="38">
        <f aca="true" t="shared" si="1" ref="D24:L24">SUM(D15:D23)</f>
        <v>378974227</v>
      </c>
      <c r="E24" s="39">
        <f t="shared" si="1"/>
        <v>372425344</v>
      </c>
      <c r="F24" s="40">
        <f t="shared" si="1"/>
        <v>590870100</v>
      </c>
      <c r="G24" s="38">
        <f t="shared" si="1"/>
        <v>590870100</v>
      </c>
      <c r="H24" s="39">
        <f t="shared" si="1"/>
        <v>402311210</v>
      </c>
      <c r="I24" s="41">
        <f t="shared" si="1"/>
        <v>400241596</v>
      </c>
      <c r="J24" s="42">
        <f t="shared" si="1"/>
        <v>414178341</v>
      </c>
      <c r="K24" s="38">
        <f t="shared" si="1"/>
        <v>413037028</v>
      </c>
      <c r="L24" s="39">
        <f t="shared" si="1"/>
        <v>415057698</v>
      </c>
    </row>
    <row r="25" spans="1:12" ht="13.5">
      <c r="A25" s="29" t="s">
        <v>39</v>
      </c>
      <c r="B25" s="30"/>
      <c r="C25" s="31">
        <f>+C12+C24</f>
        <v>729184009</v>
      </c>
      <c r="D25" s="31">
        <f aca="true" t="shared" si="2" ref="D25:L25">+D12+D24</f>
        <v>410308855</v>
      </c>
      <c r="E25" s="32">
        <f t="shared" si="2"/>
        <v>400010062</v>
      </c>
      <c r="F25" s="33">
        <f t="shared" si="2"/>
        <v>675370100</v>
      </c>
      <c r="G25" s="31">
        <f t="shared" si="2"/>
        <v>675370100</v>
      </c>
      <c r="H25" s="32">
        <f t="shared" si="2"/>
        <v>504879320</v>
      </c>
      <c r="I25" s="34">
        <f t="shared" si="2"/>
        <v>516241319</v>
      </c>
      <c r="J25" s="35">
        <f t="shared" si="2"/>
        <v>615072705</v>
      </c>
      <c r="K25" s="31">
        <f t="shared" si="2"/>
        <v>612278648</v>
      </c>
      <c r="L25" s="32">
        <f t="shared" si="2"/>
        <v>612517574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>
        <v>389303</v>
      </c>
      <c r="E29" s="20">
        <v>278014</v>
      </c>
      <c r="F29" s="21"/>
      <c r="G29" s="19"/>
      <c r="H29" s="20"/>
      <c r="I29" s="22"/>
      <c r="J29" s="23">
        <v>110853108</v>
      </c>
      <c r="K29" s="19">
        <v>188643924</v>
      </c>
      <c r="L29" s="20">
        <v>250553301</v>
      </c>
    </row>
    <row r="30" spans="1:12" ht="13.5">
      <c r="A30" s="24" t="s">
        <v>43</v>
      </c>
      <c r="B30" s="18" t="s">
        <v>44</v>
      </c>
      <c r="C30" s="19"/>
      <c r="D30" s="19">
        <v>6419945</v>
      </c>
      <c r="E30" s="20">
        <v>7150788</v>
      </c>
      <c r="F30" s="21">
        <v>3200000</v>
      </c>
      <c r="G30" s="19">
        <v>3200000</v>
      </c>
      <c r="H30" s="20">
        <v>-394284</v>
      </c>
      <c r="I30" s="22">
        <v>3000000</v>
      </c>
      <c r="J30" s="23"/>
      <c r="K30" s="19"/>
      <c r="L30" s="20"/>
    </row>
    <row r="31" spans="1:12" ht="13.5">
      <c r="A31" s="24" t="s">
        <v>45</v>
      </c>
      <c r="B31" s="18"/>
      <c r="C31" s="19">
        <v>997013</v>
      </c>
      <c r="D31" s="19">
        <v>1101157</v>
      </c>
      <c r="E31" s="20">
        <v>1183074</v>
      </c>
      <c r="F31" s="21">
        <v>1189000</v>
      </c>
      <c r="G31" s="19">
        <v>1189000</v>
      </c>
      <c r="H31" s="20">
        <v>1294299</v>
      </c>
      <c r="I31" s="22">
        <v>1294300</v>
      </c>
      <c r="J31" s="23">
        <v>1183074</v>
      </c>
      <c r="K31" s="19">
        <v>1183074</v>
      </c>
      <c r="L31" s="20">
        <v>1183074</v>
      </c>
    </row>
    <row r="32" spans="1:12" ht="13.5">
      <c r="A32" s="24" t="s">
        <v>46</v>
      </c>
      <c r="B32" s="18" t="s">
        <v>44</v>
      </c>
      <c r="C32" s="19">
        <v>188030792</v>
      </c>
      <c r="D32" s="19">
        <v>223289491</v>
      </c>
      <c r="E32" s="20">
        <v>248324274</v>
      </c>
      <c r="F32" s="21">
        <v>101200000</v>
      </c>
      <c r="G32" s="19">
        <v>101200000</v>
      </c>
      <c r="H32" s="20">
        <v>227536881</v>
      </c>
      <c r="I32" s="22">
        <v>274234529</v>
      </c>
      <c r="J32" s="23">
        <v>169992614</v>
      </c>
      <c r="K32" s="19">
        <v>142892238</v>
      </c>
      <c r="L32" s="20">
        <v>135632238</v>
      </c>
    </row>
    <row r="33" spans="1:12" ht="13.5">
      <c r="A33" s="24" t="s">
        <v>47</v>
      </c>
      <c r="B33" s="18"/>
      <c r="C33" s="19">
        <v>15273121</v>
      </c>
      <c r="D33" s="19">
        <v>1236000</v>
      </c>
      <c r="E33" s="20">
        <v>1122000</v>
      </c>
      <c r="F33" s="21"/>
      <c r="G33" s="19"/>
      <c r="H33" s="20"/>
      <c r="I33" s="22"/>
      <c r="J33" s="23">
        <v>1122000</v>
      </c>
      <c r="K33" s="19">
        <v>1122000</v>
      </c>
      <c r="L33" s="20">
        <v>1122000</v>
      </c>
    </row>
    <row r="34" spans="1:12" ht="13.5">
      <c r="A34" s="29" t="s">
        <v>48</v>
      </c>
      <c r="B34" s="30"/>
      <c r="C34" s="31">
        <f>SUM(C29:C33)</f>
        <v>204300926</v>
      </c>
      <c r="D34" s="31">
        <f aca="true" t="shared" si="3" ref="D34:L34">SUM(D29:D33)</f>
        <v>232435896</v>
      </c>
      <c r="E34" s="32">
        <f t="shared" si="3"/>
        <v>258058150</v>
      </c>
      <c r="F34" s="33">
        <f t="shared" si="3"/>
        <v>105589000</v>
      </c>
      <c r="G34" s="31">
        <f t="shared" si="3"/>
        <v>105589000</v>
      </c>
      <c r="H34" s="32">
        <f t="shared" si="3"/>
        <v>228436896</v>
      </c>
      <c r="I34" s="34">
        <f t="shared" si="3"/>
        <v>278528829</v>
      </c>
      <c r="J34" s="35">
        <f t="shared" si="3"/>
        <v>283150796</v>
      </c>
      <c r="K34" s="31">
        <f t="shared" si="3"/>
        <v>333841236</v>
      </c>
      <c r="L34" s="32">
        <f t="shared" si="3"/>
        <v>388490613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20159245</v>
      </c>
      <c r="D37" s="19">
        <v>2375090</v>
      </c>
      <c r="E37" s="20">
        <v>943716</v>
      </c>
      <c r="F37" s="21">
        <v>7619415</v>
      </c>
      <c r="G37" s="19">
        <v>7619415</v>
      </c>
      <c r="H37" s="20">
        <v>8488788</v>
      </c>
      <c r="I37" s="22">
        <v>2375089</v>
      </c>
      <c r="J37" s="23">
        <v>9863131</v>
      </c>
      <c r="K37" s="19">
        <v>9863131</v>
      </c>
      <c r="L37" s="20">
        <v>9863131</v>
      </c>
    </row>
    <row r="38" spans="1:12" ht="13.5">
      <c r="A38" s="24" t="s">
        <v>47</v>
      </c>
      <c r="B38" s="18"/>
      <c r="C38" s="19">
        <v>9609842</v>
      </c>
      <c r="D38" s="19">
        <v>31905829</v>
      </c>
      <c r="E38" s="20">
        <v>34319201</v>
      </c>
      <c r="F38" s="21">
        <v>32462000</v>
      </c>
      <c r="G38" s="19">
        <v>32462000</v>
      </c>
      <c r="H38" s="20">
        <v>35441201</v>
      </c>
      <c r="I38" s="22">
        <v>44036624</v>
      </c>
      <c r="J38" s="23">
        <v>16336486</v>
      </c>
      <c r="K38" s="19">
        <v>23293595</v>
      </c>
      <c r="L38" s="20">
        <v>30617902</v>
      </c>
    </row>
    <row r="39" spans="1:12" ht="13.5">
      <c r="A39" s="29" t="s">
        <v>50</v>
      </c>
      <c r="B39" s="37"/>
      <c r="C39" s="31">
        <f>SUM(C37:C38)</f>
        <v>29769087</v>
      </c>
      <c r="D39" s="38">
        <f aca="true" t="shared" si="4" ref="D39:L39">SUM(D37:D38)</f>
        <v>34280919</v>
      </c>
      <c r="E39" s="39">
        <f t="shared" si="4"/>
        <v>35262917</v>
      </c>
      <c r="F39" s="40">
        <f t="shared" si="4"/>
        <v>40081415</v>
      </c>
      <c r="G39" s="38">
        <f t="shared" si="4"/>
        <v>40081415</v>
      </c>
      <c r="H39" s="39">
        <f t="shared" si="4"/>
        <v>43929989</v>
      </c>
      <c r="I39" s="40">
        <f t="shared" si="4"/>
        <v>46411713</v>
      </c>
      <c r="J39" s="42">
        <f t="shared" si="4"/>
        <v>26199617</v>
      </c>
      <c r="K39" s="38">
        <f t="shared" si="4"/>
        <v>33156726</v>
      </c>
      <c r="L39" s="39">
        <f t="shared" si="4"/>
        <v>40481033</v>
      </c>
    </row>
    <row r="40" spans="1:12" ht="13.5">
      <c r="A40" s="29" t="s">
        <v>51</v>
      </c>
      <c r="B40" s="30"/>
      <c r="C40" s="31">
        <f>+C34+C39</f>
        <v>234070013</v>
      </c>
      <c r="D40" s="31">
        <f aca="true" t="shared" si="5" ref="D40:L40">+D34+D39</f>
        <v>266716815</v>
      </c>
      <c r="E40" s="32">
        <f t="shared" si="5"/>
        <v>293321067</v>
      </c>
      <c r="F40" s="33">
        <f t="shared" si="5"/>
        <v>145670415</v>
      </c>
      <c r="G40" s="31">
        <f t="shared" si="5"/>
        <v>145670415</v>
      </c>
      <c r="H40" s="32">
        <f t="shared" si="5"/>
        <v>272366885</v>
      </c>
      <c r="I40" s="34">
        <f t="shared" si="5"/>
        <v>324940542</v>
      </c>
      <c r="J40" s="35">
        <f t="shared" si="5"/>
        <v>309350413</v>
      </c>
      <c r="K40" s="31">
        <f t="shared" si="5"/>
        <v>366997962</v>
      </c>
      <c r="L40" s="32">
        <f t="shared" si="5"/>
        <v>428971646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495113996</v>
      </c>
      <c r="D42" s="46">
        <f aca="true" t="shared" si="6" ref="D42:L42">+D25-D40</f>
        <v>143592040</v>
      </c>
      <c r="E42" s="47">
        <f t="shared" si="6"/>
        <v>106688995</v>
      </c>
      <c r="F42" s="48">
        <f t="shared" si="6"/>
        <v>529699685</v>
      </c>
      <c r="G42" s="46">
        <f t="shared" si="6"/>
        <v>529699685</v>
      </c>
      <c r="H42" s="47">
        <f t="shared" si="6"/>
        <v>232512435</v>
      </c>
      <c r="I42" s="49">
        <f t="shared" si="6"/>
        <v>191300777</v>
      </c>
      <c r="J42" s="50">
        <f t="shared" si="6"/>
        <v>305722292</v>
      </c>
      <c r="K42" s="46">
        <f t="shared" si="6"/>
        <v>245280686</v>
      </c>
      <c r="L42" s="47">
        <f t="shared" si="6"/>
        <v>183545928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495113996</v>
      </c>
      <c r="D45" s="19">
        <v>143592040</v>
      </c>
      <c r="E45" s="20">
        <v>106688995</v>
      </c>
      <c r="F45" s="21">
        <v>529699685</v>
      </c>
      <c r="G45" s="19">
        <v>529699685</v>
      </c>
      <c r="H45" s="20">
        <v>232512435</v>
      </c>
      <c r="I45" s="22">
        <v>191300777</v>
      </c>
      <c r="J45" s="23">
        <v>305722292</v>
      </c>
      <c r="K45" s="19">
        <v>245280686</v>
      </c>
      <c r="L45" s="20">
        <v>183545928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495113996</v>
      </c>
      <c r="D48" s="53">
        <f aca="true" t="shared" si="7" ref="D48:L48">SUM(D45:D47)</f>
        <v>143592040</v>
      </c>
      <c r="E48" s="54">
        <f t="shared" si="7"/>
        <v>106688995</v>
      </c>
      <c r="F48" s="55">
        <f t="shared" si="7"/>
        <v>529699685</v>
      </c>
      <c r="G48" s="53">
        <f t="shared" si="7"/>
        <v>529699685</v>
      </c>
      <c r="H48" s="54">
        <f t="shared" si="7"/>
        <v>232512435</v>
      </c>
      <c r="I48" s="56">
        <f t="shared" si="7"/>
        <v>191300777</v>
      </c>
      <c r="J48" s="57">
        <f t="shared" si="7"/>
        <v>305722292</v>
      </c>
      <c r="K48" s="53">
        <f t="shared" si="7"/>
        <v>245280686</v>
      </c>
      <c r="L48" s="54">
        <f t="shared" si="7"/>
        <v>183545928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26602778</v>
      </c>
      <c r="D6" s="19">
        <v>2166699</v>
      </c>
      <c r="E6" s="20">
        <v>48386630</v>
      </c>
      <c r="F6" s="21">
        <v>23471086</v>
      </c>
      <c r="G6" s="19">
        <v>23471086</v>
      </c>
      <c r="H6" s="20"/>
      <c r="I6" s="22">
        <v>39165718</v>
      </c>
      <c r="J6" s="23">
        <v>18000000</v>
      </c>
      <c r="K6" s="19">
        <v>18542680</v>
      </c>
      <c r="L6" s="20">
        <v>21000000</v>
      </c>
    </row>
    <row r="7" spans="1:12" ht="13.5">
      <c r="A7" s="24" t="s">
        <v>19</v>
      </c>
      <c r="B7" s="18" t="s">
        <v>20</v>
      </c>
      <c r="C7" s="19"/>
      <c r="D7" s="19">
        <v>23929528</v>
      </c>
      <c r="E7" s="20"/>
      <c r="F7" s="21">
        <v>24700000</v>
      </c>
      <c r="G7" s="19">
        <v>24700000</v>
      </c>
      <c r="H7" s="20"/>
      <c r="I7" s="22"/>
      <c r="J7" s="23">
        <v>11000000</v>
      </c>
      <c r="K7" s="19">
        <v>12000000</v>
      </c>
      <c r="L7" s="20">
        <v>12500000</v>
      </c>
    </row>
    <row r="8" spans="1:12" ht="13.5">
      <c r="A8" s="24" t="s">
        <v>21</v>
      </c>
      <c r="B8" s="18" t="s">
        <v>20</v>
      </c>
      <c r="C8" s="19">
        <v>13624170</v>
      </c>
      <c r="D8" s="19">
        <v>823105</v>
      </c>
      <c r="E8" s="20"/>
      <c r="F8" s="21">
        <v>749000</v>
      </c>
      <c r="G8" s="19">
        <v>749000</v>
      </c>
      <c r="H8" s="20"/>
      <c r="I8" s="22"/>
      <c r="J8" s="23">
        <v>1245810</v>
      </c>
      <c r="K8" s="19">
        <v>650000</v>
      </c>
      <c r="L8" s="20">
        <v>350000</v>
      </c>
    </row>
    <row r="9" spans="1:12" ht="13.5">
      <c r="A9" s="24" t="s">
        <v>22</v>
      </c>
      <c r="B9" s="18"/>
      <c r="C9" s="19">
        <v>16432713</v>
      </c>
      <c r="D9" s="19">
        <v>27237721</v>
      </c>
      <c r="E9" s="20">
        <v>1217999</v>
      </c>
      <c r="F9" s="21"/>
      <c r="G9" s="19"/>
      <c r="H9" s="20"/>
      <c r="I9" s="22">
        <v>3590940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>
        <v>13560288</v>
      </c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56659661</v>
      </c>
      <c r="D12" s="31">
        <f aca="true" t="shared" si="0" ref="D12:L12">SUM(D6:D11)</f>
        <v>54157053</v>
      </c>
      <c r="E12" s="32">
        <f t="shared" si="0"/>
        <v>63164917</v>
      </c>
      <c r="F12" s="33">
        <f t="shared" si="0"/>
        <v>48920086</v>
      </c>
      <c r="G12" s="31">
        <f t="shared" si="0"/>
        <v>48920086</v>
      </c>
      <c r="H12" s="32">
        <f t="shared" si="0"/>
        <v>0</v>
      </c>
      <c r="I12" s="34">
        <f t="shared" si="0"/>
        <v>42756658</v>
      </c>
      <c r="J12" s="35">
        <f t="shared" si="0"/>
        <v>30245810</v>
      </c>
      <c r="K12" s="31">
        <f t="shared" si="0"/>
        <v>31192680</v>
      </c>
      <c r="L12" s="32">
        <f t="shared" si="0"/>
        <v>33850000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41229000</v>
      </c>
      <c r="D17" s="19">
        <v>41593000</v>
      </c>
      <c r="E17" s="20">
        <v>40581504</v>
      </c>
      <c r="F17" s="21">
        <v>40759000</v>
      </c>
      <c r="G17" s="19">
        <v>40759000</v>
      </c>
      <c r="H17" s="20"/>
      <c r="I17" s="22">
        <v>43636026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947367596</v>
      </c>
      <c r="D19" s="19">
        <v>878877148</v>
      </c>
      <c r="E19" s="20">
        <v>403997218</v>
      </c>
      <c r="F19" s="21">
        <v>903801643</v>
      </c>
      <c r="G19" s="19">
        <v>903801643</v>
      </c>
      <c r="H19" s="20"/>
      <c r="I19" s="22">
        <v>443713179</v>
      </c>
      <c r="J19" s="23">
        <v>936887148</v>
      </c>
      <c r="K19" s="19">
        <v>980260148</v>
      </c>
      <c r="L19" s="20">
        <v>1022932780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80191</v>
      </c>
      <c r="D22" s="19">
        <v>105727</v>
      </c>
      <c r="E22" s="20">
        <v>77987</v>
      </c>
      <c r="F22" s="21">
        <v>105727</v>
      </c>
      <c r="G22" s="19">
        <v>105727</v>
      </c>
      <c r="H22" s="20"/>
      <c r="I22" s="22">
        <v>403757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988676787</v>
      </c>
      <c r="D24" s="38">
        <f aca="true" t="shared" si="1" ref="D24:L24">SUM(D15:D23)</f>
        <v>920575875</v>
      </c>
      <c r="E24" s="39">
        <f t="shared" si="1"/>
        <v>444656709</v>
      </c>
      <c r="F24" s="40">
        <f t="shared" si="1"/>
        <v>944666370</v>
      </c>
      <c r="G24" s="38">
        <f t="shared" si="1"/>
        <v>944666370</v>
      </c>
      <c r="H24" s="39">
        <f t="shared" si="1"/>
        <v>0</v>
      </c>
      <c r="I24" s="41">
        <f t="shared" si="1"/>
        <v>487752962</v>
      </c>
      <c r="J24" s="42">
        <f t="shared" si="1"/>
        <v>936887148</v>
      </c>
      <c r="K24" s="38">
        <f t="shared" si="1"/>
        <v>980260148</v>
      </c>
      <c r="L24" s="39">
        <f t="shared" si="1"/>
        <v>1022932780</v>
      </c>
    </row>
    <row r="25" spans="1:12" ht="13.5">
      <c r="A25" s="29" t="s">
        <v>39</v>
      </c>
      <c r="B25" s="30"/>
      <c r="C25" s="31">
        <f>+C12+C24</f>
        <v>1045336448</v>
      </c>
      <c r="D25" s="31">
        <f aca="true" t="shared" si="2" ref="D25:L25">+D12+D24</f>
        <v>974732928</v>
      </c>
      <c r="E25" s="32">
        <f t="shared" si="2"/>
        <v>507821626</v>
      </c>
      <c r="F25" s="33">
        <f t="shared" si="2"/>
        <v>993586456</v>
      </c>
      <c r="G25" s="31">
        <f t="shared" si="2"/>
        <v>993586456</v>
      </c>
      <c r="H25" s="32">
        <f t="shared" si="2"/>
        <v>0</v>
      </c>
      <c r="I25" s="34">
        <f t="shared" si="2"/>
        <v>530509620</v>
      </c>
      <c r="J25" s="35">
        <f t="shared" si="2"/>
        <v>967132958</v>
      </c>
      <c r="K25" s="31">
        <f t="shared" si="2"/>
        <v>1011452828</v>
      </c>
      <c r="L25" s="32">
        <f t="shared" si="2"/>
        <v>1056782780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>
        <v>1005221</v>
      </c>
      <c r="F30" s="21"/>
      <c r="G30" s="19"/>
      <c r="H30" s="20"/>
      <c r="I30" s="22">
        <v>4108715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21834565</v>
      </c>
      <c r="D32" s="19">
        <v>15440669</v>
      </c>
      <c r="E32" s="20">
        <v>13459892</v>
      </c>
      <c r="F32" s="21">
        <v>14000000</v>
      </c>
      <c r="G32" s="19">
        <v>14000000</v>
      </c>
      <c r="H32" s="20"/>
      <c r="I32" s="22">
        <v>15167549</v>
      </c>
      <c r="J32" s="23">
        <v>3578000</v>
      </c>
      <c r="K32" s="19">
        <v>3870000</v>
      </c>
      <c r="L32" s="20">
        <v>3870000</v>
      </c>
    </row>
    <row r="33" spans="1:12" ht="13.5">
      <c r="A33" s="24" t="s">
        <v>47</v>
      </c>
      <c r="B33" s="18"/>
      <c r="C33" s="19">
        <v>11010592</v>
      </c>
      <c r="D33" s="19">
        <v>17254853</v>
      </c>
      <c r="E33" s="20">
        <v>17050323</v>
      </c>
      <c r="F33" s="21">
        <v>43000000</v>
      </c>
      <c r="G33" s="19">
        <v>43000000</v>
      </c>
      <c r="H33" s="20"/>
      <c r="I33" s="22">
        <v>19622396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32845157</v>
      </c>
      <c r="D34" s="31">
        <f aca="true" t="shared" si="3" ref="D34:L34">SUM(D29:D33)</f>
        <v>32695522</v>
      </c>
      <c r="E34" s="32">
        <f t="shared" si="3"/>
        <v>31515436</v>
      </c>
      <c r="F34" s="33">
        <f t="shared" si="3"/>
        <v>57000000</v>
      </c>
      <c r="G34" s="31">
        <f t="shared" si="3"/>
        <v>57000000</v>
      </c>
      <c r="H34" s="32">
        <f t="shared" si="3"/>
        <v>0</v>
      </c>
      <c r="I34" s="34">
        <f t="shared" si="3"/>
        <v>38898660</v>
      </c>
      <c r="J34" s="35">
        <f t="shared" si="3"/>
        <v>3578000</v>
      </c>
      <c r="K34" s="31">
        <f t="shared" si="3"/>
        <v>3870000</v>
      </c>
      <c r="L34" s="32">
        <f t="shared" si="3"/>
        <v>3870000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>
        <v>2354988</v>
      </c>
      <c r="F37" s="21"/>
      <c r="G37" s="19"/>
      <c r="H37" s="20"/>
      <c r="I37" s="22">
        <v>3734445</v>
      </c>
      <c r="J37" s="23">
        <v>3100571</v>
      </c>
      <c r="K37" s="19">
        <v>2700000</v>
      </c>
      <c r="L37" s="20">
        <v>2700000</v>
      </c>
    </row>
    <row r="38" spans="1:12" ht="13.5">
      <c r="A38" s="24" t="s">
        <v>47</v>
      </c>
      <c r="B38" s="18"/>
      <c r="C38" s="19">
        <v>661766</v>
      </c>
      <c r="D38" s="19">
        <v>656714</v>
      </c>
      <c r="E38" s="20">
        <v>745583</v>
      </c>
      <c r="F38" s="21"/>
      <c r="G38" s="19"/>
      <c r="H38" s="20"/>
      <c r="I38" s="22">
        <v>926727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661766</v>
      </c>
      <c r="D39" s="38">
        <f aca="true" t="shared" si="4" ref="D39:L39">SUM(D37:D38)</f>
        <v>656714</v>
      </c>
      <c r="E39" s="39">
        <f t="shared" si="4"/>
        <v>3100571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4661172</v>
      </c>
      <c r="J39" s="42">
        <f t="shared" si="4"/>
        <v>3100571</v>
      </c>
      <c r="K39" s="38">
        <f t="shared" si="4"/>
        <v>2700000</v>
      </c>
      <c r="L39" s="39">
        <f t="shared" si="4"/>
        <v>2700000</v>
      </c>
    </row>
    <row r="40" spans="1:12" ht="13.5">
      <c r="A40" s="29" t="s">
        <v>51</v>
      </c>
      <c r="B40" s="30"/>
      <c r="C40" s="31">
        <f>+C34+C39</f>
        <v>33506923</v>
      </c>
      <c r="D40" s="31">
        <f aca="true" t="shared" si="5" ref="D40:L40">+D34+D39</f>
        <v>33352236</v>
      </c>
      <c r="E40" s="32">
        <f t="shared" si="5"/>
        <v>34616007</v>
      </c>
      <c r="F40" s="33">
        <f t="shared" si="5"/>
        <v>57000000</v>
      </c>
      <c r="G40" s="31">
        <f t="shared" si="5"/>
        <v>57000000</v>
      </c>
      <c r="H40" s="32">
        <f t="shared" si="5"/>
        <v>0</v>
      </c>
      <c r="I40" s="34">
        <f t="shared" si="5"/>
        <v>43559832</v>
      </c>
      <c r="J40" s="35">
        <f t="shared" si="5"/>
        <v>6678571</v>
      </c>
      <c r="K40" s="31">
        <f t="shared" si="5"/>
        <v>6570000</v>
      </c>
      <c r="L40" s="32">
        <f t="shared" si="5"/>
        <v>6570000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1011829525</v>
      </c>
      <c r="D42" s="46">
        <f aca="true" t="shared" si="6" ref="D42:L42">+D25-D40</f>
        <v>941380692</v>
      </c>
      <c r="E42" s="47">
        <f t="shared" si="6"/>
        <v>473205619</v>
      </c>
      <c r="F42" s="48">
        <f t="shared" si="6"/>
        <v>936586456</v>
      </c>
      <c r="G42" s="46">
        <f t="shared" si="6"/>
        <v>936586456</v>
      </c>
      <c r="H42" s="47">
        <f t="shared" si="6"/>
        <v>0</v>
      </c>
      <c r="I42" s="49">
        <f t="shared" si="6"/>
        <v>486949788</v>
      </c>
      <c r="J42" s="50">
        <f t="shared" si="6"/>
        <v>960454387</v>
      </c>
      <c r="K42" s="46">
        <f t="shared" si="6"/>
        <v>1004882828</v>
      </c>
      <c r="L42" s="47">
        <f t="shared" si="6"/>
        <v>1050212780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1011829525</v>
      </c>
      <c r="D45" s="19">
        <v>941380692</v>
      </c>
      <c r="E45" s="20">
        <v>473205619</v>
      </c>
      <c r="F45" s="21">
        <v>936586456</v>
      </c>
      <c r="G45" s="19">
        <v>936586456</v>
      </c>
      <c r="H45" s="20"/>
      <c r="I45" s="22">
        <v>486949788</v>
      </c>
      <c r="J45" s="23">
        <v>960454387</v>
      </c>
      <c r="K45" s="19">
        <v>1004882828</v>
      </c>
      <c r="L45" s="20">
        <v>1050212780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1011829525</v>
      </c>
      <c r="D48" s="53">
        <f aca="true" t="shared" si="7" ref="D48:L48">SUM(D45:D47)</f>
        <v>941380692</v>
      </c>
      <c r="E48" s="54">
        <f t="shared" si="7"/>
        <v>473205619</v>
      </c>
      <c r="F48" s="55">
        <f t="shared" si="7"/>
        <v>936586456</v>
      </c>
      <c r="G48" s="53">
        <f t="shared" si="7"/>
        <v>936586456</v>
      </c>
      <c r="H48" s="54">
        <f t="shared" si="7"/>
        <v>0</v>
      </c>
      <c r="I48" s="56">
        <f t="shared" si="7"/>
        <v>486949788</v>
      </c>
      <c r="J48" s="57">
        <f t="shared" si="7"/>
        <v>960454387</v>
      </c>
      <c r="K48" s="53">
        <f t="shared" si="7"/>
        <v>1004882828</v>
      </c>
      <c r="L48" s="54">
        <f t="shared" si="7"/>
        <v>1050212780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38741529</v>
      </c>
      <c r="D6" s="19">
        <v>3540588</v>
      </c>
      <c r="E6" s="20">
        <v>11704268</v>
      </c>
      <c r="F6" s="21">
        <v>9065000</v>
      </c>
      <c r="G6" s="19">
        <v>9065000</v>
      </c>
      <c r="H6" s="20">
        <v>3390000</v>
      </c>
      <c r="I6" s="22">
        <v>593865</v>
      </c>
      <c r="J6" s="23">
        <v>3502000</v>
      </c>
      <c r="K6" s="19">
        <v>3748000</v>
      </c>
      <c r="L6" s="20">
        <v>4011000</v>
      </c>
    </row>
    <row r="7" spans="1:12" ht="13.5">
      <c r="A7" s="24" t="s">
        <v>19</v>
      </c>
      <c r="B7" s="18" t="s">
        <v>20</v>
      </c>
      <c r="C7" s="19">
        <v>19254745</v>
      </c>
      <c r="D7" s="19">
        <v>50151379</v>
      </c>
      <c r="E7" s="20">
        <v>33957204</v>
      </c>
      <c r="F7" s="21">
        <v>63425000</v>
      </c>
      <c r="G7" s="19">
        <v>63425000</v>
      </c>
      <c r="H7" s="20">
        <v>157424000</v>
      </c>
      <c r="I7" s="22">
        <v>81905108</v>
      </c>
      <c r="J7" s="23">
        <v>27008000</v>
      </c>
      <c r="K7" s="19">
        <v>28126000</v>
      </c>
      <c r="L7" s="20">
        <v>14485000</v>
      </c>
    </row>
    <row r="8" spans="1:12" ht="13.5">
      <c r="A8" s="24" t="s">
        <v>21</v>
      </c>
      <c r="B8" s="18" t="s">
        <v>20</v>
      </c>
      <c r="C8" s="19">
        <v>9634421</v>
      </c>
      <c r="D8" s="19"/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31206627</v>
      </c>
      <c r="D9" s="19">
        <v>77845663</v>
      </c>
      <c r="E9" s="20">
        <v>71535283</v>
      </c>
      <c r="F9" s="21">
        <v>465000</v>
      </c>
      <c r="G9" s="19">
        <v>465000</v>
      </c>
      <c r="H9" s="20">
        <v>14840000</v>
      </c>
      <c r="I9" s="22">
        <v>90132431</v>
      </c>
      <c r="J9" s="23">
        <v>41268000</v>
      </c>
      <c r="K9" s="19">
        <v>41268000</v>
      </c>
      <c r="L9" s="20">
        <v>41268000</v>
      </c>
    </row>
    <row r="10" spans="1:12" ht="13.5">
      <c r="A10" s="24" t="s">
        <v>23</v>
      </c>
      <c r="B10" s="18"/>
      <c r="C10" s="19"/>
      <c r="D10" s="19"/>
      <c r="E10" s="20"/>
      <c r="F10" s="25">
        <v>38134000</v>
      </c>
      <c r="G10" s="26">
        <v>38134000</v>
      </c>
      <c r="H10" s="27">
        <v>59889000</v>
      </c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98837322</v>
      </c>
      <c r="D12" s="31">
        <f aca="true" t="shared" si="0" ref="D12:L12">SUM(D6:D11)</f>
        <v>131537630</v>
      </c>
      <c r="E12" s="32">
        <f t="shared" si="0"/>
        <v>117196755</v>
      </c>
      <c r="F12" s="33">
        <f t="shared" si="0"/>
        <v>111089000</v>
      </c>
      <c r="G12" s="31">
        <f t="shared" si="0"/>
        <v>111089000</v>
      </c>
      <c r="H12" s="32">
        <f t="shared" si="0"/>
        <v>235543000</v>
      </c>
      <c r="I12" s="34">
        <f t="shared" si="0"/>
        <v>172631404</v>
      </c>
      <c r="J12" s="35">
        <f t="shared" si="0"/>
        <v>71778000</v>
      </c>
      <c r="K12" s="31">
        <f t="shared" si="0"/>
        <v>73142000</v>
      </c>
      <c r="L12" s="32">
        <f t="shared" si="0"/>
        <v>59764000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3813000</v>
      </c>
      <c r="D17" s="19">
        <v>3800000</v>
      </c>
      <c r="E17" s="20">
        <v>4553562</v>
      </c>
      <c r="F17" s="21">
        <v>3826000</v>
      </c>
      <c r="G17" s="19">
        <v>3826000</v>
      </c>
      <c r="H17" s="20">
        <v>3940000</v>
      </c>
      <c r="I17" s="22">
        <v>5568662</v>
      </c>
      <c r="J17" s="23">
        <v>4094000</v>
      </c>
      <c r="K17" s="19">
        <v>4380000</v>
      </c>
      <c r="L17" s="20">
        <v>4687000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1654982074</v>
      </c>
      <c r="D19" s="19">
        <v>1819818615</v>
      </c>
      <c r="E19" s="20">
        <v>1963832497</v>
      </c>
      <c r="F19" s="21">
        <v>1878493000</v>
      </c>
      <c r="G19" s="19">
        <v>1878493000</v>
      </c>
      <c r="H19" s="20">
        <v>2061683000</v>
      </c>
      <c r="I19" s="22">
        <v>2225049557</v>
      </c>
      <c r="J19" s="23">
        <v>2777358000</v>
      </c>
      <c r="K19" s="19">
        <v>3188306000</v>
      </c>
      <c r="L19" s="20">
        <v>3574143000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1147156</v>
      </c>
      <c r="D22" s="19">
        <v>1060696</v>
      </c>
      <c r="E22" s="20">
        <v>964705</v>
      </c>
      <c r="F22" s="21">
        <v>1258000</v>
      </c>
      <c r="G22" s="19">
        <v>1258000</v>
      </c>
      <c r="H22" s="20">
        <v>965000</v>
      </c>
      <c r="I22" s="22">
        <v>1525915</v>
      </c>
      <c r="J22" s="23">
        <v>1346000</v>
      </c>
      <c r="K22" s="19">
        <v>1440000</v>
      </c>
      <c r="L22" s="20">
        <v>1541000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1659942230</v>
      </c>
      <c r="D24" s="38">
        <f aca="true" t="shared" si="1" ref="D24:L24">SUM(D15:D23)</f>
        <v>1824679311</v>
      </c>
      <c r="E24" s="39">
        <f t="shared" si="1"/>
        <v>1969350764</v>
      </c>
      <c r="F24" s="40">
        <f t="shared" si="1"/>
        <v>1883577000</v>
      </c>
      <c r="G24" s="38">
        <f t="shared" si="1"/>
        <v>1883577000</v>
      </c>
      <c r="H24" s="39">
        <f t="shared" si="1"/>
        <v>2066588000</v>
      </c>
      <c r="I24" s="41">
        <f t="shared" si="1"/>
        <v>2232144134</v>
      </c>
      <c r="J24" s="42">
        <f t="shared" si="1"/>
        <v>2782798000</v>
      </c>
      <c r="K24" s="38">
        <f t="shared" si="1"/>
        <v>3194126000</v>
      </c>
      <c r="L24" s="39">
        <f t="shared" si="1"/>
        <v>3580371000</v>
      </c>
    </row>
    <row r="25" spans="1:12" ht="13.5">
      <c r="A25" s="29" t="s">
        <v>39</v>
      </c>
      <c r="B25" s="30"/>
      <c r="C25" s="31">
        <f>+C12+C24</f>
        <v>1758779552</v>
      </c>
      <c r="D25" s="31">
        <f aca="true" t="shared" si="2" ref="D25:L25">+D12+D24</f>
        <v>1956216941</v>
      </c>
      <c r="E25" s="32">
        <f t="shared" si="2"/>
        <v>2086547519</v>
      </c>
      <c r="F25" s="33">
        <f t="shared" si="2"/>
        <v>1994666000</v>
      </c>
      <c r="G25" s="31">
        <f t="shared" si="2"/>
        <v>1994666000</v>
      </c>
      <c r="H25" s="32">
        <f t="shared" si="2"/>
        <v>2302131000</v>
      </c>
      <c r="I25" s="34">
        <f t="shared" si="2"/>
        <v>2404775538</v>
      </c>
      <c r="J25" s="35">
        <f t="shared" si="2"/>
        <v>2854576000</v>
      </c>
      <c r="K25" s="31">
        <f t="shared" si="2"/>
        <v>3267268000</v>
      </c>
      <c r="L25" s="32">
        <f t="shared" si="2"/>
        <v>3640135000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1200000</v>
      </c>
      <c r="D30" s="19">
        <v>7285821</v>
      </c>
      <c r="E30" s="20">
        <v>11071612</v>
      </c>
      <c r="F30" s="21">
        <v>10800000</v>
      </c>
      <c r="G30" s="19">
        <v>10800000</v>
      </c>
      <c r="H30" s="20">
        <v>7200000</v>
      </c>
      <c r="I30" s="22">
        <v>11036654</v>
      </c>
      <c r="J30" s="23">
        <v>10800000</v>
      </c>
      <c r="K30" s="19">
        <v>10800000</v>
      </c>
      <c r="L30" s="20">
        <v>10800000</v>
      </c>
    </row>
    <row r="31" spans="1:12" ht="13.5">
      <c r="A31" s="24" t="s">
        <v>45</v>
      </c>
      <c r="B31" s="18"/>
      <c r="C31" s="19">
        <v>404353</v>
      </c>
      <c r="D31" s="19">
        <v>404353</v>
      </c>
      <c r="E31" s="20"/>
      <c r="F31" s="21">
        <v>480000</v>
      </c>
      <c r="G31" s="19">
        <v>480000</v>
      </c>
      <c r="H31" s="20">
        <v>404000</v>
      </c>
      <c r="I31" s="22"/>
      <c r="J31" s="23">
        <v>513000</v>
      </c>
      <c r="K31" s="19">
        <v>549000</v>
      </c>
      <c r="L31" s="20">
        <v>588000</v>
      </c>
    </row>
    <row r="32" spans="1:12" ht="13.5">
      <c r="A32" s="24" t="s">
        <v>46</v>
      </c>
      <c r="B32" s="18" t="s">
        <v>44</v>
      </c>
      <c r="C32" s="19">
        <v>127250744</v>
      </c>
      <c r="D32" s="19">
        <v>130355384</v>
      </c>
      <c r="E32" s="20">
        <v>142411475</v>
      </c>
      <c r="F32" s="21">
        <v>60000000</v>
      </c>
      <c r="G32" s="19">
        <v>60000000</v>
      </c>
      <c r="H32" s="20">
        <v>212404000</v>
      </c>
      <c r="I32" s="22">
        <v>187252175</v>
      </c>
      <c r="J32" s="23">
        <v>134098000</v>
      </c>
      <c r="K32" s="19">
        <v>143485000</v>
      </c>
      <c r="L32" s="20">
        <v>153529000</v>
      </c>
    </row>
    <row r="33" spans="1:12" ht="13.5">
      <c r="A33" s="24" t="s">
        <v>47</v>
      </c>
      <c r="B33" s="18"/>
      <c r="C33" s="19"/>
      <c r="D33" s="19">
        <v>5002034</v>
      </c>
      <c r="E33" s="20">
        <v>5092203</v>
      </c>
      <c r="F33" s="21">
        <v>323000</v>
      </c>
      <c r="G33" s="19">
        <v>323000</v>
      </c>
      <c r="H33" s="20"/>
      <c r="I33" s="22">
        <v>5139632</v>
      </c>
      <c r="J33" s="23">
        <v>5830000</v>
      </c>
      <c r="K33" s="19">
        <v>6238000</v>
      </c>
      <c r="L33" s="20">
        <v>6675000</v>
      </c>
    </row>
    <row r="34" spans="1:12" ht="13.5">
      <c r="A34" s="29" t="s">
        <v>48</v>
      </c>
      <c r="B34" s="30"/>
      <c r="C34" s="31">
        <f>SUM(C29:C33)</f>
        <v>128855097</v>
      </c>
      <c r="D34" s="31">
        <f aca="true" t="shared" si="3" ref="D34:L34">SUM(D29:D33)</f>
        <v>143047592</v>
      </c>
      <c r="E34" s="32">
        <f t="shared" si="3"/>
        <v>158575290</v>
      </c>
      <c r="F34" s="33">
        <f t="shared" si="3"/>
        <v>71603000</v>
      </c>
      <c r="G34" s="31">
        <f t="shared" si="3"/>
        <v>71603000</v>
      </c>
      <c r="H34" s="32">
        <f t="shared" si="3"/>
        <v>220008000</v>
      </c>
      <c r="I34" s="34">
        <f t="shared" si="3"/>
        <v>203428461</v>
      </c>
      <c r="J34" s="35">
        <f t="shared" si="3"/>
        <v>151241000</v>
      </c>
      <c r="K34" s="31">
        <f t="shared" si="3"/>
        <v>161072000</v>
      </c>
      <c r="L34" s="32">
        <f t="shared" si="3"/>
        <v>171592000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104037886</v>
      </c>
      <c r="D37" s="19">
        <v>76433888</v>
      </c>
      <c r="E37" s="20">
        <v>65633888</v>
      </c>
      <c r="F37" s="21">
        <v>80942000</v>
      </c>
      <c r="G37" s="19">
        <v>80942000</v>
      </c>
      <c r="H37" s="20">
        <v>62034000</v>
      </c>
      <c r="I37" s="22">
        <v>54837565</v>
      </c>
      <c r="J37" s="23">
        <v>69234000</v>
      </c>
      <c r="K37" s="19">
        <v>58434000</v>
      </c>
      <c r="L37" s="20">
        <v>47634000</v>
      </c>
    </row>
    <row r="38" spans="1:12" ht="13.5">
      <c r="A38" s="24" t="s">
        <v>47</v>
      </c>
      <c r="B38" s="18"/>
      <c r="C38" s="19">
        <v>26363410</v>
      </c>
      <c r="D38" s="19">
        <v>35557962</v>
      </c>
      <c r="E38" s="20">
        <v>36974000</v>
      </c>
      <c r="F38" s="21">
        <v>30979000</v>
      </c>
      <c r="G38" s="19">
        <v>30979000</v>
      </c>
      <c r="H38" s="20">
        <v>42002000</v>
      </c>
      <c r="I38" s="22">
        <v>37537000</v>
      </c>
      <c r="J38" s="23">
        <v>45198000</v>
      </c>
      <c r="K38" s="19">
        <v>48362000</v>
      </c>
      <c r="L38" s="20">
        <v>51747000</v>
      </c>
    </row>
    <row r="39" spans="1:12" ht="13.5">
      <c r="A39" s="29" t="s">
        <v>50</v>
      </c>
      <c r="B39" s="37"/>
      <c r="C39" s="31">
        <f>SUM(C37:C38)</f>
        <v>130401296</v>
      </c>
      <c r="D39" s="38">
        <f aca="true" t="shared" si="4" ref="D39:L39">SUM(D37:D38)</f>
        <v>111991850</v>
      </c>
      <c r="E39" s="39">
        <f t="shared" si="4"/>
        <v>102607888</v>
      </c>
      <c r="F39" s="40">
        <f t="shared" si="4"/>
        <v>111921000</v>
      </c>
      <c r="G39" s="38">
        <f t="shared" si="4"/>
        <v>111921000</v>
      </c>
      <c r="H39" s="39">
        <f t="shared" si="4"/>
        <v>104036000</v>
      </c>
      <c r="I39" s="40">
        <f t="shared" si="4"/>
        <v>92374565</v>
      </c>
      <c r="J39" s="42">
        <f t="shared" si="4"/>
        <v>114432000</v>
      </c>
      <c r="K39" s="38">
        <f t="shared" si="4"/>
        <v>106796000</v>
      </c>
      <c r="L39" s="39">
        <f t="shared" si="4"/>
        <v>99381000</v>
      </c>
    </row>
    <row r="40" spans="1:12" ht="13.5">
      <c r="A40" s="29" t="s">
        <v>51</v>
      </c>
      <c r="B40" s="30"/>
      <c r="C40" s="31">
        <f>+C34+C39</f>
        <v>259256393</v>
      </c>
      <c r="D40" s="31">
        <f aca="true" t="shared" si="5" ref="D40:L40">+D34+D39</f>
        <v>255039442</v>
      </c>
      <c r="E40" s="32">
        <f t="shared" si="5"/>
        <v>261183178</v>
      </c>
      <c r="F40" s="33">
        <f t="shared" si="5"/>
        <v>183524000</v>
      </c>
      <c r="G40" s="31">
        <f t="shared" si="5"/>
        <v>183524000</v>
      </c>
      <c r="H40" s="32">
        <f t="shared" si="5"/>
        <v>324044000</v>
      </c>
      <c r="I40" s="34">
        <f t="shared" si="5"/>
        <v>295803026</v>
      </c>
      <c r="J40" s="35">
        <f t="shared" si="5"/>
        <v>265673000</v>
      </c>
      <c r="K40" s="31">
        <f t="shared" si="5"/>
        <v>267868000</v>
      </c>
      <c r="L40" s="32">
        <f t="shared" si="5"/>
        <v>270973000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1499523159</v>
      </c>
      <c r="D42" s="46">
        <f aca="true" t="shared" si="6" ref="D42:L42">+D25-D40</f>
        <v>1701177499</v>
      </c>
      <c r="E42" s="47">
        <f t="shared" si="6"/>
        <v>1825364341</v>
      </c>
      <c r="F42" s="48">
        <f t="shared" si="6"/>
        <v>1811142000</v>
      </c>
      <c r="G42" s="46">
        <f t="shared" si="6"/>
        <v>1811142000</v>
      </c>
      <c r="H42" s="47">
        <f t="shared" si="6"/>
        <v>1978087000</v>
      </c>
      <c r="I42" s="49">
        <f t="shared" si="6"/>
        <v>2108972512</v>
      </c>
      <c r="J42" s="50">
        <f t="shared" si="6"/>
        <v>2588903000</v>
      </c>
      <c r="K42" s="46">
        <f t="shared" si="6"/>
        <v>2999400000</v>
      </c>
      <c r="L42" s="47">
        <f t="shared" si="6"/>
        <v>3369162000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1491797527</v>
      </c>
      <c r="D45" s="19">
        <v>1693451867</v>
      </c>
      <c r="E45" s="20">
        <v>1816924938</v>
      </c>
      <c r="F45" s="21">
        <v>1802345000</v>
      </c>
      <c r="G45" s="19">
        <v>1802345000</v>
      </c>
      <c r="H45" s="20">
        <v>1970361000</v>
      </c>
      <c r="I45" s="22">
        <v>2099146776</v>
      </c>
      <c r="J45" s="23">
        <v>2579490000</v>
      </c>
      <c r="K45" s="19">
        <v>2989328000</v>
      </c>
      <c r="L45" s="20">
        <v>3358385000</v>
      </c>
    </row>
    <row r="46" spans="1:12" ht="13.5">
      <c r="A46" s="24" t="s">
        <v>56</v>
      </c>
      <c r="B46" s="18" t="s">
        <v>44</v>
      </c>
      <c r="C46" s="19">
        <v>7725632</v>
      </c>
      <c r="D46" s="19">
        <v>7725632</v>
      </c>
      <c r="E46" s="20">
        <v>8439403</v>
      </c>
      <c r="F46" s="21">
        <v>8797000</v>
      </c>
      <c r="G46" s="19">
        <v>8797000</v>
      </c>
      <c r="H46" s="20">
        <v>7726000</v>
      </c>
      <c r="I46" s="22">
        <v>9825736</v>
      </c>
      <c r="J46" s="23">
        <v>9413000</v>
      </c>
      <c r="K46" s="19">
        <v>10072000</v>
      </c>
      <c r="L46" s="20">
        <v>10777000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1499523159</v>
      </c>
      <c r="D48" s="53">
        <f aca="true" t="shared" si="7" ref="D48:L48">SUM(D45:D47)</f>
        <v>1701177499</v>
      </c>
      <c r="E48" s="54">
        <f t="shared" si="7"/>
        <v>1825364341</v>
      </c>
      <c r="F48" s="55">
        <f t="shared" si="7"/>
        <v>1811142000</v>
      </c>
      <c r="G48" s="53">
        <f t="shared" si="7"/>
        <v>1811142000</v>
      </c>
      <c r="H48" s="54">
        <f t="shared" si="7"/>
        <v>1978087000</v>
      </c>
      <c r="I48" s="56">
        <f t="shared" si="7"/>
        <v>2108972512</v>
      </c>
      <c r="J48" s="57">
        <f t="shared" si="7"/>
        <v>2588903000</v>
      </c>
      <c r="K48" s="53">
        <f t="shared" si="7"/>
        <v>2999400000</v>
      </c>
      <c r="L48" s="54">
        <f t="shared" si="7"/>
        <v>3369162000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20485699</v>
      </c>
      <c r="D6" s="19">
        <v>46438816</v>
      </c>
      <c r="E6" s="20">
        <v>158396174</v>
      </c>
      <c r="F6" s="21">
        <v>83413025</v>
      </c>
      <c r="G6" s="19">
        <v>83413025</v>
      </c>
      <c r="H6" s="20"/>
      <c r="I6" s="22">
        <v>65490376</v>
      </c>
      <c r="J6" s="23">
        <v>30832694</v>
      </c>
      <c r="K6" s="19">
        <v>116979909</v>
      </c>
      <c r="L6" s="20">
        <v>207644304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30000000</v>
      </c>
      <c r="G7" s="19">
        <v>30000000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>
        <v>27786918</v>
      </c>
      <c r="E8" s="20">
        <v>21395321</v>
      </c>
      <c r="F8" s="21">
        <v>60483519</v>
      </c>
      <c r="G8" s="19">
        <v>60483519</v>
      </c>
      <c r="H8" s="20"/>
      <c r="I8" s="22">
        <v>29854091</v>
      </c>
      <c r="J8" s="23">
        <v>65816212</v>
      </c>
      <c r="K8" s="19">
        <v>80425553</v>
      </c>
      <c r="L8" s="20">
        <v>95933679</v>
      </c>
    </row>
    <row r="9" spans="1:12" ht="13.5">
      <c r="A9" s="24" t="s">
        <v>22</v>
      </c>
      <c r="B9" s="18"/>
      <c r="C9" s="19">
        <v>6291637</v>
      </c>
      <c r="D9" s="19">
        <v>7711385</v>
      </c>
      <c r="E9" s="20">
        <v>17511656</v>
      </c>
      <c r="F9" s="21"/>
      <c r="G9" s="19"/>
      <c r="H9" s="20"/>
      <c r="I9" s="22">
        <v>15910760</v>
      </c>
      <c r="J9" s="23"/>
      <c r="K9" s="19"/>
      <c r="L9" s="20"/>
    </row>
    <row r="10" spans="1:12" ht="13.5">
      <c r="A10" s="24" t="s">
        <v>23</v>
      </c>
      <c r="B10" s="18"/>
      <c r="C10" s="19">
        <v>9615901</v>
      </c>
      <c r="D10" s="19"/>
      <c r="E10" s="20">
        <v>11951766</v>
      </c>
      <c r="F10" s="25"/>
      <c r="G10" s="26"/>
      <c r="H10" s="27"/>
      <c r="I10" s="22">
        <v>7349186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414437</v>
      </c>
      <c r="D11" s="19">
        <v>914050</v>
      </c>
      <c r="E11" s="20">
        <v>488198</v>
      </c>
      <c r="F11" s="21"/>
      <c r="G11" s="19"/>
      <c r="H11" s="20"/>
      <c r="I11" s="22">
        <v>604406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36807674</v>
      </c>
      <c r="D12" s="31">
        <f aca="true" t="shared" si="0" ref="D12:L12">SUM(D6:D11)</f>
        <v>82851169</v>
      </c>
      <c r="E12" s="32">
        <f t="shared" si="0"/>
        <v>209743115</v>
      </c>
      <c r="F12" s="33">
        <f t="shared" si="0"/>
        <v>173896544</v>
      </c>
      <c r="G12" s="31">
        <f t="shared" si="0"/>
        <v>173896544</v>
      </c>
      <c r="H12" s="32">
        <f t="shared" si="0"/>
        <v>0</v>
      </c>
      <c r="I12" s="34">
        <f t="shared" si="0"/>
        <v>119208819</v>
      </c>
      <c r="J12" s="35">
        <f t="shared" si="0"/>
        <v>96648906</v>
      </c>
      <c r="K12" s="31">
        <f t="shared" si="0"/>
        <v>197405462</v>
      </c>
      <c r="L12" s="32">
        <f t="shared" si="0"/>
        <v>303577983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>
        <v>5876000</v>
      </c>
      <c r="F17" s="21"/>
      <c r="G17" s="19"/>
      <c r="H17" s="20"/>
      <c r="I17" s="22">
        <v>5876000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962346659</v>
      </c>
      <c r="D19" s="19">
        <v>589997605</v>
      </c>
      <c r="E19" s="20">
        <v>843621512</v>
      </c>
      <c r="F19" s="21">
        <v>1378476443</v>
      </c>
      <c r="G19" s="19">
        <v>1378476443</v>
      </c>
      <c r="H19" s="20"/>
      <c r="I19" s="22">
        <v>963342601</v>
      </c>
      <c r="J19" s="23">
        <v>1552122148</v>
      </c>
      <c r="K19" s="19">
        <v>1671633125</v>
      </c>
      <c r="L19" s="20">
        <v>1757580037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>
        <v>32895141</v>
      </c>
      <c r="F22" s="21"/>
      <c r="G22" s="19"/>
      <c r="H22" s="20"/>
      <c r="I22" s="22">
        <v>21930094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962346659</v>
      </c>
      <c r="D24" s="38">
        <f aca="true" t="shared" si="1" ref="D24:L24">SUM(D15:D23)</f>
        <v>589997605</v>
      </c>
      <c r="E24" s="39">
        <f t="shared" si="1"/>
        <v>882392653</v>
      </c>
      <c r="F24" s="40">
        <f t="shared" si="1"/>
        <v>1378476443</v>
      </c>
      <c r="G24" s="38">
        <f t="shared" si="1"/>
        <v>1378476443</v>
      </c>
      <c r="H24" s="39">
        <f t="shared" si="1"/>
        <v>0</v>
      </c>
      <c r="I24" s="41">
        <f t="shared" si="1"/>
        <v>991148695</v>
      </c>
      <c r="J24" s="42">
        <f t="shared" si="1"/>
        <v>1552122148</v>
      </c>
      <c r="K24" s="38">
        <f t="shared" si="1"/>
        <v>1671633125</v>
      </c>
      <c r="L24" s="39">
        <f t="shared" si="1"/>
        <v>1757580037</v>
      </c>
    </row>
    <row r="25" spans="1:12" ht="13.5">
      <c r="A25" s="29" t="s">
        <v>39</v>
      </c>
      <c r="B25" s="30"/>
      <c r="C25" s="31">
        <f>+C12+C24</f>
        <v>999154333</v>
      </c>
      <c r="D25" s="31">
        <f aca="true" t="shared" si="2" ref="D25:L25">+D12+D24</f>
        <v>672848774</v>
      </c>
      <c r="E25" s="32">
        <f t="shared" si="2"/>
        <v>1092135768</v>
      </c>
      <c r="F25" s="33">
        <f t="shared" si="2"/>
        <v>1552372987</v>
      </c>
      <c r="G25" s="31">
        <f t="shared" si="2"/>
        <v>1552372987</v>
      </c>
      <c r="H25" s="32">
        <f t="shared" si="2"/>
        <v>0</v>
      </c>
      <c r="I25" s="34">
        <f t="shared" si="2"/>
        <v>1110357514</v>
      </c>
      <c r="J25" s="35">
        <f t="shared" si="2"/>
        <v>1648771054</v>
      </c>
      <c r="K25" s="31">
        <f t="shared" si="2"/>
        <v>1869038587</v>
      </c>
      <c r="L25" s="32">
        <f t="shared" si="2"/>
        <v>2061158020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1192976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30350</v>
      </c>
      <c r="D30" s="19">
        <v>43973</v>
      </c>
      <c r="E30" s="20">
        <v>181836329</v>
      </c>
      <c r="F30" s="21">
        <v>74425000</v>
      </c>
      <c r="G30" s="19">
        <v>74425000</v>
      </c>
      <c r="H30" s="20"/>
      <c r="I30" s="22">
        <v>147884971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112005548</v>
      </c>
      <c r="D32" s="19">
        <v>78102438</v>
      </c>
      <c r="E32" s="20">
        <v>58560556</v>
      </c>
      <c r="F32" s="21">
        <v>157408000</v>
      </c>
      <c r="G32" s="19">
        <v>157408000</v>
      </c>
      <c r="H32" s="20"/>
      <c r="I32" s="22">
        <v>76889646</v>
      </c>
      <c r="J32" s="23">
        <v>43613834</v>
      </c>
      <c r="K32" s="19">
        <v>40997004</v>
      </c>
      <c r="L32" s="20">
        <v>36897304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112035898</v>
      </c>
      <c r="D34" s="31">
        <f aca="true" t="shared" si="3" ref="D34:L34">SUM(D29:D33)</f>
        <v>78146411</v>
      </c>
      <c r="E34" s="32">
        <f t="shared" si="3"/>
        <v>240396885</v>
      </c>
      <c r="F34" s="33">
        <f t="shared" si="3"/>
        <v>231833000</v>
      </c>
      <c r="G34" s="31">
        <f t="shared" si="3"/>
        <v>231833000</v>
      </c>
      <c r="H34" s="32">
        <f t="shared" si="3"/>
        <v>0</v>
      </c>
      <c r="I34" s="34">
        <f t="shared" si="3"/>
        <v>225967593</v>
      </c>
      <c r="J34" s="35">
        <f t="shared" si="3"/>
        <v>43613834</v>
      </c>
      <c r="K34" s="31">
        <f t="shared" si="3"/>
        <v>40997004</v>
      </c>
      <c r="L34" s="32">
        <f t="shared" si="3"/>
        <v>36897304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>
        <v>72800000</v>
      </c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2333000</v>
      </c>
      <c r="D38" s="19">
        <v>2677000</v>
      </c>
      <c r="E38" s="20">
        <v>12320062</v>
      </c>
      <c r="F38" s="21">
        <v>2655406</v>
      </c>
      <c r="G38" s="19">
        <v>2655406</v>
      </c>
      <c r="H38" s="20"/>
      <c r="I38" s="22">
        <v>12132621</v>
      </c>
      <c r="J38" s="23">
        <v>2814730</v>
      </c>
      <c r="K38" s="19">
        <v>2983614</v>
      </c>
      <c r="L38" s="20">
        <v>3162631</v>
      </c>
    </row>
    <row r="39" spans="1:12" ht="13.5">
      <c r="A39" s="29" t="s">
        <v>50</v>
      </c>
      <c r="B39" s="37"/>
      <c r="C39" s="31">
        <f>SUM(C37:C38)</f>
        <v>2333000</v>
      </c>
      <c r="D39" s="38">
        <f aca="true" t="shared" si="4" ref="D39:L39">SUM(D37:D38)</f>
        <v>2677000</v>
      </c>
      <c r="E39" s="39">
        <f t="shared" si="4"/>
        <v>85120062</v>
      </c>
      <c r="F39" s="40">
        <f t="shared" si="4"/>
        <v>2655406</v>
      </c>
      <c r="G39" s="38">
        <f t="shared" si="4"/>
        <v>2655406</v>
      </c>
      <c r="H39" s="39">
        <f t="shared" si="4"/>
        <v>0</v>
      </c>
      <c r="I39" s="40">
        <f t="shared" si="4"/>
        <v>12132621</v>
      </c>
      <c r="J39" s="42">
        <f t="shared" si="4"/>
        <v>2814730</v>
      </c>
      <c r="K39" s="38">
        <f t="shared" si="4"/>
        <v>2983614</v>
      </c>
      <c r="L39" s="39">
        <f t="shared" si="4"/>
        <v>3162631</v>
      </c>
    </row>
    <row r="40" spans="1:12" ht="13.5">
      <c r="A40" s="29" t="s">
        <v>51</v>
      </c>
      <c r="B40" s="30"/>
      <c r="C40" s="31">
        <f>+C34+C39</f>
        <v>114368898</v>
      </c>
      <c r="D40" s="31">
        <f aca="true" t="shared" si="5" ref="D40:L40">+D34+D39</f>
        <v>80823411</v>
      </c>
      <c r="E40" s="32">
        <f t="shared" si="5"/>
        <v>325516947</v>
      </c>
      <c r="F40" s="33">
        <f t="shared" si="5"/>
        <v>234488406</v>
      </c>
      <c r="G40" s="31">
        <f t="shared" si="5"/>
        <v>234488406</v>
      </c>
      <c r="H40" s="32">
        <f t="shared" si="5"/>
        <v>0</v>
      </c>
      <c r="I40" s="34">
        <f t="shared" si="5"/>
        <v>238100214</v>
      </c>
      <c r="J40" s="35">
        <f t="shared" si="5"/>
        <v>46428564</v>
      </c>
      <c r="K40" s="31">
        <f t="shared" si="5"/>
        <v>43980618</v>
      </c>
      <c r="L40" s="32">
        <f t="shared" si="5"/>
        <v>40059935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884785435</v>
      </c>
      <c r="D42" s="46">
        <f aca="true" t="shared" si="6" ref="D42:L42">+D25-D40</f>
        <v>592025363</v>
      </c>
      <c r="E42" s="47">
        <f t="shared" si="6"/>
        <v>766618821</v>
      </c>
      <c r="F42" s="48">
        <f t="shared" si="6"/>
        <v>1317884581</v>
      </c>
      <c r="G42" s="46">
        <f t="shared" si="6"/>
        <v>1317884581</v>
      </c>
      <c r="H42" s="47">
        <f t="shared" si="6"/>
        <v>0</v>
      </c>
      <c r="I42" s="49">
        <f t="shared" si="6"/>
        <v>872257300</v>
      </c>
      <c r="J42" s="50">
        <f t="shared" si="6"/>
        <v>1602342490</v>
      </c>
      <c r="K42" s="46">
        <f t="shared" si="6"/>
        <v>1825057969</v>
      </c>
      <c r="L42" s="47">
        <f t="shared" si="6"/>
        <v>2021098085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884785435</v>
      </c>
      <c r="D45" s="19">
        <v>592025363</v>
      </c>
      <c r="E45" s="20">
        <v>766618821</v>
      </c>
      <c r="F45" s="21">
        <v>1317884581</v>
      </c>
      <c r="G45" s="19">
        <v>1317884581</v>
      </c>
      <c r="H45" s="20"/>
      <c r="I45" s="22">
        <v>872257300</v>
      </c>
      <c r="J45" s="23">
        <v>1602342490</v>
      </c>
      <c r="K45" s="19">
        <v>1825057969</v>
      </c>
      <c r="L45" s="20">
        <v>2021098085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884785435</v>
      </c>
      <c r="D48" s="53">
        <f aca="true" t="shared" si="7" ref="D48:L48">SUM(D45:D47)</f>
        <v>592025363</v>
      </c>
      <c r="E48" s="54">
        <f t="shared" si="7"/>
        <v>766618821</v>
      </c>
      <c r="F48" s="55">
        <f t="shared" si="7"/>
        <v>1317884581</v>
      </c>
      <c r="G48" s="53">
        <f t="shared" si="7"/>
        <v>1317884581</v>
      </c>
      <c r="H48" s="54">
        <f t="shared" si="7"/>
        <v>0</v>
      </c>
      <c r="I48" s="56">
        <f t="shared" si="7"/>
        <v>872257300</v>
      </c>
      <c r="J48" s="57">
        <f t="shared" si="7"/>
        <v>1602342490</v>
      </c>
      <c r="K48" s="53">
        <f t="shared" si="7"/>
        <v>1825057969</v>
      </c>
      <c r="L48" s="54">
        <f t="shared" si="7"/>
        <v>2021098085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25749489</v>
      </c>
      <c r="D6" s="19">
        <v>68500</v>
      </c>
      <c r="E6" s="20">
        <v>68500</v>
      </c>
      <c r="F6" s="21">
        <v>40000000</v>
      </c>
      <c r="G6" s="19">
        <v>38899000</v>
      </c>
      <c r="H6" s="20">
        <v>155950831</v>
      </c>
      <c r="I6" s="22">
        <v>68500</v>
      </c>
      <c r="J6" s="23">
        <v>12000000</v>
      </c>
      <c r="K6" s="19">
        <v>11000000</v>
      </c>
      <c r="L6" s="20">
        <v>12000000</v>
      </c>
    </row>
    <row r="7" spans="1:12" ht="13.5">
      <c r="A7" s="24" t="s">
        <v>19</v>
      </c>
      <c r="B7" s="18" t="s">
        <v>20</v>
      </c>
      <c r="C7" s="19">
        <v>23908173</v>
      </c>
      <c r="D7" s="19">
        <v>30431519</v>
      </c>
      <c r="E7" s="20">
        <v>25500409</v>
      </c>
      <c r="F7" s="21">
        <v>40000000</v>
      </c>
      <c r="G7" s="19">
        <v>40000000</v>
      </c>
      <c r="H7" s="20">
        <v>29941275</v>
      </c>
      <c r="I7" s="22">
        <v>90463817</v>
      </c>
      <c r="J7" s="23">
        <v>27993000</v>
      </c>
      <c r="K7" s="19">
        <v>25000000</v>
      </c>
      <c r="L7" s="20">
        <v>25000000</v>
      </c>
    </row>
    <row r="8" spans="1:12" ht="13.5">
      <c r="A8" s="24" t="s">
        <v>21</v>
      </c>
      <c r="B8" s="18" t="s">
        <v>20</v>
      </c>
      <c r="C8" s="19">
        <v>75798945</v>
      </c>
      <c r="D8" s="19">
        <v>118662110</v>
      </c>
      <c r="E8" s="20">
        <v>249389554</v>
      </c>
      <c r="F8" s="21">
        <v>110000000</v>
      </c>
      <c r="G8" s="19">
        <v>171607871</v>
      </c>
      <c r="H8" s="20">
        <v>76701811</v>
      </c>
      <c r="I8" s="22">
        <v>285321220</v>
      </c>
      <c r="J8" s="23">
        <v>248499000</v>
      </c>
      <c r="K8" s="19">
        <v>191499391</v>
      </c>
      <c r="L8" s="20">
        <v>180445151</v>
      </c>
    </row>
    <row r="9" spans="1:12" ht="13.5">
      <c r="A9" s="24" t="s">
        <v>22</v>
      </c>
      <c r="B9" s="18"/>
      <c r="C9" s="19">
        <v>43701272</v>
      </c>
      <c r="D9" s="19">
        <v>52784493</v>
      </c>
      <c r="E9" s="20">
        <v>46794690</v>
      </c>
      <c r="F9" s="21">
        <v>12000000</v>
      </c>
      <c r="G9" s="19">
        <v>25000000</v>
      </c>
      <c r="H9" s="20">
        <v>95547012</v>
      </c>
      <c r="I9" s="22">
        <v>59997062</v>
      </c>
      <c r="J9" s="23">
        <v>50268434</v>
      </c>
      <c r="K9" s="19">
        <v>56907494</v>
      </c>
      <c r="L9" s="20">
        <v>51744618</v>
      </c>
    </row>
    <row r="10" spans="1:12" ht="13.5">
      <c r="A10" s="24" t="s">
        <v>23</v>
      </c>
      <c r="B10" s="18"/>
      <c r="C10" s="19">
        <v>4600249</v>
      </c>
      <c r="D10" s="19"/>
      <c r="E10" s="20">
        <v>24987</v>
      </c>
      <c r="F10" s="25">
        <v>28000</v>
      </c>
      <c r="G10" s="26">
        <v>28000</v>
      </c>
      <c r="H10" s="27"/>
      <c r="I10" s="22">
        <v>24987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79180798</v>
      </c>
      <c r="D11" s="19">
        <v>73604140</v>
      </c>
      <c r="E11" s="20">
        <v>35275440</v>
      </c>
      <c r="F11" s="21"/>
      <c r="G11" s="19">
        <v>40000000</v>
      </c>
      <c r="H11" s="20">
        <v>40659546</v>
      </c>
      <c r="I11" s="22">
        <v>38057066</v>
      </c>
      <c r="J11" s="23">
        <v>35280315</v>
      </c>
      <c r="K11" s="19">
        <v>35280315</v>
      </c>
      <c r="L11" s="20">
        <v>35280315</v>
      </c>
    </row>
    <row r="12" spans="1:12" ht="13.5">
      <c r="A12" s="29" t="s">
        <v>26</v>
      </c>
      <c r="B12" s="30"/>
      <c r="C12" s="31">
        <f>SUM(C6:C11)</f>
        <v>252938926</v>
      </c>
      <c r="D12" s="31">
        <f aca="true" t="shared" si="0" ref="D12:L12">SUM(D6:D11)</f>
        <v>275550762</v>
      </c>
      <c r="E12" s="32">
        <f t="shared" si="0"/>
        <v>357053580</v>
      </c>
      <c r="F12" s="33">
        <f t="shared" si="0"/>
        <v>202028000</v>
      </c>
      <c r="G12" s="31">
        <f t="shared" si="0"/>
        <v>315534871</v>
      </c>
      <c r="H12" s="32">
        <f t="shared" si="0"/>
        <v>398800475</v>
      </c>
      <c r="I12" s="34">
        <f t="shared" si="0"/>
        <v>473932652</v>
      </c>
      <c r="J12" s="35">
        <f t="shared" si="0"/>
        <v>374040749</v>
      </c>
      <c r="K12" s="31">
        <f t="shared" si="0"/>
        <v>319687200</v>
      </c>
      <c r="L12" s="32">
        <f t="shared" si="0"/>
        <v>304470084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186599</v>
      </c>
      <c r="D15" s="19"/>
      <c r="E15" s="20">
        <v>15147640</v>
      </c>
      <c r="F15" s="21">
        <v>102000</v>
      </c>
      <c r="G15" s="19">
        <v>102000</v>
      </c>
      <c r="H15" s="20">
        <v>169042</v>
      </c>
      <c r="I15" s="22">
        <v>15112479</v>
      </c>
      <c r="J15" s="23">
        <v>1806371</v>
      </c>
      <c r="K15" s="19">
        <v>1806371</v>
      </c>
      <c r="L15" s="20">
        <v>1806371</v>
      </c>
    </row>
    <row r="16" spans="1:12" ht="13.5">
      <c r="A16" s="24" t="s">
        <v>29</v>
      </c>
      <c r="B16" s="18"/>
      <c r="C16" s="19"/>
      <c r="D16" s="19"/>
      <c r="E16" s="20">
        <v>27692322</v>
      </c>
      <c r="F16" s="25">
        <v>19000000</v>
      </c>
      <c r="G16" s="26">
        <v>44000000</v>
      </c>
      <c r="H16" s="27">
        <v>27692322</v>
      </c>
      <c r="I16" s="22">
        <v>30059029</v>
      </c>
      <c r="J16" s="28">
        <v>28672395</v>
      </c>
      <c r="K16" s="26">
        <v>29672395</v>
      </c>
      <c r="L16" s="27">
        <v>30672395</v>
      </c>
    </row>
    <row r="17" spans="1:12" ht="13.5">
      <c r="A17" s="24" t="s">
        <v>30</v>
      </c>
      <c r="B17" s="18"/>
      <c r="C17" s="19">
        <v>46210660</v>
      </c>
      <c r="D17" s="19">
        <v>46279402</v>
      </c>
      <c r="E17" s="20">
        <v>105306070</v>
      </c>
      <c r="F17" s="21">
        <v>55000000</v>
      </c>
      <c r="G17" s="19">
        <v>55000000</v>
      </c>
      <c r="H17" s="20"/>
      <c r="I17" s="22">
        <v>98247557</v>
      </c>
      <c r="J17" s="23">
        <v>89761377</v>
      </c>
      <c r="K17" s="19">
        <v>89761377</v>
      </c>
      <c r="L17" s="20">
        <v>89761377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6358939966</v>
      </c>
      <c r="D19" s="19">
        <v>5940063360</v>
      </c>
      <c r="E19" s="20">
        <v>5659598452</v>
      </c>
      <c r="F19" s="21">
        <v>5331261000</v>
      </c>
      <c r="G19" s="19">
        <v>5212554040</v>
      </c>
      <c r="H19" s="20">
        <v>5494096794</v>
      </c>
      <c r="I19" s="22">
        <v>5390358943</v>
      </c>
      <c r="J19" s="23">
        <v>5070234646</v>
      </c>
      <c r="K19" s="19">
        <v>4684728646</v>
      </c>
      <c r="L19" s="20">
        <v>4275324646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>
        <v>2554281</v>
      </c>
      <c r="F21" s="21"/>
      <c r="G21" s="19"/>
      <c r="H21" s="20"/>
      <c r="I21" s="22">
        <v>1599112</v>
      </c>
      <c r="J21" s="23">
        <v>2554281</v>
      </c>
      <c r="K21" s="19">
        <v>2554281</v>
      </c>
      <c r="L21" s="20">
        <v>2554281</v>
      </c>
    </row>
    <row r="22" spans="1:12" ht="13.5">
      <c r="A22" s="24" t="s">
        <v>36</v>
      </c>
      <c r="B22" s="18"/>
      <c r="C22" s="19">
        <v>763104</v>
      </c>
      <c r="D22" s="19">
        <v>763104</v>
      </c>
      <c r="E22" s="20">
        <v>4578555</v>
      </c>
      <c r="F22" s="21">
        <v>750000</v>
      </c>
      <c r="G22" s="19">
        <v>4500000</v>
      </c>
      <c r="H22" s="20"/>
      <c r="I22" s="22">
        <v>4578555</v>
      </c>
      <c r="J22" s="23">
        <v>4578555</v>
      </c>
      <c r="K22" s="19">
        <v>4578555</v>
      </c>
      <c r="L22" s="20">
        <v>4578555</v>
      </c>
    </row>
    <row r="23" spans="1:12" ht="13.5">
      <c r="A23" s="24" t="s">
        <v>37</v>
      </c>
      <c r="B23" s="18"/>
      <c r="C23" s="19">
        <v>32038708</v>
      </c>
      <c r="D23" s="19">
        <v>38737556</v>
      </c>
      <c r="E23" s="20">
        <v>11462382</v>
      </c>
      <c r="F23" s="25">
        <v>2500000</v>
      </c>
      <c r="G23" s="26">
        <v>25000000</v>
      </c>
      <c r="H23" s="27"/>
      <c r="I23" s="21">
        <v>11462382</v>
      </c>
      <c r="J23" s="28">
        <v>25824777</v>
      </c>
      <c r="K23" s="26">
        <v>25824777</v>
      </c>
      <c r="L23" s="27">
        <v>25824777</v>
      </c>
    </row>
    <row r="24" spans="1:12" ht="13.5">
      <c r="A24" s="29" t="s">
        <v>38</v>
      </c>
      <c r="B24" s="37"/>
      <c r="C24" s="31">
        <f>SUM(C15:C23)</f>
        <v>6438139037</v>
      </c>
      <c r="D24" s="38">
        <f aca="true" t="shared" si="1" ref="D24:L24">SUM(D15:D23)</f>
        <v>6025843422</v>
      </c>
      <c r="E24" s="39">
        <f t="shared" si="1"/>
        <v>5826339702</v>
      </c>
      <c r="F24" s="40">
        <f t="shared" si="1"/>
        <v>5408613000</v>
      </c>
      <c r="G24" s="38">
        <f t="shared" si="1"/>
        <v>5341156040</v>
      </c>
      <c r="H24" s="39">
        <f t="shared" si="1"/>
        <v>5521958158</v>
      </c>
      <c r="I24" s="41">
        <f t="shared" si="1"/>
        <v>5551418057</v>
      </c>
      <c r="J24" s="42">
        <f t="shared" si="1"/>
        <v>5223432402</v>
      </c>
      <c r="K24" s="38">
        <f t="shared" si="1"/>
        <v>4838926402</v>
      </c>
      <c r="L24" s="39">
        <f t="shared" si="1"/>
        <v>4430522402</v>
      </c>
    </row>
    <row r="25" spans="1:12" ht="13.5">
      <c r="A25" s="29" t="s">
        <v>39</v>
      </c>
      <c r="B25" s="30"/>
      <c r="C25" s="31">
        <f>+C12+C24</f>
        <v>6691077963</v>
      </c>
      <c r="D25" s="31">
        <f aca="true" t="shared" si="2" ref="D25:L25">+D12+D24</f>
        <v>6301394184</v>
      </c>
      <c r="E25" s="32">
        <f t="shared" si="2"/>
        <v>6183393282</v>
      </c>
      <c r="F25" s="33">
        <f t="shared" si="2"/>
        <v>5610641000</v>
      </c>
      <c r="G25" s="31">
        <f t="shared" si="2"/>
        <v>5656690911</v>
      </c>
      <c r="H25" s="32">
        <f t="shared" si="2"/>
        <v>5920758633</v>
      </c>
      <c r="I25" s="34">
        <f t="shared" si="2"/>
        <v>6025350709</v>
      </c>
      <c r="J25" s="35">
        <f t="shared" si="2"/>
        <v>5597473151</v>
      </c>
      <c r="K25" s="31">
        <f t="shared" si="2"/>
        <v>5158613602</v>
      </c>
      <c r="L25" s="32">
        <f t="shared" si="2"/>
        <v>4734992486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54806478</v>
      </c>
      <c r="D30" s="19">
        <v>13109542</v>
      </c>
      <c r="E30" s="20">
        <v>13109542</v>
      </c>
      <c r="F30" s="21">
        <v>17000000</v>
      </c>
      <c r="G30" s="19">
        <v>17000000</v>
      </c>
      <c r="H30" s="20"/>
      <c r="I30" s="22">
        <v>13109542</v>
      </c>
      <c r="J30" s="23">
        <v>20000000</v>
      </c>
      <c r="K30" s="19">
        <v>20000000</v>
      </c>
      <c r="L30" s="20">
        <v>20000000</v>
      </c>
    </row>
    <row r="31" spans="1:12" ht="13.5">
      <c r="A31" s="24" t="s">
        <v>45</v>
      </c>
      <c r="B31" s="18"/>
      <c r="C31" s="19">
        <v>16678404</v>
      </c>
      <c r="D31" s="19">
        <v>22947417</v>
      </c>
      <c r="E31" s="20">
        <v>29309017</v>
      </c>
      <c r="F31" s="21">
        <v>25000000</v>
      </c>
      <c r="G31" s="19">
        <v>35000000</v>
      </c>
      <c r="H31" s="20">
        <v>30396012</v>
      </c>
      <c r="I31" s="22">
        <v>24124748</v>
      </c>
      <c r="J31" s="23">
        <v>25281519</v>
      </c>
      <c r="K31" s="19">
        <v>25281519</v>
      </c>
      <c r="L31" s="20">
        <v>25281519</v>
      </c>
    </row>
    <row r="32" spans="1:12" ht="13.5">
      <c r="A32" s="24" t="s">
        <v>46</v>
      </c>
      <c r="B32" s="18" t="s">
        <v>44</v>
      </c>
      <c r="C32" s="19">
        <v>559018822</v>
      </c>
      <c r="D32" s="19">
        <v>548318991</v>
      </c>
      <c r="E32" s="20">
        <v>555621867</v>
      </c>
      <c r="F32" s="21">
        <v>184341000</v>
      </c>
      <c r="G32" s="19">
        <v>414986401</v>
      </c>
      <c r="H32" s="20">
        <v>685171941</v>
      </c>
      <c r="I32" s="22">
        <v>731159493</v>
      </c>
      <c r="J32" s="23">
        <v>304606133</v>
      </c>
      <c r="K32" s="19">
        <v>245606133</v>
      </c>
      <c r="L32" s="20">
        <v>215606133</v>
      </c>
    </row>
    <row r="33" spans="1:12" ht="13.5">
      <c r="A33" s="24" t="s">
        <v>47</v>
      </c>
      <c r="B33" s="18"/>
      <c r="C33" s="19">
        <v>13533648</v>
      </c>
      <c r="D33" s="19">
        <v>12445579</v>
      </c>
      <c r="E33" s="20">
        <v>12546570</v>
      </c>
      <c r="F33" s="21"/>
      <c r="G33" s="19"/>
      <c r="H33" s="20">
        <v>345796996</v>
      </c>
      <c r="I33" s="22">
        <v>13332343</v>
      </c>
      <c r="J33" s="23">
        <v>12546570</v>
      </c>
      <c r="K33" s="19">
        <v>12546570</v>
      </c>
      <c r="L33" s="20">
        <v>12546570</v>
      </c>
    </row>
    <row r="34" spans="1:12" ht="13.5">
      <c r="A34" s="29" t="s">
        <v>48</v>
      </c>
      <c r="B34" s="30"/>
      <c r="C34" s="31">
        <f>SUM(C29:C33)</f>
        <v>644037352</v>
      </c>
      <c r="D34" s="31">
        <f aca="true" t="shared" si="3" ref="D34:L34">SUM(D29:D33)</f>
        <v>596821529</v>
      </c>
      <c r="E34" s="32">
        <f t="shared" si="3"/>
        <v>610586996</v>
      </c>
      <c r="F34" s="33">
        <f t="shared" si="3"/>
        <v>226341000</v>
      </c>
      <c r="G34" s="31">
        <f t="shared" si="3"/>
        <v>466986401</v>
      </c>
      <c r="H34" s="32">
        <f t="shared" si="3"/>
        <v>1061364949</v>
      </c>
      <c r="I34" s="34">
        <f t="shared" si="3"/>
        <v>781726126</v>
      </c>
      <c r="J34" s="35">
        <f t="shared" si="3"/>
        <v>362434222</v>
      </c>
      <c r="K34" s="31">
        <f t="shared" si="3"/>
        <v>303434222</v>
      </c>
      <c r="L34" s="32">
        <f t="shared" si="3"/>
        <v>273434222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128939305</v>
      </c>
      <c r="D37" s="19">
        <v>115829754</v>
      </c>
      <c r="E37" s="20">
        <v>102720212</v>
      </c>
      <c r="F37" s="21">
        <v>102000000</v>
      </c>
      <c r="G37" s="19">
        <v>85000000</v>
      </c>
      <c r="H37" s="20">
        <v>43389382</v>
      </c>
      <c r="I37" s="22">
        <v>88158572</v>
      </c>
      <c r="J37" s="23">
        <v>102000000</v>
      </c>
      <c r="K37" s="19">
        <v>92000000</v>
      </c>
      <c r="L37" s="20">
        <v>82000000</v>
      </c>
    </row>
    <row r="38" spans="1:12" ht="13.5">
      <c r="A38" s="24" t="s">
        <v>47</v>
      </c>
      <c r="B38" s="18"/>
      <c r="C38" s="19">
        <v>243462265</v>
      </c>
      <c r="D38" s="19">
        <v>267491759</v>
      </c>
      <c r="E38" s="20">
        <v>253637219</v>
      </c>
      <c r="F38" s="21">
        <v>305000000</v>
      </c>
      <c r="G38" s="19">
        <v>275000000</v>
      </c>
      <c r="H38" s="20"/>
      <c r="I38" s="22">
        <v>246277700</v>
      </c>
      <c r="J38" s="23">
        <v>305000000</v>
      </c>
      <c r="K38" s="19">
        <v>313500000</v>
      </c>
      <c r="L38" s="20">
        <v>322000000</v>
      </c>
    </row>
    <row r="39" spans="1:12" ht="13.5">
      <c r="A39" s="29" t="s">
        <v>50</v>
      </c>
      <c r="B39" s="37"/>
      <c r="C39" s="31">
        <f>SUM(C37:C38)</f>
        <v>372401570</v>
      </c>
      <c r="D39" s="38">
        <f aca="true" t="shared" si="4" ref="D39:L39">SUM(D37:D38)</f>
        <v>383321513</v>
      </c>
      <c r="E39" s="39">
        <f t="shared" si="4"/>
        <v>356357431</v>
      </c>
      <c r="F39" s="40">
        <f t="shared" si="4"/>
        <v>407000000</v>
      </c>
      <c r="G39" s="38">
        <f t="shared" si="4"/>
        <v>360000000</v>
      </c>
      <c r="H39" s="39">
        <f t="shared" si="4"/>
        <v>43389382</v>
      </c>
      <c r="I39" s="40">
        <f t="shared" si="4"/>
        <v>334436272</v>
      </c>
      <c r="J39" s="42">
        <f t="shared" si="4"/>
        <v>407000000</v>
      </c>
      <c r="K39" s="38">
        <f t="shared" si="4"/>
        <v>405500000</v>
      </c>
      <c r="L39" s="39">
        <f t="shared" si="4"/>
        <v>404000000</v>
      </c>
    </row>
    <row r="40" spans="1:12" ht="13.5">
      <c r="A40" s="29" t="s">
        <v>51</v>
      </c>
      <c r="B40" s="30"/>
      <c r="C40" s="31">
        <f>+C34+C39</f>
        <v>1016438922</v>
      </c>
      <c r="D40" s="31">
        <f aca="true" t="shared" si="5" ref="D40:L40">+D34+D39</f>
        <v>980143042</v>
      </c>
      <c r="E40" s="32">
        <f t="shared" si="5"/>
        <v>966944427</v>
      </c>
      <c r="F40" s="33">
        <f t="shared" si="5"/>
        <v>633341000</v>
      </c>
      <c r="G40" s="31">
        <f t="shared" si="5"/>
        <v>826986401</v>
      </c>
      <c r="H40" s="32">
        <f t="shared" si="5"/>
        <v>1104754331</v>
      </c>
      <c r="I40" s="34">
        <f t="shared" si="5"/>
        <v>1116162398</v>
      </c>
      <c r="J40" s="35">
        <f t="shared" si="5"/>
        <v>769434222</v>
      </c>
      <c r="K40" s="31">
        <f t="shared" si="5"/>
        <v>708934222</v>
      </c>
      <c r="L40" s="32">
        <f t="shared" si="5"/>
        <v>677434222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5674639041</v>
      </c>
      <c r="D42" s="46">
        <f aca="true" t="shared" si="6" ref="D42:L42">+D25-D40</f>
        <v>5321251142</v>
      </c>
      <c r="E42" s="47">
        <f t="shared" si="6"/>
        <v>5216448855</v>
      </c>
      <c r="F42" s="48">
        <f t="shared" si="6"/>
        <v>4977300000</v>
      </c>
      <c r="G42" s="46">
        <f t="shared" si="6"/>
        <v>4829704510</v>
      </c>
      <c r="H42" s="47">
        <f t="shared" si="6"/>
        <v>4816004302</v>
      </c>
      <c r="I42" s="49">
        <f t="shared" si="6"/>
        <v>4909188311</v>
      </c>
      <c r="J42" s="50">
        <f t="shared" si="6"/>
        <v>4828038929</v>
      </c>
      <c r="K42" s="46">
        <f t="shared" si="6"/>
        <v>4449679380</v>
      </c>
      <c r="L42" s="47">
        <f t="shared" si="6"/>
        <v>4057558264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5674639041</v>
      </c>
      <c r="D45" s="19">
        <v>5321251142</v>
      </c>
      <c r="E45" s="20">
        <v>5216448855</v>
      </c>
      <c r="F45" s="21">
        <v>4977300000</v>
      </c>
      <c r="G45" s="19">
        <v>4829704510</v>
      </c>
      <c r="H45" s="20">
        <v>4816004302</v>
      </c>
      <c r="I45" s="22">
        <v>4909188311</v>
      </c>
      <c r="J45" s="23">
        <v>4828038929</v>
      </c>
      <c r="K45" s="19">
        <v>4449679380</v>
      </c>
      <c r="L45" s="20">
        <v>4057558264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5674639041</v>
      </c>
      <c r="D48" s="53">
        <f aca="true" t="shared" si="7" ref="D48:L48">SUM(D45:D47)</f>
        <v>5321251142</v>
      </c>
      <c r="E48" s="54">
        <f t="shared" si="7"/>
        <v>5216448855</v>
      </c>
      <c r="F48" s="55">
        <f t="shared" si="7"/>
        <v>4977300000</v>
      </c>
      <c r="G48" s="53">
        <f t="shared" si="7"/>
        <v>4829704510</v>
      </c>
      <c r="H48" s="54">
        <f t="shared" si="7"/>
        <v>4816004302</v>
      </c>
      <c r="I48" s="56">
        <f t="shared" si="7"/>
        <v>4909188311</v>
      </c>
      <c r="J48" s="57">
        <f t="shared" si="7"/>
        <v>4828038929</v>
      </c>
      <c r="K48" s="53">
        <f t="shared" si="7"/>
        <v>4449679380</v>
      </c>
      <c r="L48" s="54">
        <f t="shared" si="7"/>
        <v>4057558264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16912805</v>
      </c>
      <c r="D6" s="19">
        <v>16105649</v>
      </c>
      <c r="E6" s="20">
        <v>7584079</v>
      </c>
      <c r="F6" s="21">
        <v>7900000</v>
      </c>
      <c r="G6" s="19">
        <v>7900000</v>
      </c>
      <c r="H6" s="20"/>
      <c r="I6" s="22">
        <v>5129860</v>
      </c>
      <c r="J6" s="23">
        <v>6500000</v>
      </c>
      <c r="K6" s="19">
        <v>6890000</v>
      </c>
      <c r="L6" s="20">
        <v>7303400</v>
      </c>
    </row>
    <row r="7" spans="1:12" ht="13.5">
      <c r="A7" s="24" t="s">
        <v>19</v>
      </c>
      <c r="B7" s="18" t="s">
        <v>20</v>
      </c>
      <c r="C7" s="19">
        <v>714861</v>
      </c>
      <c r="D7" s="19">
        <v>732318</v>
      </c>
      <c r="E7" s="20">
        <v>757225</v>
      </c>
      <c r="F7" s="21">
        <v>782000</v>
      </c>
      <c r="G7" s="19">
        <v>782000</v>
      </c>
      <c r="H7" s="20"/>
      <c r="I7" s="22">
        <v>387714</v>
      </c>
      <c r="J7" s="23">
        <v>790000</v>
      </c>
      <c r="K7" s="19">
        <v>813700</v>
      </c>
      <c r="L7" s="20">
        <v>862522</v>
      </c>
    </row>
    <row r="8" spans="1:12" ht="13.5">
      <c r="A8" s="24" t="s">
        <v>21</v>
      </c>
      <c r="B8" s="18" t="s">
        <v>20</v>
      </c>
      <c r="C8" s="19">
        <v>15138424</v>
      </c>
      <c r="D8" s="19">
        <v>21021603</v>
      </c>
      <c r="E8" s="20">
        <v>23886713</v>
      </c>
      <c r="F8" s="21">
        <v>404469131</v>
      </c>
      <c r="G8" s="19">
        <v>404469131</v>
      </c>
      <c r="H8" s="20"/>
      <c r="I8" s="22">
        <v>19639660</v>
      </c>
      <c r="J8" s="23">
        <v>25300000</v>
      </c>
      <c r="K8" s="19">
        <v>26059000</v>
      </c>
      <c r="L8" s="20">
        <v>26840770</v>
      </c>
    </row>
    <row r="9" spans="1:12" ht="13.5">
      <c r="A9" s="24" t="s">
        <v>22</v>
      </c>
      <c r="B9" s="18"/>
      <c r="C9" s="19">
        <v>37404937</v>
      </c>
      <c r="D9" s="19">
        <v>23068486</v>
      </c>
      <c r="E9" s="20">
        <v>57410733</v>
      </c>
      <c r="F9" s="21"/>
      <c r="G9" s="19"/>
      <c r="H9" s="20"/>
      <c r="I9" s="22">
        <v>53195871</v>
      </c>
      <c r="J9" s="23">
        <v>22409000</v>
      </c>
      <c r="K9" s="19">
        <v>23081270</v>
      </c>
      <c r="L9" s="20">
        <v>23773708</v>
      </c>
    </row>
    <row r="10" spans="1:12" ht="13.5">
      <c r="A10" s="24" t="s">
        <v>23</v>
      </c>
      <c r="B10" s="18"/>
      <c r="C10" s="19"/>
      <c r="D10" s="19">
        <v>18918111</v>
      </c>
      <c r="E10" s="20"/>
      <c r="F10" s="25"/>
      <c r="G10" s="26"/>
      <c r="H10" s="27"/>
      <c r="I10" s="22"/>
      <c r="J10" s="28">
        <v>26500000</v>
      </c>
      <c r="K10" s="26">
        <v>27295000</v>
      </c>
      <c r="L10" s="27">
        <v>28113850</v>
      </c>
    </row>
    <row r="11" spans="1:12" ht="13.5">
      <c r="A11" s="24" t="s">
        <v>24</v>
      </c>
      <c r="B11" s="18" t="s">
        <v>25</v>
      </c>
      <c r="C11" s="19">
        <v>739607</v>
      </c>
      <c r="D11" s="19">
        <v>1472399</v>
      </c>
      <c r="E11" s="20">
        <v>855305</v>
      </c>
      <c r="F11" s="21">
        <v>1500000</v>
      </c>
      <c r="G11" s="19">
        <v>1500000</v>
      </c>
      <c r="H11" s="20"/>
      <c r="I11" s="22">
        <v>824819</v>
      </c>
      <c r="J11" s="23">
        <v>900000</v>
      </c>
      <c r="K11" s="19">
        <v>927000</v>
      </c>
      <c r="L11" s="20">
        <v>954810</v>
      </c>
    </row>
    <row r="12" spans="1:12" ht="13.5">
      <c r="A12" s="29" t="s">
        <v>26</v>
      </c>
      <c r="B12" s="30"/>
      <c r="C12" s="31">
        <f>SUM(C6:C11)</f>
        <v>70910634</v>
      </c>
      <c r="D12" s="31">
        <f aca="true" t="shared" si="0" ref="D12:L12">SUM(D6:D11)</f>
        <v>81318566</v>
      </c>
      <c r="E12" s="32">
        <f t="shared" si="0"/>
        <v>90494055</v>
      </c>
      <c r="F12" s="33">
        <f t="shared" si="0"/>
        <v>414651131</v>
      </c>
      <c r="G12" s="31">
        <f t="shared" si="0"/>
        <v>414651131</v>
      </c>
      <c r="H12" s="32">
        <f t="shared" si="0"/>
        <v>0</v>
      </c>
      <c r="I12" s="34">
        <f t="shared" si="0"/>
        <v>79177924</v>
      </c>
      <c r="J12" s="35">
        <f t="shared" si="0"/>
        <v>82399000</v>
      </c>
      <c r="K12" s="31">
        <f t="shared" si="0"/>
        <v>85065970</v>
      </c>
      <c r="L12" s="32">
        <f t="shared" si="0"/>
        <v>87849060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35988473</v>
      </c>
      <c r="D17" s="19">
        <v>66492000</v>
      </c>
      <c r="E17" s="20">
        <v>66492000</v>
      </c>
      <c r="F17" s="21"/>
      <c r="G17" s="19"/>
      <c r="H17" s="20"/>
      <c r="I17" s="22">
        <v>66492000</v>
      </c>
      <c r="J17" s="23">
        <v>66492000</v>
      </c>
      <c r="K17" s="19">
        <v>66492000</v>
      </c>
      <c r="L17" s="20">
        <v>66492000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836705363</v>
      </c>
      <c r="D19" s="19">
        <v>885765145</v>
      </c>
      <c r="E19" s="20">
        <v>922185549</v>
      </c>
      <c r="F19" s="21">
        <v>630856248</v>
      </c>
      <c r="G19" s="19">
        <v>630856248</v>
      </c>
      <c r="H19" s="20"/>
      <c r="I19" s="22">
        <v>940474422</v>
      </c>
      <c r="J19" s="23">
        <v>906215468</v>
      </c>
      <c r="K19" s="19">
        <v>933401932</v>
      </c>
      <c r="L19" s="20">
        <v>961403990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40000</v>
      </c>
      <c r="G22" s="19">
        <v>40000</v>
      </c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872693836</v>
      </c>
      <c r="D24" s="38">
        <f aca="true" t="shared" si="1" ref="D24:L24">SUM(D15:D23)</f>
        <v>952257145</v>
      </c>
      <c r="E24" s="39">
        <f t="shared" si="1"/>
        <v>988677549</v>
      </c>
      <c r="F24" s="40">
        <f t="shared" si="1"/>
        <v>630896248</v>
      </c>
      <c r="G24" s="38">
        <f t="shared" si="1"/>
        <v>630896248</v>
      </c>
      <c r="H24" s="39">
        <f t="shared" si="1"/>
        <v>0</v>
      </c>
      <c r="I24" s="41">
        <f t="shared" si="1"/>
        <v>1006966422</v>
      </c>
      <c r="J24" s="42">
        <f t="shared" si="1"/>
        <v>972707468</v>
      </c>
      <c r="K24" s="38">
        <f t="shared" si="1"/>
        <v>999893932</v>
      </c>
      <c r="L24" s="39">
        <f t="shared" si="1"/>
        <v>1027895990</v>
      </c>
    </row>
    <row r="25" spans="1:12" ht="13.5">
      <c r="A25" s="29" t="s">
        <v>39</v>
      </c>
      <c r="B25" s="30"/>
      <c r="C25" s="31">
        <f>+C12+C24</f>
        <v>943604470</v>
      </c>
      <c r="D25" s="31">
        <f aca="true" t="shared" si="2" ref="D25:L25">+D12+D24</f>
        <v>1033575711</v>
      </c>
      <c r="E25" s="32">
        <f t="shared" si="2"/>
        <v>1079171604</v>
      </c>
      <c r="F25" s="33">
        <f t="shared" si="2"/>
        <v>1045547379</v>
      </c>
      <c r="G25" s="31">
        <f t="shared" si="2"/>
        <v>1045547379</v>
      </c>
      <c r="H25" s="32">
        <f t="shared" si="2"/>
        <v>0</v>
      </c>
      <c r="I25" s="34">
        <f t="shared" si="2"/>
        <v>1086144346</v>
      </c>
      <c r="J25" s="35">
        <f t="shared" si="2"/>
        <v>1055106468</v>
      </c>
      <c r="K25" s="31">
        <f t="shared" si="2"/>
        <v>1084959902</v>
      </c>
      <c r="L25" s="32">
        <f t="shared" si="2"/>
        <v>1115745050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2857740</v>
      </c>
      <c r="D29" s="19">
        <v>2432684</v>
      </c>
      <c r="E29" s="20">
        <v>3638646</v>
      </c>
      <c r="F29" s="21">
        <v>18400000</v>
      </c>
      <c r="G29" s="19">
        <v>18400000</v>
      </c>
      <c r="H29" s="20"/>
      <c r="I29" s="22">
        <v>4333879</v>
      </c>
      <c r="J29" s="23">
        <v>4200000</v>
      </c>
      <c r="K29" s="19">
        <v>4326000</v>
      </c>
      <c r="L29" s="20">
        <v>4455780</v>
      </c>
    </row>
    <row r="30" spans="1:12" ht="13.5">
      <c r="A30" s="24" t="s">
        <v>43</v>
      </c>
      <c r="B30" s="18" t="s">
        <v>44</v>
      </c>
      <c r="C30" s="19">
        <v>6352015</v>
      </c>
      <c r="D30" s="19">
        <v>5585596</v>
      </c>
      <c r="E30" s="20">
        <v>4013786</v>
      </c>
      <c r="F30" s="21">
        <v>2090439</v>
      </c>
      <c r="G30" s="19">
        <v>2090439</v>
      </c>
      <c r="H30" s="20"/>
      <c r="I30" s="22">
        <v>5629225</v>
      </c>
      <c r="J30" s="23">
        <v>2800000</v>
      </c>
      <c r="K30" s="19">
        <v>2884000</v>
      </c>
      <c r="L30" s="20">
        <v>2970520</v>
      </c>
    </row>
    <row r="31" spans="1:12" ht="13.5">
      <c r="A31" s="24" t="s">
        <v>45</v>
      </c>
      <c r="B31" s="18"/>
      <c r="C31" s="19">
        <v>2184881</v>
      </c>
      <c r="D31" s="19">
        <v>2124152</v>
      </c>
      <c r="E31" s="20">
        <v>2227106</v>
      </c>
      <c r="F31" s="21">
        <v>2400000</v>
      </c>
      <c r="G31" s="19">
        <v>2400000</v>
      </c>
      <c r="H31" s="20"/>
      <c r="I31" s="22">
        <v>2260511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110861085</v>
      </c>
      <c r="D32" s="19">
        <v>134050604</v>
      </c>
      <c r="E32" s="20">
        <v>157870157</v>
      </c>
      <c r="F32" s="21"/>
      <c r="G32" s="19"/>
      <c r="H32" s="20"/>
      <c r="I32" s="22">
        <v>188489690</v>
      </c>
      <c r="J32" s="23">
        <v>156040000</v>
      </c>
      <c r="K32" s="19">
        <v>160721200</v>
      </c>
      <c r="L32" s="20">
        <v>165542836</v>
      </c>
    </row>
    <row r="33" spans="1:12" ht="13.5">
      <c r="A33" s="24" t="s">
        <v>47</v>
      </c>
      <c r="B33" s="18"/>
      <c r="C33" s="19">
        <v>40844816</v>
      </c>
      <c r="D33" s="19">
        <v>44914852</v>
      </c>
      <c r="E33" s="20">
        <v>18792295</v>
      </c>
      <c r="F33" s="21"/>
      <c r="G33" s="19"/>
      <c r="H33" s="20"/>
      <c r="I33" s="22">
        <v>14827943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163100537</v>
      </c>
      <c r="D34" s="31">
        <f aca="true" t="shared" si="3" ref="D34:L34">SUM(D29:D33)</f>
        <v>189107888</v>
      </c>
      <c r="E34" s="32">
        <f t="shared" si="3"/>
        <v>186541990</v>
      </c>
      <c r="F34" s="33">
        <f t="shared" si="3"/>
        <v>22890439</v>
      </c>
      <c r="G34" s="31">
        <f t="shared" si="3"/>
        <v>22890439</v>
      </c>
      <c r="H34" s="32">
        <f t="shared" si="3"/>
        <v>0</v>
      </c>
      <c r="I34" s="34">
        <f t="shared" si="3"/>
        <v>215541248</v>
      </c>
      <c r="J34" s="35">
        <f t="shared" si="3"/>
        <v>163040000</v>
      </c>
      <c r="K34" s="31">
        <f t="shared" si="3"/>
        <v>167931200</v>
      </c>
      <c r="L34" s="32">
        <f t="shared" si="3"/>
        <v>172969136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45954235</v>
      </c>
      <c r="D37" s="19">
        <v>43761439</v>
      </c>
      <c r="E37" s="20">
        <v>41544405</v>
      </c>
      <c r="F37" s="21">
        <v>45607845</v>
      </c>
      <c r="G37" s="19">
        <v>45607845</v>
      </c>
      <c r="H37" s="20"/>
      <c r="I37" s="22">
        <v>41020225</v>
      </c>
      <c r="J37" s="23">
        <v>40044000</v>
      </c>
      <c r="K37" s="19">
        <v>41245320</v>
      </c>
      <c r="L37" s="20">
        <v>42482680</v>
      </c>
    </row>
    <row r="38" spans="1:12" ht="13.5">
      <c r="A38" s="24" t="s">
        <v>47</v>
      </c>
      <c r="B38" s="18"/>
      <c r="C38" s="19">
        <v>24897434</v>
      </c>
      <c r="D38" s="19">
        <v>19905469</v>
      </c>
      <c r="E38" s="20">
        <v>27619000</v>
      </c>
      <c r="F38" s="21">
        <v>61792362</v>
      </c>
      <c r="G38" s="19">
        <v>61792362</v>
      </c>
      <c r="H38" s="20"/>
      <c r="I38" s="22">
        <v>34627234</v>
      </c>
      <c r="J38" s="23">
        <v>38645000</v>
      </c>
      <c r="K38" s="19">
        <v>39804350</v>
      </c>
      <c r="L38" s="20">
        <v>40998481</v>
      </c>
    </row>
    <row r="39" spans="1:12" ht="13.5">
      <c r="A39" s="29" t="s">
        <v>50</v>
      </c>
      <c r="B39" s="37"/>
      <c r="C39" s="31">
        <f>SUM(C37:C38)</f>
        <v>70851669</v>
      </c>
      <c r="D39" s="38">
        <f aca="true" t="shared" si="4" ref="D39:L39">SUM(D37:D38)</f>
        <v>63666908</v>
      </c>
      <c r="E39" s="39">
        <f t="shared" si="4"/>
        <v>69163405</v>
      </c>
      <c r="F39" s="40">
        <f t="shared" si="4"/>
        <v>107400207</v>
      </c>
      <c r="G39" s="38">
        <f t="shared" si="4"/>
        <v>107400207</v>
      </c>
      <c r="H39" s="39">
        <f t="shared" si="4"/>
        <v>0</v>
      </c>
      <c r="I39" s="40">
        <f t="shared" si="4"/>
        <v>75647459</v>
      </c>
      <c r="J39" s="42">
        <f t="shared" si="4"/>
        <v>78689000</v>
      </c>
      <c r="K39" s="38">
        <f t="shared" si="4"/>
        <v>81049670</v>
      </c>
      <c r="L39" s="39">
        <f t="shared" si="4"/>
        <v>83481161</v>
      </c>
    </row>
    <row r="40" spans="1:12" ht="13.5">
      <c r="A40" s="29" t="s">
        <v>51</v>
      </c>
      <c r="B40" s="30"/>
      <c r="C40" s="31">
        <f>+C34+C39</f>
        <v>233952206</v>
      </c>
      <c r="D40" s="31">
        <f aca="true" t="shared" si="5" ref="D40:L40">+D34+D39</f>
        <v>252774796</v>
      </c>
      <c r="E40" s="32">
        <f t="shared" si="5"/>
        <v>255705395</v>
      </c>
      <c r="F40" s="33">
        <f t="shared" si="5"/>
        <v>130290646</v>
      </c>
      <c r="G40" s="31">
        <f t="shared" si="5"/>
        <v>130290646</v>
      </c>
      <c r="H40" s="32">
        <f t="shared" si="5"/>
        <v>0</v>
      </c>
      <c r="I40" s="34">
        <f t="shared" si="5"/>
        <v>291188707</v>
      </c>
      <c r="J40" s="35">
        <f t="shared" si="5"/>
        <v>241729000</v>
      </c>
      <c r="K40" s="31">
        <f t="shared" si="5"/>
        <v>248980870</v>
      </c>
      <c r="L40" s="32">
        <f t="shared" si="5"/>
        <v>256450297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709652264</v>
      </c>
      <c r="D42" s="46">
        <f aca="true" t="shared" si="6" ref="D42:L42">+D25-D40</f>
        <v>780800915</v>
      </c>
      <c r="E42" s="47">
        <f t="shared" si="6"/>
        <v>823466209</v>
      </c>
      <c r="F42" s="48">
        <f t="shared" si="6"/>
        <v>915256733</v>
      </c>
      <c r="G42" s="46">
        <f t="shared" si="6"/>
        <v>915256733</v>
      </c>
      <c r="H42" s="47">
        <f t="shared" si="6"/>
        <v>0</v>
      </c>
      <c r="I42" s="49">
        <f t="shared" si="6"/>
        <v>794955639</v>
      </c>
      <c r="J42" s="50">
        <f t="shared" si="6"/>
        <v>813377468</v>
      </c>
      <c r="K42" s="46">
        <f t="shared" si="6"/>
        <v>835979032</v>
      </c>
      <c r="L42" s="47">
        <f t="shared" si="6"/>
        <v>859294753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709652264</v>
      </c>
      <c r="D45" s="19">
        <v>780800915</v>
      </c>
      <c r="E45" s="20">
        <v>823466209</v>
      </c>
      <c r="F45" s="21">
        <v>915256733</v>
      </c>
      <c r="G45" s="19">
        <v>915256733</v>
      </c>
      <c r="H45" s="20"/>
      <c r="I45" s="22">
        <v>794955639</v>
      </c>
      <c r="J45" s="23">
        <v>813377468</v>
      </c>
      <c r="K45" s="19">
        <v>835979032</v>
      </c>
      <c r="L45" s="20">
        <v>859294753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709652264</v>
      </c>
      <c r="D48" s="53">
        <f aca="true" t="shared" si="7" ref="D48:L48">SUM(D45:D47)</f>
        <v>780800915</v>
      </c>
      <c r="E48" s="54">
        <f t="shared" si="7"/>
        <v>823466209</v>
      </c>
      <c r="F48" s="55">
        <f t="shared" si="7"/>
        <v>915256733</v>
      </c>
      <c r="G48" s="53">
        <f t="shared" si="7"/>
        <v>915256733</v>
      </c>
      <c r="H48" s="54">
        <f t="shared" si="7"/>
        <v>0</v>
      </c>
      <c r="I48" s="56">
        <f t="shared" si="7"/>
        <v>794955639</v>
      </c>
      <c r="J48" s="57">
        <f t="shared" si="7"/>
        <v>813377468</v>
      </c>
      <c r="K48" s="53">
        <f t="shared" si="7"/>
        <v>835979032</v>
      </c>
      <c r="L48" s="54">
        <f t="shared" si="7"/>
        <v>859294753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>
        <v>32000</v>
      </c>
      <c r="H6" s="20"/>
      <c r="I6" s="22">
        <v>144041972</v>
      </c>
      <c r="J6" s="23">
        <v>34500000</v>
      </c>
      <c r="K6" s="19">
        <v>65000000</v>
      </c>
      <c r="L6" s="20">
        <v>80000000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>
        <v>196502</v>
      </c>
      <c r="H7" s="20"/>
      <c r="I7" s="22"/>
      <c r="J7" s="23">
        <v>155000000</v>
      </c>
      <c r="K7" s="19">
        <v>184000000</v>
      </c>
      <c r="L7" s="20">
        <v>210000000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>
        <v>168137</v>
      </c>
      <c r="H8" s="20"/>
      <c r="I8" s="22">
        <v>157916338</v>
      </c>
      <c r="J8" s="23">
        <v>178225156</v>
      </c>
      <c r="K8" s="19">
        <v>188918666</v>
      </c>
      <c r="L8" s="20">
        <v>200253786</v>
      </c>
    </row>
    <row r="9" spans="1:12" ht="13.5">
      <c r="A9" s="24" t="s">
        <v>22</v>
      </c>
      <c r="B9" s="18"/>
      <c r="C9" s="19"/>
      <c r="D9" s="19"/>
      <c r="E9" s="20"/>
      <c r="F9" s="21"/>
      <c r="G9" s="19">
        <v>127950</v>
      </c>
      <c r="H9" s="20"/>
      <c r="I9" s="22">
        <v>102404866</v>
      </c>
      <c r="J9" s="23">
        <v>120273000</v>
      </c>
      <c r="K9" s="19">
        <v>113056620</v>
      </c>
      <c r="L9" s="20">
        <v>106273223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>
        <v>350</v>
      </c>
      <c r="H10" s="27"/>
      <c r="I10" s="22">
        <v>6865932</v>
      </c>
      <c r="J10" s="28">
        <v>310000</v>
      </c>
      <c r="K10" s="26">
        <v>280000</v>
      </c>
      <c r="L10" s="27">
        <v>250000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>
        <v>389500</v>
      </c>
      <c r="H11" s="20"/>
      <c r="I11" s="22">
        <v>257951686</v>
      </c>
      <c r="J11" s="23">
        <v>389500000</v>
      </c>
      <c r="K11" s="19">
        <v>389500000</v>
      </c>
      <c r="L11" s="20">
        <v>389500000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0</v>
      </c>
      <c r="G12" s="31">
        <f t="shared" si="0"/>
        <v>914439</v>
      </c>
      <c r="H12" s="32">
        <f t="shared" si="0"/>
        <v>0</v>
      </c>
      <c r="I12" s="34">
        <f t="shared" si="0"/>
        <v>669180794</v>
      </c>
      <c r="J12" s="35">
        <f t="shared" si="0"/>
        <v>877808156</v>
      </c>
      <c r="K12" s="31">
        <f t="shared" si="0"/>
        <v>940755286</v>
      </c>
      <c r="L12" s="32">
        <f t="shared" si="0"/>
        <v>986277009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>
        <v>350</v>
      </c>
      <c r="H15" s="20"/>
      <c r="I15" s="22">
        <v>5433811</v>
      </c>
      <c r="J15" s="23">
        <v>371000</v>
      </c>
      <c r="K15" s="19">
        <v>393260</v>
      </c>
      <c r="L15" s="20">
        <v>416856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>
        <v>47893449</v>
      </c>
      <c r="J16" s="28">
        <v>43500000</v>
      </c>
      <c r="K16" s="26">
        <v>44000000</v>
      </c>
      <c r="L16" s="27">
        <v>44500000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>
        <v>24000</v>
      </c>
      <c r="H17" s="20"/>
      <c r="I17" s="22">
        <v>53708036</v>
      </c>
      <c r="J17" s="23">
        <v>58441720</v>
      </c>
      <c r="K17" s="19">
        <v>58441720</v>
      </c>
      <c r="L17" s="20">
        <v>58441720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>
        <v>58442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/>
      <c r="G19" s="19">
        <v>3961601</v>
      </c>
      <c r="H19" s="20"/>
      <c r="I19" s="22">
        <v>3940134789</v>
      </c>
      <c r="J19" s="23">
        <v>4199297335</v>
      </c>
      <c r="K19" s="19">
        <v>4451255176</v>
      </c>
      <c r="L19" s="20">
        <v>4718330486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>
        <v>9486</v>
      </c>
      <c r="H22" s="20"/>
      <c r="I22" s="22">
        <v>9313701</v>
      </c>
      <c r="J22" s="23">
        <v>10055024</v>
      </c>
      <c r="K22" s="19">
        <v>10658326</v>
      </c>
      <c r="L22" s="20">
        <v>11297825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>
        <v>59490</v>
      </c>
      <c r="H23" s="27"/>
      <c r="I23" s="21">
        <v>62791271</v>
      </c>
      <c r="J23" s="28">
        <v>62511190</v>
      </c>
      <c r="K23" s="26">
        <v>66261861</v>
      </c>
      <c r="L23" s="27">
        <v>70237573</v>
      </c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0</v>
      </c>
      <c r="G24" s="38">
        <f t="shared" si="1"/>
        <v>4113369</v>
      </c>
      <c r="H24" s="39">
        <f t="shared" si="1"/>
        <v>0</v>
      </c>
      <c r="I24" s="41">
        <f t="shared" si="1"/>
        <v>4119275057</v>
      </c>
      <c r="J24" s="42">
        <f t="shared" si="1"/>
        <v>4374176269</v>
      </c>
      <c r="K24" s="38">
        <f t="shared" si="1"/>
        <v>4631010343</v>
      </c>
      <c r="L24" s="39">
        <f t="shared" si="1"/>
        <v>4903224460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0</v>
      </c>
      <c r="G25" s="31">
        <f t="shared" si="2"/>
        <v>5027808</v>
      </c>
      <c r="H25" s="32">
        <f t="shared" si="2"/>
        <v>0</v>
      </c>
      <c r="I25" s="34">
        <f t="shared" si="2"/>
        <v>4788455851</v>
      </c>
      <c r="J25" s="35">
        <f t="shared" si="2"/>
        <v>5251984425</v>
      </c>
      <c r="K25" s="31">
        <f t="shared" si="2"/>
        <v>5571765629</v>
      </c>
      <c r="L25" s="32">
        <f t="shared" si="2"/>
        <v>5889501469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22018393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>
        <v>2831616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>
        <v>16800</v>
      </c>
      <c r="H31" s="20"/>
      <c r="I31" s="22">
        <v>20320087</v>
      </c>
      <c r="J31" s="23">
        <v>17808000</v>
      </c>
      <c r="K31" s="19">
        <v>18876480</v>
      </c>
      <c r="L31" s="20">
        <v>20009068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/>
      <c r="G32" s="19">
        <v>192167</v>
      </c>
      <c r="H32" s="20"/>
      <c r="I32" s="22">
        <v>247803507</v>
      </c>
      <c r="J32" s="23">
        <v>163341568</v>
      </c>
      <c r="K32" s="19">
        <v>147007411</v>
      </c>
      <c r="L32" s="20">
        <v>135246818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>
        <v>11000</v>
      </c>
      <c r="H33" s="20"/>
      <c r="I33" s="22">
        <v>13652671</v>
      </c>
      <c r="J33" s="23">
        <v>13000000</v>
      </c>
      <c r="K33" s="19">
        <v>15000000</v>
      </c>
      <c r="L33" s="20">
        <v>18000000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0</v>
      </c>
      <c r="G34" s="31">
        <f t="shared" si="3"/>
        <v>219967</v>
      </c>
      <c r="H34" s="32">
        <f t="shared" si="3"/>
        <v>0</v>
      </c>
      <c r="I34" s="34">
        <f t="shared" si="3"/>
        <v>306626274</v>
      </c>
      <c r="J34" s="35">
        <f t="shared" si="3"/>
        <v>194149568</v>
      </c>
      <c r="K34" s="31">
        <f t="shared" si="3"/>
        <v>180883891</v>
      </c>
      <c r="L34" s="32">
        <f t="shared" si="3"/>
        <v>173255886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>
        <v>178060301</v>
      </c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/>
      <c r="G38" s="19">
        <v>176250</v>
      </c>
      <c r="H38" s="20"/>
      <c r="I38" s="22">
        <v>10361855</v>
      </c>
      <c r="J38" s="23">
        <v>186825000</v>
      </c>
      <c r="K38" s="19">
        <v>198034000</v>
      </c>
      <c r="L38" s="20">
        <v>209917000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0</v>
      </c>
      <c r="G39" s="38">
        <f t="shared" si="4"/>
        <v>176250</v>
      </c>
      <c r="H39" s="39">
        <f t="shared" si="4"/>
        <v>0</v>
      </c>
      <c r="I39" s="40">
        <f t="shared" si="4"/>
        <v>188422156</v>
      </c>
      <c r="J39" s="42">
        <f t="shared" si="4"/>
        <v>186825000</v>
      </c>
      <c r="K39" s="38">
        <f t="shared" si="4"/>
        <v>198034000</v>
      </c>
      <c r="L39" s="39">
        <f t="shared" si="4"/>
        <v>209917000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0</v>
      </c>
      <c r="G40" s="31">
        <f t="shared" si="5"/>
        <v>396217</v>
      </c>
      <c r="H40" s="32">
        <f t="shared" si="5"/>
        <v>0</v>
      </c>
      <c r="I40" s="34">
        <f t="shared" si="5"/>
        <v>495048430</v>
      </c>
      <c r="J40" s="35">
        <f t="shared" si="5"/>
        <v>380974568</v>
      </c>
      <c r="K40" s="31">
        <f t="shared" si="5"/>
        <v>378917891</v>
      </c>
      <c r="L40" s="32">
        <f t="shared" si="5"/>
        <v>383172886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0</v>
      </c>
      <c r="G42" s="46">
        <f t="shared" si="6"/>
        <v>4631591</v>
      </c>
      <c r="H42" s="47">
        <f t="shared" si="6"/>
        <v>0</v>
      </c>
      <c r="I42" s="49">
        <f t="shared" si="6"/>
        <v>4293407421</v>
      </c>
      <c r="J42" s="50">
        <f t="shared" si="6"/>
        <v>4871009857</v>
      </c>
      <c r="K42" s="46">
        <f t="shared" si="6"/>
        <v>5192847738</v>
      </c>
      <c r="L42" s="47">
        <f t="shared" si="6"/>
        <v>5506328583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/>
      <c r="G45" s="19">
        <v>4617841</v>
      </c>
      <c r="H45" s="20"/>
      <c r="I45" s="22">
        <v>4277120117</v>
      </c>
      <c r="J45" s="23">
        <v>4857259857</v>
      </c>
      <c r="K45" s="19">
        <v>5179097738</v>
      </c>
      <c r="L45" s="20">
        <v>5492578583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>
        <v>13750</v>
      </c>
      <c r="H46" s="20"/>
      <c r="I46" s="22">
        <v>16287304</v>
      </c>
      <c r="J46" s="23">
        <v>13750000</v>
      </c>
      <c r="K46" s="19">
        <v>13750000</v>
      </c>
      <c r="L46" s="20">
        <v>13750000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0</v>
      </c>
      <c r="G48" s="53">
        <f t="shared" si="7"/>
        <v>4631591</v>
      </c>
      <c r="H48" s="54">
        <f t="shared" si="7"/>
        <v>0</v>
      </c>
      <c r="I48" s="56">
        <f t="shared" si="7"/>
        <v>4293407421</v>
      </c>
      <c r="J48" s="57">
        <f t="shared" si="7"/>
        <v>4871009857</v>
      </c>
      <c r="K48" s="53">
        <f t="shared" si="7"/>
        <v>5192847738</v>
      </c>
      <c r="L48" s="54">
        <f t="shared" si="7"/>
        <v>5506328583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149590143</v>
      </c>
      <c r="D6" s="19">
        <v>83893762</v>
      </c>
      <c r="E6" s="20">
        <v>4379399</v>
      </c>
      <c r="F6" s="21">
        <v>5000000</v>
      </c>
      <c r="G6" s="19">
        <v>5000000</v>
      </c>
      <c r="H6" s="20">
        <v>35229089</v>
      </c>
      <c r="I6" s="22">
        <v>13745146</v>
      </c>
      <c r="J6" s="23">
        <v>3506295</v>
      </c>
      <c r="K6" s="19">
        <v>4169146</v>
      </c>
      <c r="L6" s="20">
        <v>4385735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8550000</v>
      </c>
      <c r="G7" s="19">
        <v>8550000</v>
      </c>
      <c r="H7" s="20">
        <v>26000000</v>
      </c>
      <c r="I7" s="22"/>
      <c r="J7" s="23">
        <v>8960000</v>
      </c>
      <c r="K7" s="19">
        <v>11320000</v>
      </c>
      <c r="L7" s="20">
        <v>13680000</v>
      </c>
    </row>
    <row r="8" spans="1:12" ht="13.5">
      <c r="A8" s="24" t="s">
        <v>21</v>
      </c>
      <c r="B8" s="18" t="s">
        <v>20</v>
      </c>
      <c r="C8" s="19"/>
      <c r="D8" s="19">
        <v>388510</v>
      </c>
      <c r="E8" s="20"/>
      <c r="F8" s="21"/>
      <c r="G8" s="19"/>
      <c r="H8" s="20"/>
      <c r="I8" s="22"/>
      <c r="J8" s="23">
        <v>219072</v>
      </c>
      <c r="K8" s="19">
        <v>234407</v>
      </c>
      <c r="L8" s="20">
        <v>250816</v>
      </c>
    </row>
    <row r="9" spans="1:12" ht="13.5">
      <c r="A9" s="24" t="s">
        <v>22</v>
      </c>
      <c r="B9" s="18"/>
      <c r="C9" s="19">
        <v>7735054</v>
      </c>
      <c r="D9" s="19">
        <v>16578305</v>
      </c>
      <c r="E9" s="20">
        <v>14347135</v>
      </c>
      <c r="F9" s="21">
        <v>9500000</v>
      </c>
      <c r="G9" s="19">
        <v>9500000</v>
      </c>
      <c r="H9" s="20">
        <v>-6854592</v>
      </c>
      <c r="I9" s="22">
        <v>6788627</v>
      </c>
      <c r="J9" s="23">
        <v>5482525</v>
      </c>
      <c r="K9" s="19">
        <v>5866301</v>
      </c>
      <c r="L9" s="20">
        <v>6276942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157325197</v>
      </c>
      <c r="D12" s="31">
        <f aca="true" t="shared" si="0" ref="D12:L12">SUM(D6:D11)</f>
        <v>100860577</v>
      </c>
      <c r="E12" s="32">
        <f t="shared" si="0"/>
        <v>18726534</v>
      </c>
      <c r="F12" s="33">
        <f t="shared" si="0"/>
        <v>23050000</v>
      </c>
      <c r="G12" s="31">
        <f t="shared" si="0"/>
        <v>23050000</v>
      </c>
      <c r="H12" s="32">
        <f t="shared" si="0"/>
        <v>54374497</v>
      </c>
      <c r="I12" s="34">
        <f t="shared" si="0"/>
        <v>20533773</v>
      </c>
      <c r="J12" s="35">
        <f t="shared" si="0"/>
        <v>18167892</v>
      </c>
      <c r="K12" s="31">
        <f t="shared" si="0"/>
        <v>21589854</v>
      </c>
      <c r="L12" s="32">
        <f t="shared" si="0"/>
        <v>24593493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59899</v>
      </c>
      <c r="D16" s="19">
        <v>65340</v>
      </c>
      <c r="E16" s="20">
        <v>58631</v>
      </c>
      <c r="F16" s="25">
        <v>65000</v>
      </c>
      <c r="G16" s="26"/>
      <c r="H16" s="27"/>
      <c r="I16" s="22">
        <v>62857</v>
      </c>
      <c r="J16" s="28">
        <v>58631</v>
      </c>
      <c r="K16" s="26">
        <v>62736</v>
      </c>
      <c r="L16" s="27">
        <v>67127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>
        <v>120</v>
      </c>
      <c r="D18" s="19">
        <v>120</v>
      </c>
      <c r="E18" s="20">
        <v>120</v>
      </c>
      <c r="F18" s="21">
        <v>120</v>
      </c>
      <c r="G18" s="19">
        <v>65000</v>
      </c>
      <c r="H18" s="20"/>
      <c r="I18" s="22">
        <v>120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29072313</v>
      </c>
      <c r="D19" s="19">
        <v>37309700</v>
      </c>
      <c r="E19" s="20">
        <v>32899849</v>
      </c>
      <c r="F19" s="21">
        <v>66326974</v>
      </c>
      <c r="G19" s="19">
        <v>67427000</v>
      </c>
      <c r="H19" s="20"/>
      <c r="I19" s="22">
        <v>29833115</v>
      </c>
      <c r="J19" s="23">
        <v>21787295</v>
      </c>
      <c r="K19" s="19">
        <v>18463673</v>
      </c>
      <c r="L19" s="20">
        <v>15020145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1290457</v>
      </c>
      <c r="D22" s="19">
        <v>879112</v>
      </c>
      <c r="E22" s="20">
        <v>449515</v>
      </c>
      <c r="F22" s="21">
        <v>2530000</v>
      </c>
      <c r="G22" s="19">
        <v>2530000</v>
      </c>
      <c r="H22" s="20"/>
      <c r="I22" s="22">
        <v>773314</v>
      </c>
      <c r="J22" s="23">
        <v>2004805</v>
      </c>
      <c r="K22" s="19">
        <v>1479483</v>
      </c>
      <c r="L22" s="20">
        <v>807239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30422789</v>
      </c>
      <c r="D24" s="38">
        <f aca="true" t="shared" si="1" ref="D24:L24">SUM(D15:D23)</f>
        <v>38254272</v>
      </c>
      <c r="E24" s="39">
        <f t="shared" si="1"/>
        <v>33408115</v>
      </c>
      <c r="F24" s="40">
        <f t="shared" si="1"/>
        <v>68922094</v>
      </c>
      <c r="G24" s="38">
        <f t="shared" si="1"/>
        <v>70022000</v>
      </c>
      <c r="H24" s="39">
        <f t="shared" si="1"/>
        <v>0</v>
      </c>
      <c r="I24" s="41">
        <f t="shared" si="1"/>
        <v>30669406</v>
      </c>
      <c r="J24" s="42">
        <f t="shared" si="1"/>
        <v>23850731</v>
      </c>
      <c r="K24" s="38">
        <f t="shared" si="1"/>
        <v>20005892</v>
      </c>
      <c r="L24" s="39">
        <f t="shared" si="1"/>
        <v>15894511</v>
      </c>
    </row>
    <row r="25" spans="1:12" ht="13.5">
      <c r="A25" s="29" t="s">
        <v>39</v>
      </c>
      <c r="B25" s="30"/>
      <c r="C25" s="31">
        <f>+C12+C24</f>
        <v>187747986</v>
      </c>
      <c r="D25" s="31">
        <f aca="true" t="shared" si="2" ref="D25:L25">+D12+D24</f>
        <v>139114849</v>
      </c>
      <c r="E25" s="32">
        <f t="shared" si="2"/>
        <v>52134649</v>
      </c>
      <c r="F25" s="33">
        <f t="shared" si="2"/>
        <v>91972094</v>
      </c>
      <c r="G25" s="31">
        <f t="shared" si="2"/>
        <v>93072000</v>
      </c>
      <c r="H25" s="32">
        <f t="shared" si="2"/>
        <v>54374497</v>
      </c>
      <c r="I25" s="34">
        <f t="shared" si="2"/>
        <v>51203179</v>
      </c>
      <c r="J25" s="35">
        <f t="shared" si="2"/>
        <v>42018623</v>
      </c>
      <c r="K25" s="31">
        <f t="shared" si="2"/>
        <v>41595746</v>
      </c>
      <c r="L25" s="32">
        <f t="shared" si="2"/>
        <v>40488004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6566</v>
      </c>
      <c r="D30" s="19">
        <v>550057</v>
      </c>
      <c r="E30" s="20">
        <v>785366</v>
      </c>
      <c r="F30" s="21"/>
      <c r="G30" s="19"/>
      <c r="H30" s="20"/>
      <c r="I30" s="22">
        <v>488824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30776057</v>
      </c>
      <c r="D32" s="19">
        <v>32082712</v>
      </c>
      <c r="E32" s="20">
        <v>36748862</v>
      </c>
      <c r="F32" s="21">
        <v>5000000</v>
      </c>
      <c r="G32" s="19">
        <v>5000000</v>
      </c>
      <c r="H32" s="20">
        <v>3113945</v>
      </c>
      <c r="I32" s="22">
        <v>30891791</v>
      </c>
      <c r="J32" s="23">
        <v>12450000</v>
      </c>
      <c r="K32" s="19">
        <v>13321500</v>
      </c>
      <c r="L32" s="20">
        <v>14254005</v>
      </c>
    </row>
    <row r="33" spans="1:12" ht="13.5">
      <c r="A33" s="24" t="s">
        <v>47</v>
      </c>
      <c r="B33" s="18"/>
      <c r="C33" s="19">
        <v>386180</v>
      </c>
      <c r="D33" s="19">
        <v>395195</v>
      </c>
      <c r="E33" s="20">
        <v>458058</v>
      </c>
      <c r="F33" s="21">
        <v>3550000</v>
      </c>
      <c r="G33" s="19">
        <v>3550000</v>
      </c>
      <c r="H33" s="20">
        <v>35306781</v>
      </c>
      <c r="I33" s="22">
        <v>480849</v>
      </c>
      <c r="J33" s="23">
        <v>496014</v>
      </c>
      <c r="K33" s="19">
        <v>545615</v>
      </c>
      <c r="L33" s="20">
        <v>600177</v>
      </c>
    </row>
    <row r="34" spans="1:12" ht="13.5">
      <c r="A34" s="29" t="s">
        <v>48</v>
      </c>
      <c r="B34" s="30"/>
      <c r="C34" s="31">
        <f>SUM(C29:C33)</f>
        <v>31168803</v>
      </c>
      <c r="D34" s="31">
        <f aca="true" t="shared" si="3" ref="D34:L34">SUM(D29:D33)</f>
        <v>33027964</v>
      </c>
      <c r="E34" s="32">
        <f t="shared" si="3"/>
        <v>37992286</v>
      </c>
      <c r="F34" s="33">
        <f t="shared" si="3"/>
        <v>8550000</v>
      </c>
      <c r="G34" s="31">
        <f t="shared" si="3"/>
        <v>8550000</v>
      </c>
      <c r="H34" s="32">
        <f t="shared" si="3"/>
        <v>38420726</v>
      </c>
      <c r="I34" s="34">
        <f t="shared" si="3"/>
        <v>31861464</v>
      </c>
      <c r="J34" s="35">
        <f t="shared" si="3"/>
        <v>12946014</v>
      </c>
      <c r="K34" s="31">
        <f t="shared" si="3"/>
        <v>13867115</v>
      </c>
      <c r="L34" s="32">
        <f t="shared" si="3"/>
        <v>14854182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1073275</v>
      </c>
      <c r="E37" s="20">
        <v>485391</v>
      </c>
      <c r="F37" s="21"/>
      <c r="G37" s="19"/>
      <c r="H37" s="20"/>
      <c r="I37" s="22"/>
      <c r="J37" s="23">
        <v>388313</v>
      </c>
      <c r="K37" s="19">
        <v>310650</v>
      </c>
      <c r="L37" s="20">
        <v>248520</v>
      </c>
    </row>
    <row r="38" spans="1:12" ht="13.5">
      <c r="A38" s="24" t="s">
        <v>47</v>
      </c>
      <c r="B38" s="18"/>
      <c r="C38" s="19">
        <v>13081043</v>
      </c>
      <c r="D38" s="19">
        <v>13740491</v>
      </c>
      <c r="E38" s="20">
        <v>12883482</v>
      </c>
      <c r="F38" s="21">
        <v>5000000</v>
      </c>
      <c r="G38" s="19">
        <v>5000000</v>
      </c>
      <c r="H38" s="20"/>
      <c r="I38" s="22">
        <v>13271022</v>
      </c>
      <c r="J38" s="23">
        <v>14171830</v>
      </c>
      <c r="K38" s="19">
        <v>15589013</v>
      </c>
      <c r="L38" s="20">
        <v>17147915</v>
      </c>
    </row>
    <row r="39" spans="1:12" ht="13.5">
      <c r="A39" s="29" t="s">
        <v>50</v>
      </c>
      <c r="B39" s="37"/>
      <c r="C39" s="31">
        <f>SUM(C37:C38)</f>
        <v>13081043</v>
      </c>
      <c r="D39" s="38">
        <f aca="true" t="shared" si="4" ref="D39:L39">SUM(D37:D38)</f>
        <v>14813766</v>
      </c>
      <c r="E39" s="39">
        <f t="shared" si="4"/>
        <v>13368873</v>
      </c>
      <c r="F39" s="40">
        <f t="shared" si="4"/>
        <v>5000000</v>
      </c>
      <c r="G39" s="38">
        <f t="shared" si="4"/>
        <v>5000000</v>
      </c>
      <c r="H39" s="39">
        <f t="shared" si="4"/>
        <v>0</v>
      </c>
      <c r="I39" s="40">
        <f t="shared" si="4"/>
        <v>13271022</v>
      </c>
      <c r="J39" s="42">
        <f t="shared" si="4"/>
        <v>14560143</v>
      </c>
      <c r="K39" s="38">
        <f t="shared" si="4"/>
        <v>15899663</v>
      </c>
      <c r="L39" s="39">
        <f t="shared" si="4"/>
        <v>17396435</v>
      </c>
    </row>
    <row r="40" spans="1:12" ht="13.5">
      <c r="A40" s="29" t="s">
        <v>51</v>
      </c>
      <c r="B40" s="30"/>
      <c r="C40" s="31">
        <f>+C34+C39</f>
        <v>44249846</v>
      </c>
      <c r="D40" s="31">
        <f aca="true" t="shared" si="5" ref="D40:L40">+D34+D39</f>
        <v>47841730</v>
      </c>
      <c r="E40" s="32">
        <f t="shared" si="5"/>
        <v>51361159</v>
      </c>
      <c r="F40" s="33">
        <f t="shared" si="5"/>
        <v>13550000</v>
      </c>
      <c r="G40" s="31">
        <f t="shared" si="5"/>
        <v>13550000</v>
      </c>
      <c r="H40" s="32">
        <f t="shared" si="5"/>
        <v>38420726</v>
      </c>
      <c r="I40" s="34">
        <f t="shared" si="5"/>
        <v>45132486</v>
      </c>
      <c r="J40" s="35">
        <f t="shared" si="5"/>
        <v>27506157</v>
      </c>
      <c r="K40" s="31">
        <f t="shared" si="5"/>
        <v>29766778</v>
      </c>
      <c r="L40" s="32">
        <f t="shared" si="5"/>
        <v>32250617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143498140</v>
      </c>
      <c r="D42" s="46">
        <f aca="true" t="shared" si="6" ref="D42:L42">+D25-D40</f>
        <v>91273119</v>
      </c>
      <c r="E42" s="47">
        <f t="shared" si="6"/>
        <v>773490</v>
      </c>
      <c r="F42" s="48">
        <f t="shared" si="6"/>
        <v>78422094</v>
      </c>
      <c r="G42" s="46">
        <f t="shared" si="6"/>
        <v>79522000</v>
      </c>
      <c r="H42" s="47">
        <f t="shared" si="6"/>
        <v>15953771</v>
      </c>
      <c r="I42" s="49">
        <f t="shared" si="6"/>
        <v>6070693</v>
      </c>
      <c r="J42" s="50">
        <f t="shared" si="6"/>
        <v>14512466</v>
      </c>
      <c r="K42" s="46">
        <f t="shared" si="6"/>
        <v>11828968</v>
      </c>
      <c r="L42" s="47">
        <f t="shared" si="6"/>
        <v>8237387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143498140</v>
      </c>
      <c r="D45" s="19">
        <v>91273119</v>
      </c>
      <c r="E45" s="20">
        <v>773490</v>
      </c>
      <c r="F45" s="21">
        <v>78422094</v>
      </c>
      <c r="G45" s="19">
        <v>78422000</v>
      </c>
      <c r="H45" s="20">
        <v>15953771</v>
      </c>
      <c r="I45" s="22">
        <v>6070693</v>
      </c>
      <c r="J45" s="23">
        <v>14512465</v>
      </c>
      <c r="K45" s="19">
        <v>11828967</v>
      </c>
      <c r="L45" s="20">
        <v>8237387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>
        <v>1100000</v>
      </c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143498140</v>
      </c>
      <c r="D48" s="53">
        <f aca="true" t="shared" si="7" ref="D48:L48">SUM(D45:D47)</f>
        <v>91273119</v>
      </c>
      <c r="E48" s="54">
        <f t="shared" si="7"/>
        <v>773490</v>
      </c>
      <c r="F48" s="55">
        <f t="shared" si="7"/>
        <v>78422094</v>
      </c>
      <c r="G48" s="53">
        <f t="shared" si="7"/>
        <v>79522000</v>
      </c>
      <c r="H48" s="54">
        <f t="shared" si="7"/>
        <v>15953771</v>
      </c>
      <c r="I48" s="56">
        <f t="shared" si="7"/>
        <v>6070693</v>
      </c>
      <c r="J48" s="57">
        <f t="shared" si="7"/>
        <v>14512465</v>
      </c>
      <c r="K48" s="53">
        <f t="shared" si="7"/>
        <v>11828967</v>
      </c>
      <c r="L48" s="54">
        <f t="shared" si="7"/>
        <v>8237387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31636027</v>
      </c>
      <c r="D6" s="19">
        <v>58957539</v>
      </c>
      <c r="E6" s="20">
        <v>19177790</v>
      </c>
      <c r="F6" s="21">
        <v>34125000</v>
      </c>
      <c r="G6" s="19">
        <v>17125000</v>
      </c>
      <c r="H6" s="20"/>
      <c r="I6" s="22">
        <v>26577474</v>
      </c>
      <c r="J6" s="23">
        <v>20117763</v>
      </c>
      <c r="K6" s="19">
        <v>96933932</v>
      </c>
      <c r="L6" s="20">
        <v>205596789</v>
      </c>
    </row>
    <row r="7" spans="1:12" ht="13.5">
      <c r="A7" s="24" t="s">
        <v>19</v>
      </c>
      <c r="B7" s="18" t="s">
        <v>20</v>
      </c>
      <c r="C7" s="19"/>
      <c r="D7" s="19">
        <v>3019313</v>
      </c>
      <c r="E7" s="20">
        <v>53436003</v>
      </c>
      <c r="F7" s="21">
        <v>56241807</v>
      </c>
      <c r="G7" s="19">
        <v>56241807</v>
      </c>
      <c r="H7" s="20"/>
      <c r="I7" s="22">
        <v>4779861</v>
      </c>
      <c r="J7" s="23">
        <v>43500000</v>
      </c>
      <c r="K7" s="19">
        <v>44000000</v>
      </c>
      <c r="L7" s="20">
        <v>44000000</v>
      </c>
    </row>
    <row r="8" spans="1:12" ht="13.5">
      <c r="A8" s="24" t="s">
        <v>21</v>
      </c>
      <c r="B8" s="18" t="s">
        <v>20</v>
      </c>
      <c r="C8" s="19">
        <v>112517295</v>
      </c>
      <c r="D8" s="19">
        <v>179511214</v>
      </c>
      <c r="E8" s="20">
        <v>196385364</v>
      </c>
      <c r="F8" s="21">
        <v>241500000</v>
      </c>
      <c r="G8" s="19">
        <v>241500000</v>
      </c>
      <c r="H8" s="20"/>
      <c r="I8" s="22">
        <v>376530512</v>
      </c>
      <c r="J8" s="23">
        <v>400000000</v>
      </c>
      <c r="K8" s="19">
        <v>410000000</v>
      </c>
      <c r="L8" s="20">
        <v>420000000</v>
      </c>
    </row>
    <row r="9" spans="1:12" ht="13.5">
      <c r="A9" s="24" t="s">
        <v>22</v>
      </c>
      <c r="B9" s="18"/>
      <c r="C9" s="19"/>
      <c r="D9" s="19">
        <v>29887181</v>
      </c>
      <c r="E9" s="20">
        <v>115071953</v>
      </c>
      <c r="F9" s="21">
        <v>8258645</v>
      </c>
      <c r="G9" s="19">
        <v>8258645</v>
      </c>
      <c r="H9" s="20"/>
      <c r="I9" s="22">
        <v>233990541</v>
      </c>
      <c r="J9" s="23">
        <v>4000000</v>
      </c>
      <c r="K9" s="19">
        <v>2000000</v>
      </c>
      <c r="L9" s="20"/>
    </row>
    <row r="10" spans="1:12" ht="13.5">
      <c r="A10" s="24" t="s">
        <v>23</v>
      </c>
      <c r="B10" s="18"/>
      <c r="C10" s="19">
        <v>3034500</v>
      </c>
      <c r="D10" s="19">
        <v>101955379</v>
      </c>
      <c r="E10" s="20"/>
      <c r="F10" s="25"/>
      <c r="G10" s="26"/>
      <c r="H10" s="27"/>
      <c r="I10" s="22"/>
      <c r="J10" s="28">
        <v>5000000</v>
      </c>
      <c r="K10" s="26">
        <v>5500000</v>
      </c>
      <c r="L10" s="27">
        <v>6000000</v>
      </c>
    </row>
    <row r="11" spans="1:12" ht="13.5">
      <c r="A11" s="24" t="s">
        <v>24</v>
      </c>
      <c r="B11" s="18" t="s">
        <v>25</v>
      </c>
      <c r="C11" s="19">
        <v>5399009</v>
      </c>
      <c r="D11" s="19">
        <v>10222258</v>
      </c>
      <c r="E11" s="20">
        <v>14884222</v>
      </c>
      <c r="F11" s="21">
        <v>7078839</v>
      </c>
      <c r="G11" s="19">
        <v>7078839</v>
      </c>
      <c r="H11" s="20"/>
      <c r="I11" s="22">
        <v>12869184</v>
      </c>
      <c r="J11" s="23">
        <v>10000000</v>
      </c>
      <c r="K11" s="19">
        <v>12000000</v>
      </c>
      <c r="L11" s="20">
        <v>14000000</v>
      </c>
    </row>
    <row r="12" spans="1:12" ht="13.5">
      <c r="A12" s="29" t="s">
        <v>26</v>
      </c>
      <c r="B12" s="30"/>
      <c r="C12" s="31">
        <f>SUM(C6:C11)</f>
        <v>152586831</v>
      </c>
      <c r="D12" s="31">
        <f aca="true" t="shared" si="0" ref="D12:L12">SUM(D6:D11)</f>
        <v>383552884</v>
      </c>
      <c r="E12" s="32">
        <f t="shared" si="0"/>
        <v>398955332</v>
      </c>
      <c r="F12" s="33">
        <f t="shared" si="0"/>
        <v>347204291</v>
      </c>
      <c r="G12" s="31">
        <f t="shared" si="0"/>
        <v>330204291</v>
      </c>
      <c r="H12" s="32">
        <f t="shared" si="0"/>
        <v>0</v>
      </c>
      <c r="I12" s="34">
        <f t="shared" si="0"/>
        <v>654747572</v>
      </c>
      <c r="J12" s="35">
        <f t="shared" si="0"/>
        <v>482617763</v>
      </c>
      <c r="K12" s="31">
        <f t="shared" si="0"/>
        <v>570433932</v>
      </c>
      <c r="L12" s="32">
        <f t="shared" si="0"/>
        <v>689596789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11733089</v>
      </c>
      <c r="D16" s="19">
        <v>12197369</v>
      </c>
      <c r="E16" s="20">
        <v>12642807</v>
      </c>
      <c r="F16" s="25">
        <v>13150000</v>
      </c>
      <c r="G16" s="26">
        <v>13150000</v>
      </c>
      <c r="H16" s="27"/>
      <c r="I16" s="22">
        <v>12775129</v>
      </c>
      <c r="J16" s="28">
        <v>13000000</v>
      </c>
      <c r="K16" s="26">
        <v>13500000</v>
      </c>
      <c r="L16" s="27">
        <v>14000000</v>
      </c>
    </row>
    <row r="17" spans="1:12" ht="13.5">
      <c r="A17" s="24" t="s">
        <v>30</v>
      </c>
      <c r="B17" s="18"/>
      <c r="C17" s="19">
        <v>457151266</v>
      </c>
      <c r="D17" s="19">
        <v>271874000</v>
      </c>
      <c r="E17" s="20">
        <v>260791500</v>
      </c>
      <c r="F17" s="21">
        <v>93000000</v>
      </c>
      <c r="G17" s="19">
        <v>93000000</v>
      </c>
      <c r="H17" s="20"/>
      <c r="I17" s="22">
        <v>300653000</v>
      </c>
      <c r="J17" s="23">
        <v>260000000</v>
      </c>
      <c r="K17" s="19">
        <v>260000000</v>
      </c>
      <c r="L17" s="20">
        <v>260000000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6708792468</v>
      </c>
      <c r="D19" s="19">
        <v>5748965326</v>
      </c>
      <c r="E19" s="20">
        <v>6121337804</v>
      </c>
      <c r="F19" s="21">
        <v>6900000000</v>
      </c>
      <c r="G19" s="19">
        <v>6900000000</v>
      </c>
      <c r="H19" s="20"/>
      <c r="I19" s="22">
        <v>5785904634</v>
      </c>
      <c r="J19" s="23">
        <v>5801005000</v>
      </c>
      <c r="K19" s="19">
        <v>5824486000</v>
      </c>
      <c r="L19" s="20">
        <v>5857935000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10100</v>
      </c>
      <c r="D23" s="19">
        <v>10100</v>
      </c>
      <c r="E23" s="20">
        <v>10100</v>
      </c>
      <c r="F23" s="25">
        <v>10100</v>
      </c>
      <c r="G23" s="26">
        <v>10100</v>
      </c>
      <c r="H23" s="27"/>
      <c r="I23" s="21"/>
      <c r="J23" s="28">
        <v>10100</v>
      </c>
      <c r="K23" s="26">
        <v>10100</v>
      </c>
      <c r="L23" s="27">
        <v>10100</v>
      </c>
    </row>
    <row r="24" spans="1:12" ht="13.5">
      <c r="A24" s="29" t="s">
        <v>38</v>
      </c>
      <c r="B24" s="37"/>
      <c r="C24" s="31">
        <f>SUM(C15:C23)</f>
        <v>7177686923</v>
      </c>
      <c r="D24" s="38">
        <f aca="true" t="shared" si="1" ref="D24:L24">SUM(D15:D23)</f>
        <v>6033046795</v>
      </c>
      <c r="E24" s="39">
        <f t="shared" si="1"/>
        <v>6394782211</v>
      </c>
      <c r="F24" s="40">
        <f t="shared" si="1"/>
        <v>7006160100</v>
      </c>
      <c r="G24" s="38">
        <f t="shared" si="1"/>
        <v>7006160100</v>
      </c>
      <c r="H24" s="39">
        <f t="shared" si="1"/>
        <v>0</v>
      </c>
      <c r="I24" s="41">
        <f t="shared" si="1"/>
        <v>6099332763</v>
      </c>
      <c r="J24" s="42">
        <f t="shared" si="1"/>
        <v>6074015100</v>
      </c>
      <c r="K24" s="38">
        <f t="shared" si="1"/>
        <v>6097996100</v>
      </c>
      <c r="L24" s="39">
        <f t="shared" si="1"/>
        <v>6131945100</v>
      </c>
    </row>
    <row r="25" spans="1:12" ht="13.5">
      <c r="A25" s="29" t="s">
        <v>39</v>
      </c>
      <c r="B25" s="30"/>
      <c r="C25" s="31">
        <f>+C12+C24</f>
        <v>7330273754</v>
      </c>
      <c r="D25" s="31">
        <f aca="true" t="shared" si="2" ref="D25:L25">+D12+D24</f>
        <v>6416599679</v>
      </c>
      <c r="E25" s="32">
        <f t="shared" si="2"/>
        <v>6793737543</v>
      </c>
      <c r="F25" s="33">
        <f t="shared" si="2"/>
        <v>7353364391</v>
      </c>
      <c r="G25" s="31">
        <f t="shared" si="2"/>
        <v>7336364391</v>
      </c>
      <c r="H25" s="32">
        <f t="shared" si="2"/>
        <v>0</v>
      </c>
      <c r="I25" s="34">
        <f t="shared" si="2"/>
        <v>6754080335</v>
      </c>
      <c r="J25" s="35">
        <f t="shared" si="2"/>
        <v>6556632863</v>
      </c>
      <c r="K25" s="31">
        <f t="shared" si="2"/>
        <v>6668430032</v>
      </c>
      <c r="L25" s="32">
        <f t="shared" si="2"/>
        <v>6821541889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35489536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58053</v>
      </c>
      <c r="D30" s="19">
        <v>1925824</v>
      </c>
      <c r="E30" s="20">
        <v>2955720</v>
      </c>
      <c r="F30" s="21">
        <v>1925824</v>
      </c>
      <c r="G30" s="19">
        <v>1925824</v>
      </c>
      <c r="H30" s="20"/>
      <c r="I30" s="22">
        <v>4470343</v>
      </c>
      <c r="J30" s="23">
        <v>3000000</v>
      </c>
      <c r="K30" s="19">
        <v>3100000</v>
      </c>
      <c r="L30" s="20">
        <v>3200000</v>
      </c>
    </row>
    <row r="31" spans="1:12" ht="13.5">
      <c r="A31" s="24" t="s">
        <v>45</v>
      </c>
      <c r="B31" s="18"/>
      <c r="C31" s="19">
        <v>12922478</v>
      </c>
      <c r="D31" s="19">
        <v>12942101</v>
      </c>
      <c r="E31" s="20">
        <v>13221978</v>
      </c>
      <c r="F31" s="21">
        <v>27130250</v>
      </c>
      <c r="G31" s="19">
        <v>27130250</v>
      </c>
      <c r="H31" s="20"/>
      <c r="I31" s="22">
        <v>13945186</v>
      </c>
      <c r="J31" s="23">
        <v>13000000</v>
      </c>
      <c r="K31" s="19">
        <v>13000000</v>
      </c>
      <c r="L31" s="20">
        <v>13000000</v>
      </c>
    </row>
    <row r="32" spans="1:12" ht="13.5">
      <c r="A32" s="24" t="s">
        <v>46</v>
      </c>
      <c r="B32" s="18" t="s">
        <v>44</v>
      </c>
      <c r="C32" s="19">
        <v>293992156</v>
      </c>
      <c r="D32" s="19">
        <v>454175191</v>
      </c>
      <c r="E32" s="20">
        <v>477046873</v>
      </c>
      <c r="F32" s="21">
        <v>183000000</v>
      </c>
      <c r="G32" s="19">
        <v>166000000</v>
      </c>
      <c r="H32" s="20"/>
      <c r="I32" s="22">
        <v>646480755</v>
      </c>
      <c r="J32" s="23">
        <v>243500000</v>
      </c>
      <c r="K32" s="19">
        <v>264000000</v>
      </c>
      <c r="L32" s="20">
        <v>254000000</v>
      </c>
    </row>
    <row r="33" spans="1:12" ht="13.5">
      <c r="A33" s="24" t="s">
        <v>47</v>
      </c>
      <c r="B33" s="18"/>
      <c r="C33" s="19"/>
      <c r="D33" s="19"/>
      <c r="E33" s="20">
        <v>29572376</v>
      </c>
      <c r="F33" s="21"/>
      <c r="G33" s="19"/>
      <c r="H33" s="20"/>
      <c r="I33" s="22">
        <v>34872087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342462223</v>
      </c>
      <c r="D34" s="31">
        <f aca="true" t="shared" si="3" ref="D34:L34">SUM(D29:D33)</f>
        <v>469043116</v>
      </c>
      <c r="E34" s="32">
        <f t="shared" si="3"/>
        <v>522796947</v>
      </c>
      <c r="F34" s="33">
        <f t="shared" si="3"/>
        <v>212056074</v>
      </c>
      <c r="G34" s="31">
        <f t="shared" si="3"/>
        <v>195056074</v>
      </c>
      <c r="H34" s="32">
        <f t="shared" si="3"/>
        <v>0</v>
      </c>
      <c r="I34" s="34">
        <f t="shared" si="3"/>
        <v>699768371</v>
      </c>
      <c r="J34" s="35">
        <f t="shared" si="3"/>
        <v>259500000</v>
      </c>
      <c r="K34" s="31">
        <f t="shared" si="3"/>
        <v>280100000</v>
      </c>
      <c r="L34" s="32">
        <f t="shared" si="3"/>
        <v>270200000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683345367</v>
      </c>
      <c r="D37" s="19">
        <v>776928055</v>
      </c>
      <c r="E37" s="20">
        <v>879870015</v>
      </c>
      <c r="F37" s="21">
        <v>555000000</v>
      </c>
      <c r="G37" s="19">
        <v>555000000</v>
      </c>
      <c r="H37" s="20"/>
      <c r="I37" s="22">
        <v>987969271</v>
      </c>
      <c r="J37" s="23">
        <v>900000000</v>
      </c>
      <c r="K37" s="19">
        <v>1000000000</v>
      </c>
      <c r="L37" s="20">
        <v>1100000000</v>
      </c>
    </row>
    <row r="38" spans="1:12" ht="13.5">
      <c r="A38" s="24" t="s">
        <v>47</v>
      </c>
      <c r="B38" s="18"/>
      <c r="C38" s="19">
        <v>146031399</v>
      </c>
      <c r="D38" s="19">
        <v>161142659</v>
      </c>
      <c r="E38" s="20">
        <v>178078380</v>
      </c>
      <c r="F38" s="21">
        <v>102400000</v>
      </c>
      <c r="G38" s="19">
        <v>102400000</v>
      </c>
      <c r="H38" s="20"/>
      <c r="I38" s="22">
        <v>203879167</v>
      </c>
      <c r="J38" s="23">
        <v>117000000</v>
      </c>
      <c r="K38" s="19">
        <v>118000000</v>
      </c>
      <c r="L38" s="20">
        <v>119000000</v>
      </c>
    </row>
    <row r="39" spans="1:12" ht="13.5">
      <c r="A39" s="29" t="s">
        <v>50</v>
      </c>
      <c r="B39" s="37"/>
      <c r="C39" s="31">
        <f>SUM(C37:C38)</f>
        <v>829376766</v>
      </c>
      <c r="D39" s="38">
        <f aca="true" t="shared" si="4" ref="D39:L39">SUM(D37:D38)</f>
        <v>938070714</v>
      </c>
      <c r="E39" s="39">
        <f t="shared" si="4"/>
        <v>1057948395</v>
      </c>
      <c r="F39" s="40">
        <f t="shared" si="4"/>
        <v>657400000</v>
      </c>
      <c r="G39" s="38">
        <f t="shared" si="4"/>
        <v>657400000</v>
      </c>
      <c r="H39" s="39">
        <f t="shared" si="4"/>
        <v>0</v>
      </c>
      <c r="I39" s="40">
        <f t="shared" si="4"/>
        <v>1191848438</v>
      </c>
      <c r="J39" s="42">
        <f t="shared" si="4"/>
        <v>1017000000</v>
      </c>
      <c r="K39" s="38">
        <f t="shared" si="4"/>
        <v>1118000000</v>
      </c>
      <c r="L39" s="39">
        <f t="shared" si="4"/>
        <v>1219000000</v>
      </c>
    </row>
    <row r="40" spans="1:12" ht="13.5">
      <c r="A40" s="29" t="s">
        <v>51</v>
      </c>
      <c r="B40" s="30"/>
      <c r="C40" s="31">
        <f>+C34+C39</f>
        <v>1171838989</v>
      </c>
      <c r="D40" s="31">
        <f aca="true" t="shared" si="5" ref="D40:L40">+D34+D39</f>
        <v>1407113830</v>
      </c>
      <c r="E40" s="32">
        <f t="shared" si="5"/>
        <v>1580745342</v>
      </c>
      <c r="F40" s="33">
        <f t="shared" si="5"/>
        <v>869456074</v>
      </c>
      <c r="G40" s="31">
        <f t="shared" si="5"/>
        <v>852456074</v>
      </c>
      <c r="H40" s="32">
        <f t="shared" si="5"/>
        <v>0</v>
      </c>
      <c r="I40" s="34">
        <f t="shared" si="5"/>
        <v>1891616809</v>
      </c>
      <c r="J40" s="35">
        <f t="shared" si="5"/>
        <v>1276500000</v>
      </c>
      <c r="K40" s="31">
        <f t="shared" si="5"/>
        <v>1398100000</v>
      </c>
      <c r="L40" s="32">
        <f t="shared" si="5"/>
        <v>1489200000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6158434765</v>
      </c>
      <c r="D42" s="46">
        <f aca="true" t="shared" si="6" ref="D42:L42">+D25-D40</f>
        <v>5009485849</v>
      </c>
      <c r="E42" s="47">
        <f t="shared" si="6"/>
        <v>5212992201</v>
      </c>
      <c r="F42" s="48">
        <f t="shared" si="6"/>
        <v>6483908317</v>
      </c>
      <c r="G42" s="46">
        <f t="shared" si="6"/>
        <v>6483908317</v>
      </c>
      <c r="H42" s="47">
        <f t="shared" si="6"/>
        <v>0</v>
      </c>
      <c r="I42" s="49">
        <f t="shared" si="6"/>
        <v>4862463526</v>
      </c>
      <c r="J42" s="50">
        <f t="shared" si="6"/>
        <v>5280132863</v>
      </c>
      <c r="K42" s="46">
        <f t="shared" si="6"/>
        <v>5270330032</v>
      </c>
      <c r="L42" s="47">
        <f t="shared" si="6"/>
        <v>5332341889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6158434765</v>
      </c>
      <c r="D45" s="19">
        <v>5009485849</v>
      </c>
      <c r="E45" s="20">
        <v>5212992201</v>
      </c>
      <c r="F45" s="21">
        <v>6483908317</v>
      </c>
      <c r="G45" s="19">
        <v>6483908317</v>
      </c>
      <c r="H45" s="20"/>
      <c r="I45" s="22">
        <v>4862463526</v>
      </c>
      <c r="J45" s="23">
        <v>5280132863</v>
      </c>
      <c r="K45" s="19">
        <v>5270330032</v>
      </c>
      <c r="L45" s="20">
        <v>5332341889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6158434765</v>
      </c>
      <c r="D48" s="53">
        <f aca="true" t="shared" si="7" ref="D48:L48">SUM(D45:D47)</f>
        <v>5009485849</v>
      </c>
      <c r="E48" s="54">
        <f t="shared" si="7"/>
        <v>5212992201</v>
      </c>
      <c r="F48" s="55">
        <f t="shared" si="7"/>
        <v>6483908317</v>
      </c>
      <c r="G48" s="53">
        <f t="shared" si="7"/>
        <v>6483908317</v>
      </c>
      <c r="H48" s="54">
        <f t="shared" si="7"/>
        <v>0</v>
      </c>
      <c r="I48" s="56">
        <f t="shared" si="7"/>
        <v>4862463526</v>
      </c>
      <c r="J48" s="57">
        <f t="shared" si="7"/>
        <v>5280132863</v>
      </c>
      <c r="K48" s="53">
        <f t="shared" si="7"/>
        <v>5270330032</v>
      </c>
      <c r="L48" s="54">
        <f t="shared" si="7"/>
        <v>5332341889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527095000</v>
      </c>
      <c r="D6" s="19">
        <v>196049000</v>
      </c>
      <c r="E6" s="20">
        <v>344363000</v>
      </c>
      <c r="F6" s="21">
        <v>194248148</v>
      </c>
      <c r="G6" s="19">
        <v>194248148</v>
      </c>
      <c r="H6" s="20">
        <v>66747956</v>
      </c>
      <c r="I6" s="22">
        <v>173136000</v>
      </c>
      <c r="J6" s="23">
        <v>201431796</v>
      </c>
      <c r="K6" s="19">
        <v>229601796</v>
      </c>
      <c r="L6" s="20">
        <v>241025020</v>
      </c>
    </row>
    <row r="7" spans="1:12" ht="13.5">
      <c r="A7" s="24" t="s">
        <v>19</v>
      </c>
      <c r="B7" s="18" t="s">
        <v>20</v>
      </c>
      <c r="C7" s="19"/>
      <c r="D7" s="19">
        <v>405325000</v>
      </c>
      <c r="E7" s="20"/>
      <c r="F7" s="21">
        <v>908963472</v>
      </c>
      <c r="G7" s="19">
        <v>358310312</v>
      </c>
      <c r="H7" s="20"/>
      <c r="I7" s="22"/>
      <c r="J7" s="23">
        <v>278332556</v>
      </c>
      <c r="K7" s="19">
        <v>728461693</v>
      </c>
      <c r="L7" s="20">
        <v>1274690115</v>
      </c>
    </row>
    <row r="8" spans="1:12" ht="13.5">
      <c r="A8" s="24" t="s">
        <v>21</v>
      </c>
      <c r="B8" s="18" t="s">
        <v>20</v>
      </c>
      <c r="C8" s="19">
        <v>404178000</v>
      </c>
      <c r="D8" s="19">
        <v>346887000</v>
      </c>
      <c r="E8" s="20">
        <v>394694000</v>
      </c>
      <c r="F8" s="21">
        <v>319300726</v>
      </c>
      <c r="G8" s="19">
        <v>319300726</v>
      </c>
      <c r="H8" s="20">
        <v>-49769644</v>
      </c>
      <c r="I8" s="22">
        <v>437249000</v>
      </c>
      <c r="J8" s="23">
        <v>345963746</v>
      </c>
      <c r="K8" s="19">
        <v>331169346</v>
      </c>
      <c r="L8" s="20">
        <v>355436158</v>
      </c>
    </row>
    <row r="9" spans="1:12" ht="13.5">
      <c r="A9" s="24" t="s">
        <v>22</v>
      </c>
      <c r="B9" s="18"/>
      <c r="C9" s="19">
        <v>22025000</v>
      </c>
      <c r="D9" s="19">
        <v>75620000</v>
      </c>
      <c r="E9" s="20">
        <v>61377000</v>
      </c>
      <c r="F9" s="21">
        <v>88207251</v>
      </c>
      <c r="G9" s="19">
        <v>88207251</v>
      </c>
      <c r="H9" s="20">
        <v>-717867</v>
      </c>
      <c r="I9" s="22">
        <v>110814000</v>
      </c>
      <c r="J9" s="23">
        <v>93499686</v>
      </c>
      <c r="K9" s="19">
        <v>99109667</v>
      </c>
      <c r="L9" s="20">
        <v>110250036</v>
      </c>
    </row>
    <row r="10" spans="1:12" ht="13.5">
      <c r="A10" s="24" t="s">
        <v>23</v>
      </c>
      <c r="B10" s="18"/>
      <c r="C10" s="19"/>
      <c r="D10" s="19">
        <v>221000</v>
      </c>
      <c r="E10" s="20">
        <v>202000</v>
      </c>
      <c r="F10" s="25">
        <v>844342</v>
      </c>
      <c r="G10" s="26">
        <v>844342</v>
      </c>
      <c r="H10" s="27"/>
      <c r="I10" s="22">
        <v>169000</v>
      </c>
      <c r="J10" s="28">
        <v>886559</v>
      </c>
      <c r="K10" s="26">
        <v>930887</v>
      </c>
      <c r="L10" s="27">
        <v>945025</v>
      </c>
    </row>
    <row r="11" spans="1:12" ht="13.5">
      <c r="A11" s="24" t="s">
        <v>24</v>
      </c>
      <c r="B11" s="18" t="s">
        <v>25</v>
      </c>
      <c r="C11" s="19">
        <v>20059000</v>
      </c>
      <c r="D11" s="19">
        <v>17297000</v>
      </c>
      <c r="E11" s="20">
        <v>138681000</v>
      </c>
      <c r="F11" s="21">
        <v>16674000</v>
      </c>
      <c r="G11" s="19">
        <v>16674000</v>
      </c>
      <c r="H11" s="20">
        <v>10263595</v>
      </c>
      <c r="I11" s="22">
        <v>142291000</v>
      </c>
      <c r="J11" s="23">
        <v>17674440</v>
      </c>
      <c r="K11" s="19">
        <v>18734906</v>
      </c>
      <c r="L11" s="20">
        <v>21369000</v>
      </c>
    </row>
    <row r="12" spans="1:12" ht="13.5">
      <c r="A12" s="29" t="s">
        <v>26</v>
      </c>
      <c r="B12" s="30"/>
      <c r="C12" s="31">
        <f>SUM(C6:C11)</f>
        <v>973357000</v>
      </c>
      <c r="D12" s="31">
        <f aca="true" t="shared" si="0" ref="D12:L12">SUM(D6:D11)</f>
        <v>1041399000</v>
      </c>
      <c r="E12" s="32">
        <f t="shared" si="0"/>
        <v>939317000</v>
      </c>
      <c r="F12" s="33">
        <f t="shared" si="0"/>
        <v>1528237939</v>
      </c>
      <c r="G12" s="31">
        <f t="shared" si="0"/>
        <v>977584779</v>
      </c>
      <c r="H12" s="32">
        <f t="shared" si="0"/>
        <v>26524040</v>
      </c>
      <c r="I12" s="34">
        <f t="shared" si="0"/>
        <v>863659000</v>
      </c>
      <c r="J12" s="35">
        <f t="shared" si="0"/>
        <v>937788783</v>
      </c>
      <c r="K12" s="31">
        <f t="shared" si="0"/>
        <v>1408008295</v>
      </c>
      <c r="L12" s="32">
        <f t="shared" si="0"/>
        <v>2003715354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>
        <v>880000</v>
      </c>
      <c r="E16" s="20">
        <v>801000</v>
      </c>
      <c r="F16" s="25">
        <v>879891</v>
      </c>
      <c r="G16" s="26"/>
      <c r="H16" s="27"/>
      <c r="I16" s="22">
        <v>851000</v>
      </c>
      <c r="J16" s="28">
        <v>801000</v>
      </c>
      <c r="K16" s="26">
        <v>801000</v>
      </c>
      <c r="L16" s="27">
        <v>801000</v>
      </c>
    </row>
    <row r="17" spans="1:12" ht="13.5">
      <c r="A17" s="24" t="s">
        <v>30</v>
      </c>
      <c r="B17" s="18"/>
      <c r="C17" s="19">
        <v>238726000</v>
      </c>
      <c r="D17" s="19">
        <v>314509000</v>
      </c>
      <c r="E17" s="20">
        <v>207254000</v>
      </c>
      <c r="F17" s="21">
        <v>314509000</v>
      </c>
      <c r="G17" s="19">
        <v>314509000</v>
      </c>
      <c r="H17" s="20"/>
      <c r="I17" s="22">
        <v>198018000</v>
      </c>
      <c r="J17" s="23">
        <v>327089360</v>
      </c>
      <c r="K17" s="19">
        <v>340172934</v>
      </c>
      <c r="L17" s="20">
        <v>352145025</v>
      </c>
    </row>
    <row r="18" spans="1:12" ht="13.5">
      <c r="A18" s="24" t="s">
        <v>31</v>
      </c>
      <c r="B18" s="18"/>
      <c r="C18" s="19">
        <v>820000</v>
      </c>
      <c r="D18" s="19"/>
      <c r="E18" s="20"/>
      <c r="F18" s="21"/>
      <c r="G18" s="19">
        <v>879891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7437288000</v>
      </c>
      <c r="D19" s="19">
        <v>7832910000</v>
      </c>
      <c r="E19" s="20">
        <v>8379925000</v>
      </c>
      <c r="F19" s="21">
        <v>9206086027</v>
      </c>
      <c r="G19" s="19">
        <v>9206086027</v>
      </c>
      <c r="H19" s="20">
        <v>3850443</v>
      </c>
      <c r="I19" s="22">
        <v>8673197000</v>
      </c>
      <c r="J19" s="23">
        <v>9334404727</v>
      </c>
      <c r="K19" s="19">
        <v>9315995177</v>
      </c>
      <c r="L19" s="20">
        <v>9334323659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1241000</v>
      </c>
      <c r="D22" s="19">
        <v>706000</v>
      </c>
      <c r="E22" s="20">
        <v>608000</v>
      </c>
      <c r="F22" s="21">
        <v>706000</v>
      </c>
      <c r="G22" s="19">
        <v>706000</v>
      </c>
      <c r="H22" s="20"/>
      <c r="I22" s="22">
        <v>530000</v>
      </c>
      <c r="J22" s="23">
        <v>734240</v>
      </c>
      <c r="K22" s="19">
        <v>763610</v>
      </c>
      <c r="L22" s="20">
        <v>795125</v>
      </c>
    </row>
    <row r="23" spans="1:12" ht="13.5">
      <c r="A23" s="24" t="s">
        <v>37</v>
      </c>
      <c r="B23" s="18"/>
      <c r="C23" s="19">
        <v>119000</v>
      </c>
      <c r="D23" s="19">
        <v>119000</v>
      </c>
      <c r="E23" s="20">
        <v>1219000</v>
      </c>
      <c r="F23" s="25">
        <v>119240</v>
      </c>
      <c r="G23" s="26">
        <v>119240</v>
      </c>
      <c r="H23" s="27"/>
      <c r="I23" s="21">
        <v>1219000</v>
      </c>
      <c r="J23" s="28">
        <v>124010</v>
      </c>
      <c r="K23" s="26">
        <v>128970</v>
      </c>
      <c r="L23" s="27">
        <v>134125</v>
      </c>
    </row>
    <row r="24" spans="1:12" ht="13.5">
      <c r="A24" s="29" t="s">
        <v>38</v>
      </c>
      <c r="B24" s="37"/>
      <c r="C24" s="31">
        <f>SUM(C15:C23)</f>
        <v>7678194000</v>
      </c>
      <c r="D24" s="38">
        <f aca="true" t="shared" si="1" ref="D24:L24">SUM(D15:D23)</f>
        <v>8149124000</v>
      </c>
      <c r="E24" s="39">
        <f t="shared" si="1"/>
        <v>8589807000</v>
      </c>
      <c r="F24" s="40">
        <f t="shared" si="1"/>
        <v>9522300158</v>
      </c>
      <c r="G24" s="38">
        <f t="shared" si="1"/>
        <v>9522300158</v>
      </c>
      <c r="H24" s="39">
        <f t="shared" si="1"/>
        <v>3850443</v>
      </c>
      <c r="I24" s="41">
        <f t="shared" si="1"/>
        <v>8873815000</v>
      </c>
      <c r="J24" s="42">
        <f t="shared" si="1"/>
        <v>9663153337</v>
      </c>
      <c r="K24" s="38">
        <f t="shared" si="1"/>
        <v>9657861691</v>
      </c>
      <c r="L24" s="39">
        <f t="shared" si="1"/>
        <v>9688198934</v>
      </c>
    </row>
    <row r="25" spans="1:12" ht="13.5">
      <c r="A25" s="29" t="s">
        <v>39</v>
      </c>
      <c r="B25" s="30"/>
      <c r="C25" s="31">
        <f>+C12+C24</f>
        <v>8651551000</v>
      </c>
      <c r="D25" s="31">
        <f aca="true" t="shared" si="2" ref="D25:L25">+D12+D24</f>
        <v>9190523000</v>
      </c>
      <c r="E25" s="32">
        <f t="shared" si="2"/>
        <v>9529124000</v>
      </c>
      <c r="F25" s="33">
        <f t="shared" si="2"/>
        <v>11050538097</v>
      </c>
      <c r="G25" s="31">
        <f t="shared" si="2"/>
        <v>10499884937</v>
      </c>
      <c r="H25" s="32">
        <f t="shared" si="2"/>
        <v>30374483</v>
      </c>
      <c r="I25" s="34">
        <f t="shared" si="2"/>
        <v>9737474000</v>
      </c>
      <c r="J25" s="35">
        <f t="shared" si="2"/>
        <v>10600942120</v>
      </c>
      <c r="K25" s="31">
        <f t="shared" si="2"/>
        <v>11065869986</v>
      </c>
      <c r="L25" s="32">
        <f t="shared" si="2"/>
        <v>11691914288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45705000</v>
      </c>
      <c r="D30" s="19">
        <v>49024000</v>
      </c>
      <c r="E30" s="20">
        <v>6755000</v>
      </c>
      <c r="F30" s="21">
        <v>49051000</v>
      </c>
      <c r="G30" s="19">
        <v>49051000</v>
      </c>
      <c r="H30" s="20"/>
      <c r="I30" s="22">
        <v>51462000</v>
      </c>
      <c r="J30" s="23">
        <v>51503550</v>
      </c>
      <c r="K30" s="19">
        <v>52125332</v>
      </c>
      <c r="L30" s="20">
        <v>54102362</v>
      </c>
    </row>
    <row r="31" spans="1:12" ht="13.5">
      <c r="A31" s="24" t="s">
        <v>45</v>
      </c>
      <c r="B31" s="18"/>
      <c r="C31" s="19">
        <v>26453000</v>
      </c>
      <c r="D31" s="19">
        <v>28160000</v>
      </c>
      <c r="E31" s="20">
        <v>41174000</v>
      </c>
      <c r="F31" s="21">
        <v>42198000</v>
      </c>
      <c r="G31" s="19">
        <v>42198000</v>
      </c>
      <c r="H31" s="20">
        <v>392131</v>
      </c>
      <c r="I31" s="22">
        <v>49745000</v>
      </c>
      <c r="J31" s="23">
        <v>44397000</v>
      </c>
      <c r="K31" s="19">
        <v>46724000</v>
      </c>
      <c r="L31" s="20">
        <v>49125369</v>
      </c>
    </row>
    <row r="32" spans="1:12" ht="13.5">
      <c r="A32" s="24" t="s">
        <v>46</v>
      </c>
      <c r="B32" s="18" t="s">
        <v>44</v>
      </c>
      <c r="C32" s="19">
        <v>918369000</v>
      </c>
      <c r="D32" s="19">
        <v>1086909000</v>
      </c>
      <c r="E32" s="20">
        <v>961753000</v>
      </c>
      <c r="F32" s="21">
        <v>800663901</v>
      </c>
      <c r="G32" s="19">
        <v>599047845</v>
      </c>
      <c r="H32" s="20">
        <v>-275047248</v>
      </c>
      <c r="I32" s="22">
        <v>791011000</v>
      </c>
      <c r="J32" s="23">
        <v>610169976</v>
      </c>
      <c r="K32" s="19">
        <v>640086983</v>
      </c>
      <c r="L32" s="20">
        <v>648238139</v>
      </c>
    </row>
    <row r="33" spans="1:12" ht="13.5">
      <c r="A33" s="24" t="s">
        <v>47</v>
      </c>
      <c r="B33" s="18"/>
      <c r="C33" s="19">
        <v>19520000</v>
      </c>
      <c r="D33" s="19">
        <v>19362000</v>
      </c>
      <c r="E33" s="20">
        <v>91464000</v>
      </c>
      <c r="F33" s="21">
        <v>20523461</v>
      </c>
      <c r="G33" s="19">
        <v>20523461</v>
      </c>
      <c r="H33" s="20"/>
      <c r="I33" s="22">
        <v>49190000</v>
      </c>
      <c r="J33" s="23">
        <v>21754869</v>
      </c>
      <c r="K33" s="19">
        <v>23060161</v>
      </c>
      <c r="L33" s="20">
        <v>25142366</v>
      </c>
    </row>
    <row r="34" spans="1:12" ht="13.5">
      <c r="A34" s="29" t="s">
        <v>48</v>
      </c>
      <c r="B34" s="30"/>
      <c r="C34" s="31">
        <f>SUM(C29:C33)</f>
        <v>1010047000</v>
      </c>
      <c r="D34" s="31">
        <f aca="true" t="shared" si="3" ref="D34:L34">SUM(D29:D33)</f>
        <v>1183455000</v>
      </c>
      <c r="E34" s="32">
        <f t="shared" si="3"/>
        <v>1101146000</v>
      </c>
      <c r="F34" s="33">
        <f t="shared" si="3"/>
        <v>912436362</v>
      </c>
      <c r="G34" s="31">
        <f t="shared" si="3"/>
        <v>710820306</v>
      </c>
      <c r="H34" s="32">
        <f t="shared" si="3"/>
        <v>-274655117</v>
      </c>
      <c r="I34" s="34">
        <f t="shared" si="3"/>
        <v>941408000</v>
      </c>
      <c r="J34" s="35">
        <f t="shared" si="3"/>
        <v>727825395</v>
      </c>
      <c r="K34" s="31">
        <f t="shared" si="3"/>
        <v>761996476</v>
      </c>
      <c r="L34" s="32">
        <f t="shared" si="3"/>
        <v>776608236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458764000</v>
      </c>
      <c r="D37" s="19">
        <v>666035000</v>
      </c>
      <c r="E37" s="20">
        <v>613293000</v>
      </c>
      <c r="F37" s="21">
        <v>556206918</v>
      </c>
      <c r="G37" s="19">
        <v>556206918</v>
      </c>
      <c r="H37" s="20">
        <v>-8550202</v>
      </c>
      <c r="I37" s="22">
        <v>561763000</v>
      </c>
      <c r="J37" s="23">
        <v>500937773</v>
      </c>
      <c r="K37" s="19">
        <v>442542085</v>
      </c>
      <c r="L37" s="20">
        <v>395125147</v>
      </c>
    </row>
    <row r="38" spans="1:12" ht="13.5">
      <c r="A38" s="24" t="s">
        <v>47</v>
      </c>
      <c r="B38" s="18"/>
      <c r="C38" s="19">
        <v>205259000</v>
      </c>
      <c r="D38" s="19">
        <v>215789000</v>
      </c>
      <c r="E38" s="20">
        <v>313528000</v>
      </c>
      <c r="F38" s="21">
        <v>219118252</v>
      </c>
      <c r="G38" s="19">
        <v>219118252</v>
      </c>
      <c r="H38" s="20"/>
      <c r="I38" s="22">
        <v>310414000</v>
      </c>
      <c r="J38" s="23">
        <v>229251575</v>
      </c>
      <c r="K38" s="19">
        <v>238833879</v>
      </c>
      <c r="L38" s="20">
        <v>248913799</v>
      </c>
    </row>
    <row r="39" spans="1:12" ht="13.5">
      <c r="A39" s="29" t="s">
        <v>50</v>
      </c>
      <c r="B39" s="37"/>
      <c r="C39" s="31">
        <f>SUM(C37:C38)</f>
        <v>664023000</v>
      </c>
      <c r="D39" s="38">
        <f aca="true" t="shared" si="4" ref="D39:L39">SUM(D37:D38)</f>
        <v>881824000</v>
      </c>
      <c r="E39" s="39">
        <f t="shared" si="4"/>
        <v>926821000</v>
      </c>
      <c r="F39" s="40">
        <f t="shared" si="4"/>
        <v>775325170</v>
      </c>
      <c r="G39" s="38">
        <f t="shared" si="4"/>
        <v>775325170</v>
      </c>
      <c r="H39" s="39">
        <f t="shared" si="4"/>
        <v>-8550202</v>
      </c>
      <c r="I39" s="40">
        <f t="shared" si="4"/>
        <v>872177000</v>
      </c>
      <c r="J39" s="42">
        <f t="shared" si="4"/>
        <v>730189348</v>
      </c>
      <c r="K39" s="38">
        <f t="shared" si="4"/>
        <v>681375964</v>
      </c>
      <c r="L39" s="39">
        <f t="shared" si="4"/>
        <v>644038946</v>
      </c>
    </row>
    <row r="40" spans="1:12" ht="13.5">
      <c r="A40" s="29" t="s">
        <v>51</v>
      </c>
      <c r="B40" s="30"/>
      <c r="C40" s="31">
        <f>+C34+C39</f>
        <v>1674070000</v>
      </c>
      <c r="D40" s="31">
        <f aca="true" t="shared" si="5" ref="D40:L40">+D34+D39</f>
        <v>2065279000</v>
      </c>
      <c r="E40" s="32">
        <f t="shared" si="5"/>
        <v>2027967000</v>
      </c>
      <c r="F40" s="33">
        <f t="shared" si="5"/>
        <v>1687761532</v>
      </c>
      <c r="G40" s="31">
        <f t="shared" si="5"/>
        <v>1486145476</v>
      </c>
      <c r="H40" s="32">
        <f t="shared" si="5"/>
        <v>-283205319</v>
      </c>
      <c r="I40" s="34">
        <f t="shared" si="5"/>
        <v>1813585000</v>
      </c>
      <c r="J40" s="35">
        <f t="shared" si="5"/>
        <v>1458014743</v>
      </c>
      <c r="K40" s="31">
        <f t="shared" si="5"/>
        <v>1443372440</v>
      </c>
      <c r="L40" s="32">
        <f t="shared" si="5"/>
        <v>1420647182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6977481000</v>
      </c>
      <c r="D42" s="46">
        <f aca="true" t="shared" si="6" ref="D42:L42">+D25-D40</f>
        <v>7125244000</v>
      </c>
      <c r="E42" s="47">
        <f t="shared" si="6"/>
        <v>7501157000</v>
      </c>
      <c r="F42" s="48">
        <f t="shared" si="6"/>
        <v>9362776565</v>
      </c>
      <c r="G42" s="46">
        <f t="shared" si="6"/>
        <v>9013739461</v>
      </c>
      <c r="H42" s="47">
        <f t="shared" si="6"/>
        <v>313579802</v>
      </c>
      <c r="I42" s="49">
        <f t="shared" si="6"/>
        <v>7923889000</v>
      </c>
      <c r="J42" s="50">
        <f t="shared" si="6"/>
        <v>9142927377</v>
      </c>
      <c r="K42" s="46">
        <f t="shared" si="6"/>
        <v>9622497546</v>
      </c>
      <c r="L42" s="47">
        <f t="shared" si="6"/>
        <v>10271267106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6854582000</v>
      </c>
      <c r="D45" s="19">
        <v>7002466000</v>
      </c>
      <c r="E45" s="20">
        <v>7380621000</v>
      </c>
      <c r="F45" s="21">
        <v>9150989603</v>
      </c>
      <c r="G45" s="19">
        <v>8801952499</v>
      </c>
      <c r="H45" s="20">
        <v>313579802</v>
      </c>
      <c r="I45" s="22">
        <v>7657406000</v>
      </c>
      <c r="J45" s="23">
        <v>8964882803</v>
      </c>
      <c r="K45" s="19">
        <v>9429100058</v>
      </c>
      <c r="L45" s="20">
        <v>10073124026</v>
      </c>
    </row>
    <row r="46" spans="1:12" ht="13.5">
      <c r="A46" s="24" t="s">
        <v>56</v>
      </c>
      <c r="B46" s="18" t="s">
        <v>44</v>
      </c>
      <c r="C46" s="19">
        <v>122899000</v>
      </c>
      <c r="D46" s="19">
        <v>122778000</v>
      </c>
      <c r="E46" s="20">
        <v>120536000</v>
      </c>
      <c r="F46" s="21">
        <v>211786962</v>
      </c>
      <c r="G46" s="19">
        <v>211786962</v>
      </c>
      <c r="H46" s="20"/>
      <c r="I46" s="22">
        <v>266483000</v>
      </c>
      <c r="J46" s="23">
        <v>178044573</v>
      </c>
      <c r="K46" s="19">
        <v>193397489</v>
      </c>
      <c r="L46" s="20">
        <v>198143080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6977481000</v>
      </c>
      <c r="D48" s="53">
        <f aca="true" t="shared" si="7" ref="D48:L48">SUM(D45:D47)</f>
        <v>7125244000</v>
      </c>
      <c r="E48" s="54">
        <f t="shared" si="7"/>
        <v>7501157000</v>
      </c>
      <c r="F48" s="55">
        <f t="shared" si="7"/>
        <v>9362776565</v>
      </c>
      <c r="G48" s="53">
        <f t="shared" si="7"/>
        <v>9013739461</v>
      </c>
      <c r="H48" s="54">
        <f t="shared" si="7"/>
        <v>313579802</v>
      </c>
      <c r="I48" s="56">
        <f t="shared" si="7"/>
        <v>7923889000</v>
      </c>
      <c r="J48" s="57">
        <f t="shared" si="7"/>
        <v>9142927376</v>
      </c>
      <c r="K48" s="53">
        <f t="shared" si="7"/>
        <v>9622497547</v>
      </c>
      <c r="L48" s="54">
        <f t="shared" si="7"/>
        <v>10271267106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828522</v>
      </c>
      <c r="D6" s="19">
        <v>1912753</v>
      </c>
      <c r="E6" s="20">
        <v>3115249</v>
      </c>
      <c r="F6" s="21">
        <v>5200000</v>
      </c>
      <c r="G6" s="19">
        <v>5200000</v>
      </c>
      <c r="H6" s="20"/>
      <c r="I6" s="22">
        <v>271196</v>
      </c>
      <c r="J6" s="23">
        <v>11137706</v>
      </c>
      <c r="K6" s="19">
        <v>4763616</v>
      </c>
      <c r="L6" s="20">
        <v>502085</v>
      </c>
    </row>
    <row r="7" spans="1:12" ht="13.5">
      <c r="A7" s="24" t="s">
        <v>19</v>
      </c>
      <c r="B7" s="18" t="s">
        <v>20</v>
      </c>
      <c r="C7" s="19">
        <v>541217</v>
      </c>
      <c r="D7" s="19"/>
      <c r="E7" s="20">
        <v>1449548</v>
      </c>
      <c r="F7" s="21">
        <v>6500000</v>
      </c>
      <c r="G7" s="19">
        <v>6500000</v>
      </c>
      <c r="H7" s="20"/>
      <c r="I7" s="22">
        <v>2827758</v>
      </c>
      <c r="J7" s="23">
        <v>1246958</v>
      </c>
      <c r="K7" s="19">
        <v>1328010</v>
      </c>
      <c r="L7" s="20">
        <v>1414331</v>
      </c>
    </row>
    <row r="8" spans="1:12" ht="13.5">
      <c r="A8" s="24" t="s">
        <v>21</v>
      </c>
      <c r="B8" s="18" t="s">
        <v>20</v>
      </c>
      <c r="C8" s="19">
        <v>14736677</v>
      </c>
      <c r="D8" s="19">
        <v>10877664</v>
      </c>
      <c r="E8" s="20">
        <v>16421638</v>
      </c>
      <c r="F8" s="21">
        <v>80983794</v>
      </c>
      <c r="G8" s="19">
        <v>80983794</v>
      </c>
      <c r="H8" s="20"/>
      <c r="I8" s="22">
        <v>45352553</v>
      </c>
      <c r="J8" s="23">
        <v>69950000</v>
      </c>
      <c r="K8" s="19">
        <v>55000000</v>
      </c>
      <c r="L8" s="20">
        <v>60000000</v>
      </c>
    </row>
    <row r="9" spans="1:12" ht="13.5">
      <c r="A9" s="24" t="s">
        <v>22</v>
      </c>
      <c r="B9" s="18"/>
      <c r="C9" s="19">
        <v>7317777</v>
      </c>
      <c r="D9" s="19">
        <v>22081147</v>
      </c>
      <c r="E9" s="20">
        <v>26442117</v>
      </c>
      <c r="F9" s="21"/>
      <c r="G9" s="19"/>
      <c r="H9" s="20"/>
      <c r="I9" s="22">
        <v>28034388</v>
      </c>
      <c r="J9" s="23">
        <v>16950000</v>
      </c>
      <c r="K9" s="19">
        <v>17899200</v>
      </c>
      <c r="L9" s="20">
        <v>18865757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47508716</v>
      </c>
      <c r="D11" s="19">
        <v>51468816</v>
      </c>
      <c r="E11" s="20">
        <v>51314486</v>
      </c>
      <c r="F11" s="21">
        <v>47239213</v>
      </c>
      <c r="G11" s="19">
        <v>47239213</v>
      </c>
      <c r="H11" s="20"/>
      <c r="I11" s="22">
        <v>51114924</v>
      </c>
      <c r="J11" s="23">
        <v>25500000</v>
      </c>
      <c r="K11" s="19"/>
      <c r="L11" s="20"/>
    </row>
    <row r="12" spans="1:12" ht="13.5">
      <c r="A12" s="29" t="s">
        <v>26</v>
      </c>
      <c r="B12" s="30"/>
      <c r="C12" s="31">
        <f>SUM(C6:C11)</f>
        <v>70932909</v>
      </c>
      <c r="D12" s="31">
        <f aca="true" t="shared" si="0" ref="D12:L12">SUM(D6:D11)</f>
        <v>86340380</v>
      </c>
      <c r="E12" s="32">
        <f t="shared" si="0"/>
        <v>98743038</v>
      </c>
      <c r="F12" s="33">
        <f t="shared" si="0"/>
        <v>139923007</v>
      </c>
      <c r="G12" s="31">
        <f t="shared" si="0"/>
        <v>139923007</v>
      </c>
      <c r="H12" s="32">
        <f t="shared" si="0"/>
        <v>0</v>
      </c>
      <c r="I12" s="34">
        <f t="shared" si="0"/>
        <v>127600819</v>
      </c>
      <c r="J12" s="35">
        <f t="shared" si="0"/>
        <v>124784664</v>
      </c>
      <c r="K12" s="31">
        <f t="shared" si="0"/>
        <v>78990826</v>
      </c>
      <c r="L12" s="32">
        <f t="shared" si="0"/>
        <v>80782173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21691044</v>
      </c>
      <c r="D17" s="19">
        <v>35599000</v>
      </c>
      <c r="E17" s="20">
        <v>35599000</v>
      </c>
      <c r="F17" s="21">
        <v>17409560</v>
      </c>
      <c r="G17" s="19">
        <v>17409560</v>
      </c>
      <c r="H17" s="20"/>
      <c r="I17" s="22">
        <v>35901000</v>
      </c>
      <c r="J17" s="23">
        <v>37877336</v>
      </c>
      <c r="K17" s="19">
        <v>39998112</v>
      </c>
      <c r="L17" s="20">
        <v>42158010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447897243</v>
      </c>
      <c r="D19" s="19">
        <v>582202207</v>
      </c>
      <c r="E19" s="20">
        <v>565842775</v>
      </c>
      <c r="F19" s="21">
        <v>364677886</v>
      </c>
      <c r="G19" s="19">
        <v>364677886</v>
      </c>
      <c r="H19" s="20"/>
      <c r="I19" s="22">
        <v>545495470</v>
      </c>
      <c r="J19" s="23">
        <v>559652603</v>
      </c>
      <c r="K19" s="19">
        <v>591948000</v>
      </c>
      <c r="L19" s="20">
        <v>623913094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21199</v>
      </c>
      <c r="D23" s="19">
        <v>22306</v>
      </c>
      <c r="E23" s="20">
        <v>23657</v>
      </c>
      <c r="F23" s="25"/>
      <c r="G23" s="26"/>
      <c r="H23" s="27"/>
      <c r="I23" s="21">
        <v>25197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469609486</v>
      </c>
      <c r="D24" s="38">
        <f aca="true" t="shared" si="1" ref="D24:L24">SUM(D15:D23)</f>
        <v>617823513</v>
      </c>
      <c r="E24" s="39">
        <f t="shared" si="1"/>
        <v>601465432</v>
      </c>
      <c r="F24" s="40">
        <f t="shared" si="1"/>
        <v>382087446</v>
      </c>
      <c r="G24" s="38">
        <f t="shared" si="1"/>
        <v>382087446</v>
      </c>
      <c r="H24" s="39">
        <f t="shared" si="1"/>
        <v>0</v>
      </c>
      <c r="I24" s="41">
        <f t="shared" si="1"/>
        <v>581421667</v>
      </c>
      <c r="J24" s="42">
        <f t="shared" si="1"/>
        <v>597529939</v>
      </c>
      <c r="K24" s="38">
        <f t="shared" si="1"/>
        <v>631946112</v>
      </c>
      <c r="L24" s="39">
        <f t="shared" si="1"/>
        <v>666071104</v>
      </c>
    </row>
    <row r="25" spans="1:12" ht="13.5">
      <c r="A25" s="29" t="s">
        <v>39</v>
      </c>
      <c r="B25" s="30"/>
      <c r="C25" s="31">
        <f>+C12+C24</f>
        <v>540542395</v>
      </c>
      <c r="D25" s="31">
        <f aca="true" t="shared" si="2" ref="D25:L25">+D12+D24</f>
        <v>704163893</v>
      </c>
      <c r="E25" s="32">
        <f t="shared" si="2"/>
        <v>700208470</v>
      </c>
      <c r="F25" s="33">
        <f t="shared" si="2"/>
        <v>522010453</v>
      </c>
      <c r="G25" s="31">
        <f t="shared" si="2"/>
        <v>522010453</v>
      </c>
      <c r="H25" s="32">
        <f t="shared" si="2"/>
        <v>0</v>
      </c>
      <c r="I25" s="34">
        <f t="shared" si="2"/>
        <v>709022486</v>
      </c>
      <c r="J25" s="35">
        <f t="shared" si="2"/>
        <v>722314603</v>
      </c>
      <c r="K25" s="31">
        <f t="shared" si="2"/>
        <v>710936938</v>
      </c>
      <c r="L25" s="32">
        <f t="shared" si="2"/>
        <v>746853277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2205000</v>
      </c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1722769</v>
      </c>
      <c r="D31" s="19">
        <v>1810400</v>
      </c>
      <c r="E31" s="20">
        <v>1909160</v>
      </c>
      <c r="F31" s="21"/>
      <c r="G31" s="19"/>
      <c r="H31" s="20"/>
      <c r="I31" s="22">
        <v>1896991</v>
      </c>
      <c r="J31" s="23">
        <v>2031176</v>
      </c>
      <c r="K31" s="19">
        <v>2144736</v>
      </c>
      <c r="L31" s="20">
        <v>2260552</v>
      </c>
    </row>
    <row r="32" spans="1:12" ht="13.5">
      <c r="A32" s="24" t="s">
        <v>46</v>
      </c>
      <c r="B32" s="18" t="s">
        <v>44</v>
      </c>
      <c r="C32" s="19">
        <v>67662205</v>
      </c>
      <c r="D32" s="19">
        <v>99014629</v>
      </c>
      <c r="E32" s="20">
        <v>125309881</v>
      </c>
      <c r="F32" s="21">
        <v>60625000</v>
      </c>
      <c r="G32" s="19">
        <v>60625000</v>
      </c>
      <c r="H32" s="20"/>
      <c r="I32" s="22">
        <v>152970533</v>
      </c>
      <c r="J32" s="23">
        <v>60000000</v>
      </c>
      <c r="K32" s="19">
        <v>50000000</v>
      </c>
      <c r="L32" s="20">
        <v>40000000</v>
      </c>
    </row>
    <row r="33" spans="1:12" ht="13.5">
      <c r="A33" s="24" t="s">
        <v>47</v>
      </c>
      <c r="B33" s="18"/>
      <c r="C33" s="19">
        <v>15295029</v>
      </c>
      <c r="D33" s="19">
        <v>17139398</v>
      </c>
      <c r="E33" s="20">
        <v>20354302</v>
      </c>
      <c r="F33" s="21"/>
      <c r="G33" s="19"/>
      <c r="H33" s="20"/>
      <c r="I33" s="22">
        <v>20358238</v>
      </c>
      <c r="J33" s="23">
        <v>19440344</v>
      </c>
      <c r="K33" s="19">
        <v>20528640</v>
      </c>
      <c r="L33" s="20">
        <v>21637187</v>
      </c>
    </row>
    <row r="34" spans="1:12" ht="13.5">
      <c r="A34" s="29" t="s">
        <v>48</v>
      </c>
      <c r="B34" s="30"/>
      <c r="C34" s="31">
        <f>SUM(C29:C33)</f>
        <v>86885003</v>
      </c>
      <c r="D34" s="31">
        <f aca="true" t="shared" si="3" ref="D34:L34">SUM(D29:D33)</f>
        <v>117964427</v>
      </c>
      <c r="E34" s="32">
        <f t="shared" si="3"/>
        <v>147573343</v>
      </c>
      <c r="F34" s="33">
        <f t="shared" si="3"/>
        <v>60625000</v>
      </c>
      <c r="G34" s="31">
        <f t="shared" si="3"/>
        <v>60625000</v>
      </c>
      <c r="H34" s="32">
        <f t="shared" si="3"/>
        <v>0</v>
      </c>
      <c r="I34" s="34">
        <f t="shared" si="3"/>
        <v>175225762</v>
      </c>
      <c r="J34" s="35">
        <f t="shared" si="3"/>
        <v>81471520</v>
      </c>
      <c r="K34" s="31">
        <f t="shared" si="3"/>
        <v>72673376</v>
      </c>
      <c r="L34" s="32">
        <f t="shared" si="3"/>
        <v>63897739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15002000</v>
      </c>
      <c r="D38" s="19">
        <v>15354000</v>
      </c>
      <c r="E38" s="20">
        <v>16356000</v>
      </c>
      <c r="F38" s="21">
        <v>16500129</v>
      </c>
      <c r="G38" s="19">
        <v>16500129</v>
      </c>
      <c r="H38" s="20"/>
      <c r="I38" s="22">
        <v>14609000</v>
      </c>
      <c r="J38" s="23">
        <v>17556000</v>
      </c>
      <c r="K38" s="19">
        <v>18539136</v>
      </c>
      <c r="L38" s="20">
        <v>19540249</v>
      </c>
    </row>
    <row r="39" spans="1:12" ht="13.5">
      <c r="A39" s="29" t="s">
        <v>50</v>
      </c>
      <c r="B39" s="37"/>
      <c r="C39" s="31">
        <f>SUM(C37:C38)</f>
        <v>15002000</v>
      </c>
      <c r="D39" s="38">
        <f aca="true" t="shared" si="4" ref="D39:L39">SUM(D37:D38)</f>
        <v>15354000</v>
      </c>
      <c r="E39" s="39">
        <f t="shared" si="4"/>
        <v>16356000</v>
      </c>
      <c r="F39" s="40">
        <f t="shared" si="4"/>
        <v>16500129</v>
      </c>
      <c r="G39" s="38">
        <f t="shared" si="4"/>
        <v>16500129</v>
      </c>
      <c r="H39" s="39">
        <f t="shared" si="4"/>
        <v>0</v>
      </c>
      <c r="I39" s="40">
        <f t="shared" si="4"/>
        <v>14609000</v>
      </c>
      <c r="J39" s="42">
        <f t="shared" si="4"/>
        <v>17556000</v>
      </c>
      <c r="K39" s="38">
        <f t="shared" si="4"/>
        <v>18539136</v>
      </c>
      <c r="L39" s="39">
        <f t="shared" si="4"/>
        <v>19540249</v>
      </c>
    </row>
    <row r="40" spans="1:12" ht="13.5">
      <c r="A40" s="29" t="s">
        <v>51</v>
      </c>
      <c r="B40" s="30"/>
      <c r="C40" s="31">
        <f>+C34+C39</f>
        <v>101887003</v>
      </c>
      <c r="D40" s="31">
        <f aca="true" t="shared" si="5" ref="D40:L40">+D34+D39</f>
        <v>133318427</v>
      </c>
      <c r="E40" s="32">
        <f t="shared" si="5"/>
        <v>163929343</v>
      </c>
      <c r="F40" s="33">
        <f t="shared" si="5"/>
        <v>77125129</v>
      </c>
      <c r="G40" s="31">
        <f t="shared" si="5"/>
        <v>77125129</v>
      </c>
      <c r="H40" s="32">
        <f t="shared" si="5"/>
        <v>0</v>
      </c>
      <c r="I40" s="34">
        <f t="shared" si="5"/>
        <v>189834762</v>
      </c>
      <c r="J40" s="35">
        <f t="shared" si="5"/>
        <v>99027520</v>
      </c>
      <c r="K40" s="31">
        <f t="shared" si="5"/>
        <v>91212512</v>
      </c>
      <c r="L40" s="32">
        <f t="shared" si="5"/>
        <v>83437988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438655392</v>
      </c>
      <c r="D42" s="46">
        <f aca="true" t="shared" si="6" ref="D42:L42">+D25-D40</f>
        <v>570845466</v>
      </c>
      <c r="E42" s="47">
        <f t="shared" si="6"/>
        <v>536279127</v>
      </c>
      <c r="F42" s="48">
        <f t="shared" si="6"/>
        <v>444885324</v>
      </c>
      <c r="G42" s="46">
        <f t="shared" si="6"/>
        <v>444885324</v>
      </c>
      <c r="H42" s="47">
        <f t="shared" si="6"/>
        <v>0</v>
      </c>
      <c r="I42" s="49">
        <f t="shared" si="6"/>
        <v>519187724</v>
      </c>
      <c r="J42" s="50">
        <f t="shared" si="6"/>
        <v>623287083</v>
      </c>
      <c r="K42" s="46">
        <f t="shared" si="6"/>
        <v>619724426</v>
      </c>
      <c r="L42" s="47">
        <f t="shared" si="6"/>
        <v>663415289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475556519</v>
      </c>
      <c r="D45" s="19">
        <v>606488712</v>
      </c>
      <c r="E45" s="20">
        <v>536279127</v>
      </c>
      <c r="F45" s="21">
        <v>482006876</v>
      </c>
      <c r="G45" s="19">
        <v>482006876</v>
      </c>
      <c r="H45" s="20"/>
      <c r="I45" s="22">
        <v>519187724</v>
      </c>
      <c r="J45" s="23">
        <v>623287083</v>
      </c>
      <c r="K45" s="19">
        <v>619724426</v>
      </c>
      <c r="L45" s="20">
        <v>663415289</v>
      </c>
    </row>
    <row r="46" spans="1:12" ht="13.5">
      <c r="A46" s="24" t="s">
        <v>56</v>
      </c>
      <c r="B46" s="18" t="s">
        <v>44</v>
      </c>
      <c r="C46" s="19">
        <v>-36901127</v>
      </c>
      <c r="D46" s="19">
        <v>-35643246</v>
      </c>
      <c r="E46" s="20"/>
      <c r="F46" s="21">
        <v>-37121552</v>
      </c>
      <c r="G46" s="19">
        <v>-37121552</v>
      </c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438655392</v>
      </c>
      <c r="D48" s="53">
        <f aca="true" t="shared" si="7" ref="D48:L48">SUM(D45:D47)</f>
        <v>570845466</v>
      </c>
      <c r="E48" s="54">
        <f t="shared" si="7"/>
        <v>536279127</v>
      </c>
      <c r="F48" s="55">
        <f t="shared" si="7"/>
        <v>444885324</v>
      </c>
      <c r="G48" s="53">
        <f t="shared" si="7"/>
        <v>444885324</v>
      </c>
      <c r="H48" s="54">
        <f t="shared" si="7"/>
        <v>0</v>
      </c>
      <c r="I48" s="56">
        <f t="shared" si="7"/>
        <v>519187724</v>
      </c>
      <c r="J48" s="57">
        <f t="shared" si="7"/>
        <v>623287083</v>
      </c>
      <c r="K48" s="53">
        <f t="shared" si="7"/>
        <v>619724426</v>
      </c>
      <c r="L48" s="54">
        <f t="shared" si="7"/>
        <v>663415289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18440445</v>
      </c>
      <c r="D6" s="19">
        <v>11366756</v>
      </c>
      <c r="E6" s="20">
        <v>20708339</v>
      </c>
      <c r="F6" s="21">
        <v>10000000</v>
      </c>
      <c r="G6" s="19">
        <v>10000</v>
      </c>
      <c r="H6" s="20"/>
      <c r="I6" s="22">
        <v>8705557</v>
      </c>
      <c r="J6" s="23">
        <v>10000000</v>
      </c>
      <c r="K6" s="19">
        <v>10000000</v>
      </c>
      <c r="L6" s="20">
        <v>10000000</v>
      </c>
    </row>
    <row r="7" spans="1:12" ht="13.5">
      <c r="A7" s="24" t="s">
        <v>19</v>
      </c>
      <c r="B7" s="18" t="s">
        <v>20</v>
      </c>
      <c r="C7" s="19">
        <v>147448761</v>
      </c>
      <c r="D7" s="19">
        <v>74366509</v>
      </c>
      <c r="E7" s="20">
        <v>114568303</v>
      </c>
      <c r="F7" s="21">
        <v>132265000</v>
      </c>
      <c r="G7" s="19">
        <v>132265</v>
      </c>
      <c r="H7" s="20">
        <v>98928605</v>
      </c>
      <c r="I7" s="22">
        <v>22276037</v>
      </c>
      <c r="J7" s="23">
        <v>40000000</v>
      </c>
      <c r="K7" s="19">
        <v>45000000</v>
      </c>
      <c r="L7" s="20">
        <v>50000000</v>
      </c>
    </row>
    <row r="8" spans="1:12" ht="13.5">
      <c r="A8" s="24" t="s">
        <v>21</v>
      </c>
      <c r="B8" s="18" t="s">
        <v>20</v>
      </c>
      <c r="C8" s="19">
        <v>219356842</v>
      </c>
      <c r="D8" s="19">
        <v>227690462</v>
      </c>
      <c r="E8" s="20">
        <v>194707925</v>
      </c>
      <c r="F8" s="21">
        <v>214968000</v>
      </c>
      <c r="G8" s="19">
        <v>214968</v>
      </c>
      <c r="H8" s="20">
        <v>264576520</v>
      </c>
      <c r="I8" s="22">
        <v>203208463</v>
      </c>
      <c r="J8" s="23">
        <v>275729000</v>
      </c>
      <c r="K8" s="19">
        <v>226943000</v>
      </c>
      <c r="L8" s="20">
        <v>178648000</v>
      </c>
    </row>
    <row r="9" spans="1:12" ht="13.5">
      <c r="A9" s="24" t="s">
        <v>22</v>
      </c>
      <c r="B9" s="18"/>
      <c r="C9" s="19"/>
      <c r="D9" s="19">
        <v>43378410</v>
      </c>
      <c r="E9" s="20">
        <v>29759317</v>
      </c>
      <c r="F9" s="21">
        <v>10000000</v>
      </c>
      <c r="G9" s="19">
        <v>10000</v>
      </c>
      <c r="H9" s="20">
        <v>55189489</v>
      </c>
      <c r="I9" s="22">
        <v>76905936</v>
      </c>
      <c r="J9" s="23">
        <v>10000000</v>
      </c>
      <c r="K9" s="19">
        <v>10000000</v>
      </c>
      <c r="L9" s="20">
        <v>10000000</v>
      </c>
    </row>
    <row r="10" spans="1:12" ht="13.5">
      <c r="A10" s="24" t="s">
        <v>23</v>
      </c>
      <c r="B10" s="18"/>
      <c r="C10" s="19">
        <v>17535906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13347530</v>
      </c>
      <c r="D11" s="19">
        <v>15899041</v>
      </c>
      <c r="E11" s="20">
        <v>8370343</v>
      </c>
      <c r="F11" s="21">
        <v>3000000</v>
      </c>
      <c r="G11" s="19">
        <v>3000</v>
      </c>
      <c r="H11" s="20">
        <v>8787565</v>
      </c>
      <c r="I11" s="22">
        <v>7823028</v>
      </c>
      <c r="J11" s="23">
        <v>3000000</v>
      </c>
      <c r="K11" s="19">
        <v>3000000</v>
      </c>
      <c r="L11" s="20">
        <v>3000000</v>
      </c>
    </row>
    <row r="12" spans="1:12" ht="13.5">
      <c r="A12" s="29" t="s">
        <v>26</v>
      </c>
      <c r="B12" s="30"/>
      <c r="C12" s="31">
        <f>SUM(C6:C11)</f>
        <v>416129484</v>
      </c>
      <c r="D12" s="31">
        <f aca="true" t="shared" si="0" ref="D12:L12">SUM(D6:D11)</f>
        <v>372701178</v>
      </c>
      <c r="E12" s="32">
        <f t="shared" si="0"/>
        <v>368114227</v>
      </c>
      <c r="F12" s="33">
        <f t="shared" si="0"/>
        <v>370233000</v>
      </c>
      <c r="G12" s="31">
        <f t="shared" si="0"/>
        <v>370233</v>
      </c>
      <c r="H12" s="32">
        <f t="shared" si="0"/>
        <v>427482179</v>
      </c>
      <c r="I12" s="34">
        <f t="shared" si="0"/>
        <v>318919021</v>
      </c>
      <c r="J12" s="35">
        <f t="shared" si="0"/>
        <v>338729000</v>
      </c>
      <c r="K12" s="31">
        <f t="shared" si="0"/>
        <v>294943000</v>
      </c>
      <c r="L12" s="32">
        <f t="shared" si="0"/>
        <v>251648000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14000</v>
      </c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>
        <v>11005300</v>
      </c>
      <c r="G17" s="19">
        <v>11005</v>
      </c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941614840</v>
      </c>
      <c r="D19" s="19">
        <v>1074887527</v>
      </c>
      <c r="E19" s="20">
        <v>1218665470</v>
      </c>
      <c r="F19" s="21">
        <v>1186476000</v>
      </c>
      <c r="G19" s="19">
        <v>1186476</v>
      </c>
      <c r="H19" s="20">
        <v>1277764599</v>
      </c>
      <c r="I19" s="22">
        <v>1274265814</v>
      </c>
      <c r="J19" s="23">
        <v>1407232608</v>
      </c>
      <c r="K19" s="19">
        <v>1492806725</v>
      </c>
      <c r="L19" s="20">
        <v>1589117419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236869</v>
      </c>
      <c r="D23" s="19">
        <v>14000</v>
      </c>
      <c r="E23" s="20">
        <v>14000</v>
      </c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941865709</v>
      </c>
      <c r="D24" s="38">
        <f aca="true" t="shared" si="1" ref="D24:L24">SUM(D15:D23)</f>
        <v>1074901527</v>
      </c>
      <c r="E24" s="39">
        <f t="shared" si="1"/>
        <v>1218679470</v>
      </c>
      <c r="F24" s="40">
        <f t="shared" si="1"/>
        <v>1197481300</v>
      </c>
      <c r="G24" s="38">
        <f t="shared" si="1"/>
        <v>1197481</v>
      </c>
      <c r="H24" s="39">
        <f t="shared" si="1"/>
        <v>1277764599</v>
      </c>
      <c r="I24" s="41">
        <f t="shared" si="1"/>
        <v>1274265814</v>
      </c>
      <c r="J24" s="42">
        <f t="shared" si="1"/>
        <v>1407232608</v>
      </c>
      <c r="K24" s="38">
        <f t="shared" si="1"/>
        <v>1492806725</v>
      </c>
      <c r="L24" s="39">
        <f t="shared" si="1"/>
        <v>1589117419</v>
      </c>
    </row>
    <row r="25" spans="1:12" ht="13.5">
      <c r="A25" s="29" t="s">
        <v>39</v>
      </c>
      <c r="B25" s="30"/>
      <c r="C25" s="31">
        <f>+C12+C24</f>
        <v>1357995193</v>
      </c>
      <c r="D25" s="31">
        <f aca="true" t="shared" si="2" ref="D25:L25">+D12+D24</f>
        <v>1447602705</v>
      </c>
      <c r="E25" s="32">
        <f t="shared" si="2"/>
        <v>1586793697</v>
      </c>
      <c r="F25" s="33">
        <f t="shared" si="2"/>
        <v>1567714300</v>
      </c>
      <c r="G25" s="31">
        <f t="shared" si="2"/>
        <v>1567714</v>
      </c>
      <c r="H25" s="32">
        <f t="shared" si="2"/>
        <v>1705246778</v>
      </c>
      <c r="I25" s="34">
        <f t="shared" si="2"/>
        <v>1593184835</v>
      </c>
      <c r="J25" s="35">
        <f t="shared" si="2"/>
        <v>1745961608</v>
      </c>
      <c r="K25" s="31">
        <f t="shared" si="2"/>
        <v>1787749725</v>
      </c>
      <c r="L25" s="32">
        <f t="shared" si="2"/>
        <v>1840765419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374188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7251260</v>
      </c>
      <c r="D30" s="19">
        <v>12274482</v>
      </c>
      <c r="E30" s="20">
        <v>12632368</v>
      </c>
      <c r="F30" s="21">
        <v>9029000</v>
      </c>
      <c r="G30" s="19">
        <v>9029</v>
      </c>
      <c r="H30" s="20">
        <v>9050624</v>
      </c>
      <c r="I30" s="22">
        <v>8814647</v>
      </c>
      <c r="J30" s="23">
        <v>8250000</v>
      </c>
      <c r="K30" s="19">
        <v>8110000</v>
      </c>
      <c r="L30" s="20">
        <v>8400000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100346031</v>
      </c>
      <c r="D32" s="19">
        <v>80503263</v>
      </c>
      <c r="E32" s="20">
        <v>94903797</v>
      </c>
      <c r="F32" s="21">
        <v>40000000</v>
      </c>
      <c r="G32" s="19">
        <v>40000</v>
      </c>
      <c r="H32" s="20">
        <v>309545090</v>
      </c>
      <c r="I32" s="22">
        <v>125417788</v>
      </c>
      <c r="J32" s="23">
        <v>50000000</v>
      </c>
      <c r="K32" s="19">
        <v>20000000</v>
      </c>
      <c r="L32" s="20">
        <v>20000000</v>
      </c>
    </row>
    <row r="33" spans="1:12" ht="13.5">
      <c r="A33" s="24" t="s">
        <v>47</v>
      </c>
      <c r="B33" s="18"/>
      <c r="C33" s="19">
        <v>17142245</v>
      </c>
      <c r="D33" s="19">
        <v>1155216</v>
      </c>
      <c r="E33" s="20">
        <v>2311205</v>
      </c>
      <c r="F33" s="21"/>
      <c r="G33" s="19"/>
      <c r="H33" s="20"/>
      <c r="I33" s="22">
        <v>11855299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124739536</v>
      </c>
      <c r="D34" s="31">
        <f aca="true" t="shared" si="3" ref="D34:L34">SUM(D29:D33)</f>
        <v>93932961</v>
      </c>
      <c r="E34" s="32">
        <f t="shared" si="3"/>
        <v>109847370</v>
      </c>
      <c r="F34" s="33">
        <f t="shared" si="3"/>
        <v>49029000</v>
      </c>
      <c r="G34" s="31">
        <f t="shared" si="3"/>
        <v>49029</v>
      </c>
      <c r="H34" s="32">
        <f t="shared" si="3"/>
        <v>318969902</v>
      </c>
      <c r="I34" s="34">
        <f t="shared" si="3"/>
        <v>146087734</v>
      </c>
      <c r="J34" s="35">
        <f t="shared" si="3"/>
        <v>58250000</v>
      </c>
      <c r="K34" s="31">
        <f t="shared" si="3"/>
        <v>28110000</v>
      </c>
      <c r="L34" s="32">
        <f t="shared" si="3"/>
        <v>28400000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80161649</v>
      </c>
      <c r="D37" s="19">
        <v>67919545</v>
      </c>
      <c r="E37" s="20">
        <v>55352039</v>
      </c>
      <c r="F37" s="21">
        <v>63244000</v>
      </c>
      <c r="G37" s="19">
        <v>63244</v>
      </c>
      <c r="H37" s="20">
        <v>45331827</v>
      </c>
      <c r="I37" s="22">
        <v>46339397</v>
      </c>
      <c r="J37" s="23">
        <v>50101000</v>
      </c>
      <c r="K37" s="19">
        <v>41991000</v>
      </c>
      <c r="L37" s="20">
        <v>33591000</v>
      </c>
    </row>
    <row r="38" spans="1:12" ht="13.5">
      <c r="A38" s="24" t="s">
        <v>47</v>
      </c>
      <c r="B38" s="18"/>
      <c r="C38" s="19">
        <v>15963099</v>
      </c>
      <c r="D38" s="19">
        <v>31887322</v>
      </c>
      <c r="E38" s="20">
        <v>37746345</v>
      </c>
      <c r="F38" s="21">
        <v>32258000</v>
      </c>
      <c r="G38" s="19">
        <v>32258</v>
      </c>
      <c r="H38" s="20">
        <v>40373751</v>
      </c>
      <c r="I38" s="22">
        <v>32112144</v>
      </c>
      <c r="J38" s="23">
        <v>37747000</v>
      </c>
      <c r="K38" s="19">
        <v>38619830</v>
      </c>
      <c r="L38" s="20">
        <v>39553758</v>
      </c>
    </row>
    <row r="39" spans="1:12" ht="13.5">
      <c r="A39" s="29" t="s">
        <v>50</v>
      </c>
      <c r="B39" s="37"/>
      <c r="C39" s="31">
        <f>SUM(C37:C38)</f>
        <v>96124748</v>
      </c>
      <c r="D39" s="38">
        <f aca="true" t="shared" si="4" ref="D39:L39">SUM(D37:D38)</f>
        <v>99806867</v>
      </c>
      <c r="E39" s="39">
        <f t="shared" si="4"/>
        <v>93098384</v>
      </c>
      <c r="F39" s="40">
        <f t="shared" si="4"/>
        <v>95502000</v>
      </c>
      <c r="G39" s="38">
        <f t="shared" si="4"/>
        <v>95502</v>
      </c>
      <c r="H39" s="39">
        <f t="shared" si="4"/>
        <v>85705578</v>
      </c>
      <c r="I39" s="40">
        <f t="shared" si="4"/>
        <v>78451541</v>
      </c>
      <c r="J39" s="42">
        <f t="shared" si="4"/>
        <v>87848000</v>
      </c>
      <c r="K39" s="38">
        <f t="shared" si="4"/>
        <v>80610830</v>
      </c>
      <c r="L39" s="39">
        <f t="shared" si="4"/>
        <v>73144758</v>
      </c>
    </row>
    <row r="40" spans="1:12" ht="13.5">
      <c r="A40" s="29" t="s">
        <v>51</v>
      </c>
      <c r="B40" s="30"/>
      <c r="C40" s="31">
        <f>+C34+C39</f>
        <v>220864284</v>
      </c>
      <c r="D40" s="31">
        <f aca="true" t="shared" si="5" ref="D40:L40">+D34+D39</f>
        <v>193739828</v>
      </c>
      <c r="E40" s="32">
        <f t="shared" si="5"/>
        <v>202945754</v>
      </c>
      <c r="F40" s="33">
        <f t="shared" si="5"/>
        <v>144531000</v>
      </c>
      <c r="G40" s="31">
        <f t="shared" si="5"/>
        <v>144531</v>
      </c>
      <c r="H40" s="32">
        <f t="shared" si="5"/>
        <v>404675480</v>
      </c>
      <c r="I40" s="34">
        <f t="shared" si="5"/>
        <v>224539275</v>
      </c>
      <c r="J40" s="35">
        <f t="shared" si="5"/>
        <v>146098000</v>
      </c>
      <c r="K40" s="31">
        <f t="shared" si="5"/>
        <v>108720830</v>
      </c>
      <c r="L40" s="32">
        <f t="shared" si="5"/>
        <v>101544758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1137130909</v>
      </c>
      <c r="D42" s="46">
        <f aca="true" t="shared" si="6" ref="D42:L42">+D25-D40</f>
        <v>1253862877</v>
      </c>
      <c r="E42" s="47">
        <f t="shared" si="6"/>
        <v>1383847943</v>
      </c>
      <c r="F42" s="48">
        <f t="shared" si="6"/>
        <v>1423183300</v>
      </c>
      <c r="G42" s="46">
        <f t="shared" si="6"/>
        <v>1423183</v>
      </c>
      <c r="H42" s="47">
        <f t="shared" si="6"/>
        <v>1300571298</v>
      </c>
      <c r="I42" s="49">
        <f t="shared" si="6"/>
        <v>1368645560</v>
      </c>
      <c r="J42" s="50">
        <f t="shared" si="6"/>
        <v>1599863608</v>
      </c>
      <c r="K42" s="46">
        <f t="shared" si="6"/>
        <v>1679028895</v>
      </c>
      <c r="L42" s="47">
        <f t="shared" si="6"/>
        <v>1739220661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1137130909</v>
      </c>
      <c r="D45" s="19">
        <v>1253862877</v>
      </c>
      <c r="E45" s="20">
        <v>1383847943</v>
      </c>
      <c r="F45" s="21">
        <v>1423183300</v>
      </c>
      <c r="G45" s="19">
        <v>1423183</v>
      </c>
      <c r="H45" s="20">
        <v>1300571298</v>
      </c>
      <c r="I45" s="22">
        <v>1368645560</v>
      </c>
      <c r="J45" s="23">
        <v>1599863608</v>
      </c>
      <c r="K45" s="19">
        <v>1679028895</v>
      </c>
      <c r="L45" s="20">
        <v>1739220661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1137130909</v>
      </c>
      <c r="D48" s="53">
        <f aca="true" t="shared" si="7" ref="D48:L48">SUM(D45:D47)</f>
        <v>1253862877</v>
      </c>
      <c r="E48" s="54">
        <f t="shared" si="7"/>
        <v>1383847943</v>
      </c>
      <c r="F48" s="55">
        <f t="shared" si="7"/>
        <v>1423183300</v>
      </c>
      <c r="G48" s="53">
        <f t="shared" si="7"/>
        <v>1423183</v>
      </c>
      <c r="H48" s="54">
        <f t="shared" si="7"/>
        <v>1300571298</v>
      </c>
      <c r="I48" s="56">
        <f t="shared" si="7"/>
        <v>1368645560</v>
      </c>
      <c r="J48" s="57">
        <f t="shared" si="7"/>
        <v>1599863608</v>
      </c>
      <c r="K48" s="53">
        <f t="shared" si="7"/>
        <v>1679028895</v>
      </c>
      <c r="L48" s="54">
        <f t="shared" si="7"/>
        <v>1739220661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3983710</v>
      </c>
      <c r="D6" s="19">
        <v>164270</v>
      </c>
      <c r="E6" s="20">
        <v>2581785</v>
      </c>
      <c r="F6" s="21">
        <v>16383000</v>
      </c>
      <c r="G6" s="19">
        <v>16383000</v>
      </c>
      <c r="H6" s="20">
        <v>-16997369</v>
      </c>
      <c r="I6" s="22">
        <v>762378</v>
      </c>
      <c r="J6" s="23">
        <v>23871000</v>
      </c>
      <c r="K6" s="19"/>
      <c r="L6" s="20"/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7022000</v>
      </c>
      <c r="G7" s="19">
        <v>7022000</v>
      </c>
      <c r="H7" s="20"/>
      <c r="I7" s="22"/>
      <c r="J7" s="23">
        <v>7120000</v>
      </c>
      <c r="K7" s="19">
        <v>8325000</v>
      </c>
      <c r="L7" s="20">
        <v>8965000</v>
      </c>
    </row>
    <row r="8" spans="1:12" ht="13.5">
      <c r="A8" s="24" t="s">
        <v>21</v>
      </c>
      <c r="B8" s="18" t="s">
        <v>20</v>
      </c>
      <c r="C8" s="19">
        <v>1639420</v>
      </c>
      <c r="D8" s="19">
        <v>358369</v>
      </c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1264515</v>
      </c>
      <c r="D9" s="19">
        <v>2139236</v>
      </c>
      <c r="E9" s="20">
        <v>5214527</v>
      </c>
      <c r="F9" s="21"/>
      <c r="G9" s="19"/>
      <c r="H9" s="20">
        <v>626459</v>
      </c>
      <c r="I9" s="22">
        <v>6013320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>
        <v>21238069</v>
      </c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6887645</v>
      </c>
      <c r="D12" s="31">
        <f aca="true" t="shared" si="0" ref="D12:L12">SUM(D6:D11)</f>
        <v>2661875</v>
      </c>
      <c r="E12" s="32">
        <f t="shared" si="0"/>
        <v>7796312</v>
      </c>
      <c r="F12" s="33">
        <f t="shared" si="0"/>
        <v>23405000</v>
      </c>
      <c r="G12" s="31">
        <f t="shared" si="0"/>
        <v>23405000</v>
      </c>
      <c r="H12" s="32">
        <f t="shared" si="0"/>
        <v>4867159</v>
      </c>
      <c r="I12" s="34">
        <f t="shared" si="0"/>
        <v>6775698</v>
      </c>
      <c r="J12" s="35">
        <f t="shared" si="0"/>
        <v>30991000</v>
      </c>
      <c r="K12" s="31">
        <f t="shared" si="0"/>
        <v>8325000</v>
      </c>
      <c r="L12" s="32">
        <f t="shared" si="0"/>
        <v>8965000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39612296</v>
      </c>
      <c r="D19" s="19">
        <v>49019168</v>
      </c>
      <c r="E19" s="20">
        <v>37477811</v>
      </c>
      <c r="F19" s="21">
        <v>31104000</v>
      </c>
      <c r="G19" s="19">
        <v>31104000</v>
      </c>
      <c r="H19" s="20">
        <v>54536130</v>
      </c>
      <c r="I19" s="22">
        <v>43418909</v>
      </c>
      <c r="J19" s="23">
        <v>48755000</v>
      </c>
      <c r="K19" s="19">
        <v>51388000</v>
      </c>
      <c r="L19" s="20">
        <v>54163000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>
        <v>19187</v>
      </c>
      <c r="E22" s="20">
        <v>6090</v>
      </c>
      <c r="F22" s="21"/>
      <c r="G22" s="19"/>
      <c r="H22" s="20"/>
      <c r="I22" s="22">
        <v>1382344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39612296</v>
      </c>
      <c r="D24" s="38">
        <f aca="true" t="shared" si="1" ref="D24:L24">SUM(D15:D23)</f>
        <v>49038355</v>
      </c>
      <c r="E24" s="39">
        <f t="shared" si="1"/>
        <v>37483901</v>
      </c>
      <c r="F24" s="40">
        <f t="shared" si="1"/>
        <v>31104000</v>
      </c>
      <c r="G24" s="38">
        <f t="shared" si="1"/>
        <v>31104000</v>
      </c>
      <c r="H24" s="39">
        <f t="shared" si="1"/>
        <v>54536130</v>
      </c>
      <c r="I24" s="41">
        <f t="shared" si="1"/>
        <v>44801253</v>
      </c>
      <c r="J24" s="42">
        <f t="shared" si="1"/>
        <v>48755000</v>
      </c>
      <c r="K24" s="38">
        <f t="shared" si="1"/>
        <v>51388000</v>
      </c>
      <c r="L24" s="39">
        <f t="shared" si="1"/>
        <v>54163000</v>
      </c>
    </row>
    <row r="25" spans="1:12" ht="13.5">
      <c r="A25" s="29" t="s">
        <v>39</v>
      </c>
      <c r="B25" s="30"/>
      <c r="C25" s="31">
        <f>+C12+C24</f>
        <v>46499941</v>
      </c>
      <c r="D25" s="31">
        <f aca="true" t="shared" si="2" ref="D25:L25">+D12+D24</f>
        <v>51700230</v>
      </c>
      <c r="E25" s="32">
        <f t="shared" si="2"/>
        <v>45280213</v>
      </c>
      <c r="F25" s="33">
        <f t="shared" si="2"/>
        <v>54509000</v>
      </c>
      <c r="G25" s="31">
        <f t="shared" si="2"/>
        <v>54509000</v>
      </c>
      <c r="H25" s="32">
        <f t="shared" si="2"/>
        <v>59403289</v>
      </c>
      <c r="I25" s="34">
        <f t="shared" si="2"/>
        <v>51576951</v>
      </c>
      <c r="J25" s="35">
        <f t="shared" si="2"/>
        <v>79746000</v>
      </c>
      <c r="K25" s="31">
        <f t="shared" si="2"/>
        <v>59713000</v>
      </c>
      <c r="L25" s="32">
        <f t="shared" si="2"/>
        <v>63128000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1777275</v>
      </c>
      <c r="D30" s="19"/>
      <c r="E30" s="20">
        <v>2452201</v>
      </c>
      <c r="F30" s="21"/>
      <c r="G30" s="19"/>
      <c r="H30" s="20"/>
      <c r="I30" s="22">
        <v>7130669</v>
      </c>
      <c r="J30" s="23">
        <v>4086000</v>
      </c>
      <c r="K30" s="19">
        <v>4100000</v>
      </c>
      <c r="L30" s="20">
        <v>4300000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31365146</v>
      </c>
      <c r="D32" s="19">
        <v>46221573</v>
      </c>
      <c r="E32" s="20">
        <v>44506330</v>
      </c>
      <c r="F32" s="21">
        <v>6000000</v>
      </c>
      <c r="G32" s="19">
        <v>6000000</v>
      </c>
      <c r="H32" s="20">
        <v>32915675</v>
      </c>
      <c r="I32" s="22">
        <v>37904436</v>
      </c>
      <c r="J32" s="23">
        <v>31770000</v>
      </c>
      <c r="K32" s="19">
        <v>7500000</v>
      </c>
      <c r="L32" s="20">
        <v>7140000</v>
      </c>
    </row>
    <row r="33" spans="1:12" ht="13.5">
      <c r="A33" s="24" t="s">
        <v>47</v>
      </c>
      <c r="B33" s="18"/>
      <c r="C33" s="19">
        <v>14161593</v>
      </c>
      <c r="D33" s="19"/>
      <c r="E33" s="20">
        <v>5964000</v>
      </c>
      <c r="F33" s="21">
        <v>1500000</v>
      </c>
      <c r="G33" s="19">
        <v>1500000</v>
      </c>
      <c r="H33" s="20">
        <v>21639931</v>
      </c>
      <c r="I33" s="22">
        <v>1006000</v>
      </c>
      <c r="J33" s="23">
        <v>3210000</v>
      </c>
      <c r="K33" s="19"/>
      <c r="L33" s="20"/>
    </row>
    <row r="34" spans="1:12" ht="13.5">
      <c r="A34" s="29" t="s">
        <v>48</v>
      </c>
      <c r="B34" s="30"/>
      <c r="C34" s="31">
        <f>SUM(C29:C33)</f>
        <v>47304014</v>
      </c>
      <c r="D34" s="31">
        <f aca="true" t="shared" si="3" ref="D34:L34">SUM(D29:D33)</f>
        <v>46221573</v>
      </c>
      <c r="E34" s="32">
        <f t="shared" si="3"/>
        <v>52922531</v>
      </c>
      <c r="F34" s="33">
        <f t="shared" si="3"/>
        <v>7500000</v>
      </c>
      <c r="G34" s="31">
        <f t="shared" si="3"/>
        <v>7500000</v>
      </c>
      <c r="H34" s="32">
        <f t="shared" si="3"/>
        <v>54555606</v>
      </c>
      <c r="I34" s="34">
        <f t="shared" si="3"/>
        <v>46041105</v>
      </c>
      <c r="J34" s="35">
        <f t="shared" si="3"/>
        <v>39066000</v>
      </c>
      <c r="K34" s="31">
        <f t="shared" si="3"/>
        <v>11600000</v>
      </c>
      <c r="L34" s="32">
        <f t="shared" si="3"/>
        <v>11440000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2059275</v>
      </c>
      <c r="D37" s="19"/>
      <c r="E37" s="20">
        <v>3652293</v>
      </c>
      <c r="F37" s="21"/>
      <c r="G37" s="19"/>
      <c r="H37" s="20"/>
      <c r="I37" s="22">
        <v>8183822</v>
      </c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>
        <v>26042000</v>
      </c>
      <c r="F38" s="21">
        <v>8000000</v>
      </c>
      <c r="G38" s="19">
        <v>8000000</v>
      </c>
      <c r="H38" s="20"/>
      <c r="I38" s="22">
        <v>32730000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2059275</v>
      </c>
      <c r="D39" s="38">
        <f aca="true" t="shared" si="4" ref="D39:L39">SUM(D37:D38)</f>
        <v>0</v>
      </c>
      <c r="E39" s="39">
        <f t="shared" si="4"/>
        <v>29694293</v>
      </c>
      <c r="F39" s="40">
        <f t="shared" si="4"/>
        <v>8000000</v>
      </c>
      <c r="G39" s="38">
        <f t="shared" si="4"/>
        <v>8000000</v>
      </c>
      <c r="H39" s="39">
        <f t="shared" si="4"/>
        <v>0</v>
      </c>
      <c r="I39" s="40">
        <f t="shared" si="4"/>
        <v>40913822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49363289</v>
      </c>
      <c r="D40" s="31">
        <f aca="true" t="shared" si="5" ref="D40:L40">+D34+D39</f>
        <v>46221573</v>
      </c>
      <c r="E40" s="32">
        <f t="shared" si="5"/>
        <v>82616824</v>
      </c>
      <c r="F40" s="33">
        <f t="shared" si="5"/>
        <v>15500000</v>
      </c>
      <c r="G40" s="31">
        <f t="shared" si="5"/>
        <v>15500000</v>
      </c>
      <c r="H40" s="32">
        <f t="shared" si="5"/>
        <v>54555606</v>
      </c>
      <c r="I40" s="34">
        <f t="shared" si="5"/>
        <v>86954927</v>
      </c>
      <c r="J40" s="35">
        <f t="shared" si="5"/>
        <v>39066000</v>
      </c>
      <c r="K40" s="31">
        <f t="shared" si="5"/>
        <v>11600000</v>
      </c>
      <c r="L40" s="32">
        <f t="shared" si="5"/>
        <v>11440000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-2863348</v>
      </c>
      <c r="D42" s="46">
        <f aca="true" t="shared" si="6" ref="D42:L42">+D25-D40</f>
        <v>5478657</v>
      </c>
      <c r="E42" s="47">
        <f t="shared" si="6"/>
        <v>-37336611</v>
      </c>
      <c r="F42" s="48">
        <f t="shared" si="6"/>
        <v>39009000</v>
      </c>
      <c r="G42" s="46">
        <f t="shared" si="6"/>
        <v>39009000</v>
      </c>
      <c r="H42" s="47">
        <f t="shared" si="6"/>
        <v>4847683</v>
      </c>
      <c r="I42" s="49">
        <f t="shared" si="6"/>
        <v>-35377976</v>
      </c>
      <c r="J42" s="50">
        <f t="shared" si="6"/>
        <v>40680000</v>
      </c>
      <c r="K42" s="46">
        <f t="shared" si="6"/>
        <v>48113000</v>
      </c>
      <c r="L42" s="47">
        <f t="shared" si="6"/>
        <v>51688000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-3606005</v>
      </c>
      <c r="D45" s="19">
        <v>2736000</v>
      </c>
      <c r="E45" s="20">
        <v>-39962951</v>
      </c>
      <c r="F45" s="21">
        <v>39009000</v>
      </c>
      <c r="G45" s="19">
        <v>39009000</v>
      </c>
      <c r="H45" s="20">
        <v>-47539535</v>
      </c>
      <c r="I45" s="22">
        <v>-38004316</v>
      </c>
      <c r="J45" s="23">
        <v>29946000</v>
      </c>
      <c r="K45" s="19">
        <v>36799000</v>
      </c>
      <c r="L45" s="20">
        <v>39764000</v>
      </c>
    </row>
    <row r="46" spans="1:12" ht="13.5">
      <c r="A46" s="24" t="s">
        <v>56</v>
      </c>
      <c r="B46" s="18" t="s">
        <v>44</v>
      </c>
      <c r="C46" s="19">
        <v>742657</v>
      </c>
      <c r="D46" s="19">
        <v>2742657</v>
      </c>
      <c r="E46" s="20">
        <v>2626340</v>
      </c>
      <c r="F46" s="21"/>
      <c r="G46" s="19"/>
      <c r="H46" s="20">
        <v>52387218</v>
      </c>
      <c r="I46" s="22">
        <v>2626340</v>
      </c>
      <c r="J46" s="23">
        <v>10734000</v>
      </c>
      <c r="K46" s="19">
        <v>11314000</v>
      </c>
      <c r="L46" s="20">
        <v>11924000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-2863348</v>
      </c>
      <c r="D48" s="53">
        <f aca="true" t="shared" si="7" ref="D48:L48">SUM(D45:D47)</f>
        <v>5478657</v>
      </c>
      <c r="E48" s="54">
        <f t="shared" si="7"/>
        <v>-37336611</v>
      </c>
      <c r="F48" s="55">
        <f t="shared" si="7"/>
        <v>39009000</v>
      </c>
      <c r="G48" s="53">
        <f t="shared" si="7"/>
        <v>39009000</v>
      </c>
      <c r="H48" s="54">
        <f t="shared" si="7"/>
        <v>4847683</v>
      </c>
      <c r="I48" s="56">
        <f t="shared" si="7"/>
        <v>-35377976</v>
      </c>
      <c r="J48" s="57">
        <f t="shared" si="7"/>
        <v>40680000</v>
      </c>
      <c r="K48" s="53">
        <f t="shared" si="7"/>
        <v>48113000</v>
      </c>
      <c r="L48" s="54">
        <f t="shared" si="7"/>
        <v>51688000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27581778</v>
      </c>
      <c r="D6" s="19">
        <v>26690235</v>
      </c>
      <c r="E6" s="20">
        <v>58229957</v>
      </c>
      <c r="F6" s="21">
        <v>9511390</v>
      </c>
      <c r="G6" s="19">
        <v>9511390</v>
      </c>
      <c r="H6" s="20"/>
      <c r="I6" s="22">
        <v>40155265</v>
      </c>
      <c r="J6" s="23">
        <v>62212644</v>
      </c>
      <c r="K6" s="19">
        <v>76352264</v>
      </c>
      <c r="L6" s="20">
        <v>92799869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24500000</v>
      </c>
      <c r="G7" s="19">
        <v>24500000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436755</v>
      </c>
      <c r="D8" s="19">
        <v>3298865</v>
      </c>
      <c r="E8" s="20">
        <v>1394954</v>
      </c>
      <c r="F8" s="21">
        <v>3200000</v>
      </c>
      <c r="G8" s="19">
        <v>3200000</v>
      </c>
      <c r="H8" s="20"/>
      <c r="I8" s="22">
        <v>1873952</v>
      </c>
      <c r="J8" s="23">
        <v>748218</v>
      </c>
      <c r="K8" s="19">
        <v>748000</v>
      </c>
      <c r="L8" s="20">
        <v>748000</v>
      </c>
    </row>
    <row r="9" spans="1:12" ht="13.5">
      <c r="A9" s="24" t="s">
        <v>22</v>
      </c>
      <c r="B9" s="18"/>
      <c r="C9" s="19">
        <v>37070084</v>
      </c>
      <c r="D9" s="19">
        <v>60385326</v>
      </c>
      <c r="E9" s="20">
        <v>19950392</v>
      </c>
      <c r="F9" s="21">
        <v>60000000</v>
      </c>
      <c r="G9" s="19">
        <v>60000000</v>
      </c>
      <c r="H9" s="20"/>
      <c r="I9" s="22">
        <v>32780461</v>
      </c>
      <c r="J9" s="23">
        <v>12100000</v>
      </c>
      <c r="K9" s="19">
        <v>8000000</v>
      </c>
      <c r="L9" s="20">
        <v>7000000</v>
      </c>
    </row>
    <row r="10" spans="1:12" ht="13.5">
      <c r="A10" s="24" t="s">
        <v>23</v>
      </c>
      <c r="B10" s="18"/>
      <c r="C10" s="19">
        <v>10003871</v>
      </c>
      <c r="D10" s="19">
        <v>3641923</v>
      </c>
      <c r="E10" s="20"/>
      <c r="F10" s="25"/>
      <c r="G10" s="26"/>
      <c r="H10" s="27"/>
      <c r="I10" s="22"/>
      <c r="J10" s="28">
        <v>4000000</v>
      </c>
      <c r="K10" s="26">
        <v>4100000</v>
      </c>
      <c r="L10" s="27">
        <v>4200000</v>
      </c>
    </row>
    <row r="11" spans="1:12" ht="13.5">
      <c r="A11" s="24" t="s">
        <v>24</v>
      </c>
      <c r="B11" s="18" t="s">
        <v>25</v>
      </c>
      <c r="C11" s="19">
        <v>720749</v>
      </c>
      <c r="D11" s="19">
        <v>786714</v>
      </c>
      <c r="E11" s="20">
        <v>926144</v>
      </c>
      <c r="F11" s="21">
        <v>750000</v>
      </c>
      <c r="G11" s="19">
        <v>750000</v>
      </c>
      <c r="H11" s="20"/>
      <c r="I11" s="22">
        <v>788266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75813237</v>
      </c>
      <c r="D12" s="31">
        <f aca="true" t="shared" si="0" ref="D12:L12">SUM(D6:D11)</f>
        <v>94803063</v>
      </c>
      <c r="E12" s="32">
        <f t="shared" si="0"/>
        <v>80501447</v>
      </c>
      <c r="F12" s="33">
        <f t="shared" si="0"/>
        <v>97961390</v>
      </c>
      <c r="G12" s="31">
        <f t="shared" si="0"/>
        <v>97961390</v>
      </c>
      <c r="H12" s="32">
        <f t="shared" si="0"/>
        <v>0</v>
      </c>
      <c r="I12" s="34">
        <f t="shared" si="0"/>
        <v>75597944</v>
      </c>
      <c r="J12" s="35">
        <f t="shared" si="0"/>
        <v>79060862</v>
      </c>
      <c r="K12" s="31">
        <f t="shared" si="0"/>
        <v>89200264</v>
      </c>
      <c r="L12" s="32">
        <f t="shared" si="0"/>
        <v>104747869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18391000</v>
      </c>
      <c r="D17" s="19">
        <v>19938960</v>
      </c>
      <c r="E17" s="20">
        <v>19690000</v>
      </c>
      <c r="F17" s="21">
        <v>20046000</v>
      </c>
      <c r="G17" s="19">
        <v>20046000</v>
      </c>
      <c r="H17" s="20"/>
      <c r="I17" s="22">
        <v>20200000</v>
      </c>
      <c r="J17" s="23">
        <v>19700000</v>
      </c>
      <c r="K17" s="19">
        <v>19745000</v>
      </c>
      <c r="L17" s="20">
        <v>19790000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181465812</v>
      </c>
      <c r="D19" s="19">
        <v>213107521</v>
      </c>
      <c r="E19" s="20">
        <v>270879417</v>
      </c>
      <c r="F19" s="21">
        <v>284077717</v>
      </c>
      <c r="G19" s="19">
        <v>284077717</v>
      </c>
      <c r="H19" s="20"/>
      <c r="I19" s="22">
        <v>309812708</v>
      </c>
      <c r="J19" s="23">
        <v>303891467</v>
      </c>
      <c r="K19" s="19">
        <v>333337046</v>
      </c>
      <c r="L19" s="20">
        <v>335958450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897976</v>
      </c>
      <c r="D22" s="19">
        <v>867988</v>
      </c>
      <c r="E22" s="20">
        <v>594349</v>
      </c>
      <c r="F22" s="21">
        <v>957988</v>
      </c>
      <c r="G22" s="19">
        <v>957988</v>
      </c>
      <c r="H22" s="20"/>
      <c r="I22" s="22">
        <v>323054</v>
      </c>
      <c r="J22" s="23">
        <v>594349</v>
      </c>
      <c r="K22" s="19">
        <v>945000</v>
      </c>
      <c r="L22" s="20">
        <v>990000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200754788</v>
      </c>
      <c r="D24" s="38">
        <f aca="true" t="shared" si="1" ref="D24:L24">SUM(D15:D23)</f>
        <v>233914469</v>
      </c>
      <c r="E24" s="39">
        <f t="shared" si="1"/>
        <v>291163766</v>
      </c>
      <c r="F24" s="40">
        <f t="shared" si="1"/>
        <v>305081705</v>
      </c>
      <c r="G24" s="38">
        <f t="shared" si="1"/>
        <v>305081705</v>
      </c>
      <c r="H24" s="39">
        <f t="shared" si="1"/>
        <v>0</v>
      </c>
      <c r="I24" s="41">
        <f t="shared" si="1"/>
        <v>330335762</v>
      </c>
      <c r="J24" s="42">
        <f t="shared" si="1"/>
        <v>324185816</v>
      </c>
      <c r="K24" s="38">
        <f t="shared" si="1"/>
        <v>354027046</v>
      </c>
      <c r="L24" s="39">
        <f t="shared" si="1"/>
        <v>356738450</v>
      </c>
    </row>
    <row r="25" spans="1:12" ht="13.5">
      <c r="A25" s="29" t="s">
        <v>39</v>
      </c>
      <c r="B25" s="30"/>
      <c r="C25" s="31">
        <f>+C12+C24</f>
        <v>276568025</v>
      </c>
      <c r="D25" s="31">
        <f aca="true" t="shared" si="2" ref="D25:L25">+D12+D24</f>
        <v>328717532</v>
      </c>
      <c r="E25" s="32">
        <f t="shared" si="2"/>
        <v>371665213</v>
      </c>
      <c r="F25" s="33">
        <f t="shared" si="2"/>
        <v>403043095</v>
      </c>
      <c r="G25" s="31">
        <f t="shared" si="2"/>
        <v>403043095</v>
      </c>
      <c r="H25" s="32">
        <f t="shared" si="2"/>
        <v>0</v>
      </c>
      <c r="I25" s="34">
        <f t="shared" si="2"/>
        <v>405933706</v>
      </c>
      <c r="J25" s="35">
        <f t="shared" si="2"/>
        <v>403246678</v>
      </c>
      <c r="K25" s="31">
        <f t="shared" si="2"/>
        <v>443227310</v>
      </c>
      <c r="L25" s="32">
        <f t="shared" si="2"/>
        <v>461486319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>
        <v>19817610</v>
      </c>
      <c r="F30" s="21"/>
      <c r="G30" s="19">
        <v>17045578</v>
      </c>
      <c r="H30" s="20"/>
      <c r="I30" s="22">
        <v>18351514</v>
      </c>
      <c r="J30" s="23"/>
      <c r="K30" s="19"/>
      <c r="L30" s="20"/>
    </row>
    <row r="31" spans="1:12" ht="13.5">
      <c r="A31" s="24" t="s">
        <v>45</v>
      </c>
      <c r="B31" s="18"/>
      <c r="C31" s="19">
        <v>2090</v>
      </c>
      <c r="D31" s="19">
        <v>2721</v>
      </c>
      <c r="E31" s="20">
        <v>2721</v>
      </c>
      <c r="F31" s="21">
        <v>5105</v>
      </c>
      <c r="G31" s="19">
        <v>5105</v>
      </c>
      <c r="H31" s="20"/>
      <c r="I31" s="22">
        <v>17333</v>
      </c>
      <c r="J31" s="23">
        <v>2721</v>
      </c>
      <c r="K31" s="19">
        <v>2721</v>
      </c>
      <c r="L31" s="20">
        <v>2721</v>
      </c>
    </row>
    <row r="32" spans="1:12" ht="13.5">
      <c r="A32" s="24" t="s">
        <v>46</v>
      </c>
      <c r="B32" s="18" t="s">
        <v>44</v>
      </c>
      <c r="C32" s="19">
        <v>20631621</v>
      </c>
      <c r="D32" s="19">
        <v>17321973</v>
      </c>
      <c r="E32" s="20">
        <v>12300981</v>
      </c>
      <c r="F32" s="21">
        <v>13456000</v>
      </c>
      <c r="G32" s="19">
        <v>13456000</v>
      </c>
      <c r="H32" s="20"/>
      <c r="I32" s="22">
        <v>25805772</v>
      </c>
      <c r="J32" s="23">
        <v>17004198</v>
      </c>
      <c r="K32" s="19">
        <v>9000000</v>
      </c>
      <c r="L32" s="20">
        <v>6000000</v>
      </c>
    </row>
    <row r="33" spans="1:12" ht="13.5">
      <c r="A33" s="24" t="s">
        <v>47</v>
      </c>
      <c r="B33" s="18"/>
      <c r="C33" s="19">
        <v>1377250</v>
      </c>
      <c r="D33" s="19">
        <v>1014520</v>
      </c>
      <c r="E33" s="20">
        <v>6672764</v>
      </c>
      <c r="F33" s="21">
        <v>1546000</v>
      </c>
      <c r="G33" s="19">
        <v>1546000</v>
      </c>
      <c r="H33" s="20"/>
      <c r="I33" s="22">
        <v>7234890</v>
      </c>
      <c r="J33" s="23">
        <v>949831</v>
      </c>
      <c r="K33" s="19">
        <v>959000</v>
      </c>
      <c r="L33" s="20">
        <v>977000</v>
      </c>
    </row>
    <row r="34" spans="1:12" ht="13.5">
      <c r="A34" s="29" t="s">
        <v>48</v>
      </c>
      <c r="B34" s="30"/>
      <c r="C34" s="31">
        <f>SUM(C29:C33)</f>
        <v>22010961</v>
      </c>
      <c r="D34" s="31">
        <f aca="true" t="shared" si="3" ref="D34:L34">SUM(D29:D33)</f>
        <v>18339214</v>
      </c>
      <c r="E34" s="32">
        <f t="shared" si="3"/>
        <v>38794076</v>
      </c>
      <c r="F34" s="33">
        <f t="shared" si="3"/>
        <v>15007105</v>
      </c>
      <c r="G34" s="31">
        <f t="shared" si="3"/>
        <v>32052683</v>
      </c>
      <c r="H34" s="32">
        <f t="shared" si="3"/>
        <v>0</v>
      </c>
      <c r="I34" s="34">
        <f t="shared" si="3"/>
        <v>51409509</v>
      </c>
      <c r="J34" s="35">
        <f t="shared" si="3"/>
        <v>17956750</v>
      </c>
      <c r="K34" s="31">
        <f t="shared" si="3"/>
        <v>9961721</v>
      </c>
      <c r="L34" s="32">
        <f t="shared" si="3"/>
        <v>6979721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>
        <v>16768944</v>
      </c>
      <c r="F37" s="21"/>
      <c r="G37" s="19">
        <v>36300000</v>
      </c>
      <c r="H37" s="20"/>
      <c r="I37" s="22"/>
      <c r="J37" s="23">
        <v>18605765</v>
      </c>
      <c r="K37" s="19"/>
      <c r="L37" s="20"/>
    </row>
    <row r="38" spans="1:12" ht="13.5">
      <c r="A38" s="24" t="s">
        <v>47</v>
      </c>
      <c r="B38" s="18"/>
      <c r="C38" s="19">
        <v>723000</v>
      </c>
      <c r="D38" s="19">
        <v>975000</v>
      </c>
      <c r="E38" s="20">
        <v>750000</v>
      </c>
      <c r="F38" s="21">
        <v>2127000</v>
      </c>
      <c r="G38" s="19">
        <v>1022000</v>
      </c>
      <c r="H38" s="20"/>
      <c r="I38" s="22">
        <v>1332000</v>
      </c>
      <c r="J38" s="23">
        <v>750000</v>
      </c>
      <c r="K38" s="19">
        <v>760000</v>
      </c>
      <c r="L38" s="20">
        <v>780000</v>
      </c>
    </row>
    <row r="39" spans="1:12" ht="13.5">
      <c r="A39" s="29" t="s">
        <v>50</v>
      </c>
      <c r="B39" s="37"/>
      <c r="C39" s="31">
        <f>SUM(C37:C38)</f>
        <v>723000</v>
      </c>
      <c r="D39" s="38">
        <f aca="true" t="shared" si="4" ref="D39:L39">SUM(D37:D38)</f>
        <v>975000</v>
      </c>
      <c r="E39" s="39">
        <f t="shared" si="4"/>
        <v>17518944</v>
      </c>
      <c r="F39" s="40">
        <f t="shared" si="4"/>
        <v>2127000</v>
      </c>
      <c r="G39" s="38">
        <f t="shared" si="4"/>
        <v>37322000</v>
      </c>
      <c r="H39" s="39">
        <f t="shared" si="4"/>
        <v>0</v>
      </c>
      <c r="I39" s="40">
        <f t="shared" si="4"/>
        <v>1332000</v>
      </c>
      <c r="J39" s="42">
        <f t="shared" si="4"/>
        <v>19355765</v>
      </c>
      <c r="K39" s="38">
        <f t="shared" si="4"/>
        <v>760000</v>
      </c>
      <c r="L39" s="39">
        <f t="shared" si="4"/>
        <v>780000</v>
      </c>
    </row>
    <row r="40" spans="1:12" ht="13.5">
      <c r="A40" s="29" t="s">
        <v>51</v>
      </c>
      <c r="B40" s="30"/>
      <c r="C40" s="31">
        <f>+C34+C39</f>
        <v>22733961</v>
      </c>
      <c r="D40" s="31">
        <f aca="true" t="shared" si="5" ref="D40:L40">+D34+D39</f>
        <v>19314214</v>
      </c>
      <c r="E40" s="32">
        <f t="shared" si="5"/>
        <v>56313020</v>
      </c>
      <c r="F40" s="33">
        <f t="shared" si="5"/>
        <v>17134105</v>
      </c>
      <c r="G40" s="31">
        <f t="shared" si="5"/>
        <v>69374683</v>
      </c>
      <c r="H40" s="32">
        <f t="shared" si="5"/>
        <v>0</v>
      </c>
      <c r="I40" s="34">
        <f t="shared" si="5"/>
        <v>52741509</v>
      </c>
      <c r="J40" s="35">
        <f t="shared" si="5"/>
        <v>37312515</v>
      </c>
      <c r="K40" s="31">
        <f t="shared" si="5"/>
        <v>10721721</v>
      </c>
      <c r="L40" s="32">
        <f t="shared" si="5"/>
        <v>7759721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253834064</v>
      </c>
      <c r="D42" s="46">
        <f aca="true" t="shared" si="6" ref="D42:L42">+D25-D40</f>
        <v>309403318</v>
      </c>
      <c r="E42" s="47">
        <f t="shared" si="6"/>
        <v>315352193</v>
      </c>
      <c r="F42" s="48">
        <f t="shared" si="6"/>
        <v>385908990</v>
      </c>
      <c r="G42" s="46">
        <f t="shared" si="6"/>
        <v>333668412</v>
      </c>
      <c r="H42" s="47">
        <f t="shared" si="6"/>
        <v>0</v>
      </c>
      <c r="I42" s="49">
        <f t="shared" si="6"/>
        <v>353192197</v>
      </c>
      <c r="J42" s="50">
        <f t="shared" si="6"/>
        <v>365934163</v>
      </c>
      <c r="K42" s="46">
        <f t="shared" si="6"/>
        <v>432505589</v>
      </c>
      <c r="L42" s="47">
        <f t="shared" si="6"/>
        <v>453726598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253834064</v>
      </c>
      <c r="D45" s="19">
        <v>309403318</v>
      </c>
      <c r="E45" s="20">
        <v>315352193</v>
      </c>
      <c r="F45" s="21">
        <v>385908990</v>
      </c>
      <c r="G45" s="19">
        <v>333668412</v>
      </c>
      <c r="H45" s="20"/>
      <c r="I45" s="22">
        <v>353192197</v>
      </c>
      <c r="J45" s="23">
        <v>365934163</v>
      </c>
      <c r="K45" s="19">
        <v>432505589</v>
      </c>
      <c r="L45" s="20">
        <v>453726598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253834064</v>
      </c>
      <c r="D48" s="53">
        <f aca="true" t="shared" si="7" ref="D48:L48">SUM(D45:D47)</f>
        <v>309403318</v>
      </c>
      <c r="E48" s="54">
        <f t="shared" si="7"/>
        <v>315352193</v>
      </c>
      <c r="F48" s="55">
        <f t="shared" si="7"/>
        <v>385908990</v>
      </c>
      <c r="G48" s="53">
        <f t="shared" si="7"/>
        <v>333668412</v>
      </c>
      <c r="H48" s="54">
        <f t="shared" si="7"/>
        <v>0</v>
      </c>
      <c r="I48" s="56">
        <f t="shared" si="7"/>
        <v>353192197</v>
      </c>
      <c r="J48" s="57">
        <f t="shared" si="7"/>
        <v>365934163</v>
      </c>
      <c r="K48" s="53">
        <f t="shared" si="7"/>
        <v>432505589</v>
      </c>
      <c r="L48" s="54">
        <f t="shared" si="7"/>
        <v>453726598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102</v>
      </c>
      <c r="D6" s="19">
        <v>631651</v>
      </c>
      <c r="E6" s="20">
        <v>1334805</v>
      </c>
      <c r="F6" s="21">
        <v>102</v>
      </c>
      <c r="G6" s="19">
        <v>102</v>
      </c>
      <c r="H6" s="20"/>
      <c r="I6" s="22">
        <v>301294</v>
      </c>
      <c r="J6" s="23">
        <v>55582</v>
      </c>
      <c r="K6" s="19">
        <v>3257175</v>
      </c>
      <c r="L6" s="20">
        <v>5570988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13198727</v>
      </c>
      <c r="D8" s="19">
        <v>28105845</v>
      </c>
      <c r="E8" s="20">
        <v>35403919</v>
      </c>
      <c r="F8" s="21">
        <v>59355325</v>
      </c>
      <c r="G8" s="19">
        <v>59355325</v>
      </c>
      <c r="H8" s="20"/>
      <c r="I8" s="22">
        <v>44262472</v>
      </c>
      <c r="J8" s="23">
        <v>74041086</v>
      </c>
      <c r="K8" s="19">
        <v>89563936</v>
      </c>
      <c r="L8" s="20">
        <v>105956064</v>
      </c>
    </row>
    <row r="9" spans="1:12" ht="13.5">
      <c r="A9" s="24" t="s">
        <v>22</v>
      </c>
      <c r="B9" s="18"/>
      <c r="C9" s="19">
        <v>450170</v>
      </c>
      <c r="D9" s="19">
        <v>588697</v>
      </c>
      <c r="E9" s="20"/>
      <c r="F9" s="21"/>
      <c r="G9" s="19"/>
      <c r="H9" s="20"/>
      <c r="I9" s="22">
        <v>95912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773768</v>
      </c>
      <c r="D11" s="19">
        <v>7589370</v>
      </c>
      <c r="E11" s="20">
        <v>10098078</v>
      </c>
      <c r="F11" s="21">
        <v>648834</v>
      </c>
      <c r="G11" s="19">
        <v>648834</v>
      </c>
      <c r="H11" s="20"/>
      <c r="I11" s="22">
        <v>8436091</v>
      </c>
      <c r="J11" s="23">
        <v>1165922</v>
      </c>
      <c r="K11" s="19">
        <v>1049330</v>
      </c>
      <c r="L11" s="20">
        <v>944397</v>
      </c>
    </row>
    <row r="12" spans="1:12" ht="13.5">
      <c r="A12" s="29" t="s">
        <v>26</v>
      </c>
      <c r="B12" s="30"/>
      <c r="C12" s="31">
        <f>SUM(C6:C11)</f>
        <v>14422767</v>
      </c>
      <c r="D12" s="31">
        <f aca="true" t="shared" si="0" ref="D12:L12">SUM(D6:D11)</f>
        <v>36915563</v>
      </c>
      <c r="E12" s="32">
        <f t="shared" si="0"/>
        <v>46836802</v>
      </c>
      <c r="F12" s="33">
        <f t="shared" si="0"/>
        <v>60004261</v>
      </c>
      <c r="G12" s="31">
        <f t="shared" si="0"/>
        <v>60004261</v>
      </c>
      <c r="H12" s="32">
        <f t="shared" si="0"/>
        <v>0</v>
      </c>
      <c r="I12" s="34">
        <f t="shared" si="0"/>
        <v>53095769</v>
      </c>
      <c r="J12" s="35">
        <f t="shared" si="0"/>
        <v>75262590</v>
      </c>
      <c r="K12" s="31">
        <f t="shared" si="0"/>
        <v>93870441</v>
      </c>
      <c r="L12" s="32">
        <f t="shared" si="0"/>
        <v>112471449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>
        <v>579457</v>
      </c>
      <c r="F16" s="25">
        <v>697733</v>
      </c>
      <c r="G16" s="26">
        <v>697733</v>
      </c>
      <c r="H16" s="27"/>
      <c r="I16" s="22">
        <v>567191</v>
      </c>
      <c r="J16" s="28">
        <v>579457</v>
      </c>
      <c r="K16" s="26">
        <v>608430</v>
      </c>
      <c r="L16" s="27">
        <v>638851</v>
      </c>
    </row>
    <row r="17" spans="1:12" ht="13.5">
      <c r="A17" s="24" t="s">
        <v>30</v>
      </c>
      <c r="B17" s="18"/>
      <c r="C17" s="19">
        <v>18958451</v>
      </c>
      <c r="D17" s="19">
        <v>32072780</v>
      </c>
      <c r="E17" s="20">
        <v>57275898</v>
      </c>
      <c r="F17" s="21">
        <v>20664711</v>
      </c>
      <c r="G17" s="19">
        <v>20664711</v>
      </c>
      <c r="H17" s="20"/>
      <c r="I17" s="22">
        <v>57135637</v>
      </c>
      <c r="J17" s="23">
        <v>20664711</v>
      </c>
      <c r="K17" s="19">
        <v>20664711</v>
      </c>
      <c r="L17" s="20">
        <v>20664711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520396950</v>
      </c>
      <c r="D19" s="19">
        <v>514204699</v>
      </c>
      <c r="E19" s="20">
        <v>590714904</v>
      </c>
      <c r="F19" s="21">
        <v>493403035</v>
      </c>
      <c r="G19" s="19">
        <v>493403035</v>
      </c>
      <c r="H19" s="20"/>
      <c r="I19" s="22">
        <v>575904062</v>
      </c>
      <c r="J19" s="23">
        <v>510014840</v>
      </c>
      <c r="K19" s="19">
        <v>530940408</v>
      </c>
      <c r="L19" s="20">
        <v>552737079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>
        <v>1365100</v>
      </c>
      <c r="E21" s="20">
        <v>1197600</v>
      </c>
      <c r="F21" s="21"/>
      <c r="G21" s="19"/>
      <c r="H21" s="20"/>
      <c r="I21" s="22">
        <v>1791000</v>
      </c>
      <c r="J21" s="23">
        <v>1197600</v>
      </c>
      <c r="K21" s="19">
        <v>1197600</v>
      </c>
      <c r="L21" s="20">
        <v>1197600</v>
      </c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868633</v>
      </c>
      <c r="D23" s="19">
        <v>609702</v>
      </c>
      <c r="E23" s="20"/>
      <c r="F23" s="25">
        <v>300000</v>
      </c>
      <c r="G23" s="26">
        <v>300000</v>
      </c>
      <c r="H23" s="27"/>
      <c r="I23" s="21">
        <v>953000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540224034</v>
      </c>
      <c r="D24" s="38">
        <f aca="true" t="shared" si="1" ref="D24:L24">SUM(D15:D23)</f>
        <v>548252281</v>
      </c>
      <c r="E24" s="39">
        <f t="shared" si="1"/>
        <v>649767859</v>
      </c>
      <c r="F24" s="40">
        <f t="shared" si="1"/>
        <v>515065479</v>
      </c>
      <c r="G24" s="38">
        <f t="shared" si="1"/>
        <v>515065479</v>
      </c>
      <c r="H24" s="39">
        <f t="shared" si="1"/>
        <v>0</v>
      </c>
      <c r="I24" s="41">
        <f t="shared" si="1"/>
        <v>636350890</v>
      </c>
      <c r="J24" s="42">
        <f t="shared" si="1"/>
        <v>532456608</v>
      </c>
      <c r="K24" s="38">
        <f t="shared" si="1"/>
        <v>553411149</v>
      </c>
      <c r="L24" s="39">
        <f t="shared" si="1"/>
        <v>575238241</v>
      </c>
    </row>
    <row r="25" spans="1:12" ht="13.5">
      <c r="A25" s="29" t="s">
        <v>39</v>
      </c>
      <c r="B25" s="30"/>
      <c r="C25" s="31">
        <f>+C12+C24</f>
        <v>554646801</v>
      </c>
      <c r="D25" s="31">
        <f aca="true" t="shared" si="2" ref="D25:L25">+D12+D24</f>
        <v>585167844</v>
      </c>
      <c r="E25" s="32">
        <f t="shared" si="2"/>
        <v>696604661</v>
      </c>
      <c r="F25" s="33">
        <f t="shared" si="2"/>
        <v>575069740</v>
      </c>
      <c r="G25" s="31">
        <f t="shared" si="2"/>
        <v>575069740</v>
      </c>
      <c r="H25" s="32">
        <f t="shared" si="2"/>
        <v>0</v>
      </c>
      <c r="I25" s="34">
        <f t="shared" si="2"/>
        <v>689446659</v>
      </c>
      <c r="J25" s="35">
        <f t="shared" si="2"/>
        <v>607719198</v>
      </c>
      <c r="K25" s="31">
        <f t="shared" si="2"/>
        <v>647281590</v>
      </c>
      <c r="L25" s="32">
        <f t="shared" si="2"/>
        <v>687709690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7564510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1165985</v>
      </c>
      <c r="D31" s="19">
        <v>1018635</v>
      </c>
      <c r="E31" s="20">
        <v>1096979</v>
      </c>
      <c r="F31" s="21">
        <v>1316223</v>
      </c>
      <c r="G31" s="19">
        <v>1316223</v>
      </c>
      <c r="H31" s="20"/>
      <c r="I31" s="22">
        <v>1146154</v>
      </c>
      <c r="J31" s="23">
        <v>1119399</v>
      </c>
      <c r="K31" s="19">
        <v>1175369</v>
      </c>
      <c r="L31" s="20">
        <v>1234137</v>
      </c>
    </row>
    <row r="32" spans="1:12" ht="13.5">
      <c r="A32" s="24" t="s">
        <v>46</v>
      </c>
      <c r="B32" s="18" t="s">
        <v>44</v>
      </c>
      <c r="C32" s="19">
        <v>94377498</v>
      </c>
      <c r="D32" s="19">
        <v>141562378</v>
      </c>
      <c r="E32" s="20">
        <v>128960858</v>
      </c>
      <c r="F32" s="21">
        <v>54343093</v>
      </c>
      <c r="G32" s="19">
        <v>54343093</v>
      </c>
      <c r="H32" s="20"/>
      <c r="I32" s="22">
        <v>171640197</v>
      </c>
      <c r="J32" s="23">
        <v>59544125</v>
      </c>
      <c r="K32" s="19">
        <v>74951217</v>
      </c>
      <c r="L32" s="20">
        <v>63708534</v>
      </c>
    </row>
    <row r="33" spans="1:12" ht="13.5">
      <c r="A33" s="24" t="s">
        <v>47</v>
      </c>
      <c r="B33" s="18"/>
      <c r="C33" s="19">
        <v>1418521</v>
      </c>
      <c r="D33" s="19"/>
      <c r="E33" s="20"/>
      <c r="F33" s="21">
        <v>1442530</v>
      </c>
      <c r="G33" s="19">
        <v>1442530</v>
      </c>
      <c r="H33" s="20"/>
      <c r="I33" s="22"/>
      <c r="J33" s="23">
        <v>1514656</v>
      </c>
      <c r="K33" s="19">
        <v>1590389</v>
      </c>
      <c r="L33" s="20">
        <v>1669908</v>
      </c>
    </row>
    <row r="34" spans="1:12" ht="13.5">
      <c r="A34" s="29" t="s">
        <v>48</v>
      </c>
      <c r="B34" s="30"/>
      <c r="C34" s="31">
        <f>SUM(C29:C33)</f>
        <v>104526514</v>
      </c>
      <c r="D34" s="31">
        <f aca="true" t="shared" si="3" ref="D34:L34">SUM(D29:D33)</f>
        <v>142581013</v>
      </c>
      <c r="E34" s="32">
        <f t="shared" si="3"/>
        <v>130057837</v>
      </c>
      <c r="F34" s="33">
        <f t="shared" si="3"/>
        <v>57101846</v>
      </c>
      <c r="G34" s="31">
        <f t="shared" si="3"/>
        <v>57101846</v>
      </c>
      <c r="H34" s="32">
        <f t="shared" si="3"/>
        <v>0</v>
      </c>
      <c r="I34" s="34">
        <f t="shared" si="3"/>
        <v>172786351</v>
      </c>
      <c r="J34" s="35">
        <f t="shared" si="3"/>
        <v>62178180</v>
      </c>
      <c r="K34" s="31">
        <f t="shared" si="3"/>
        <v>77716975</v>
      </c>
      <c r="L34" s="32">
        <f t="shared" si="3"/>
        <v>66612579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46119310</v>
      </c>
      <c r="D38" s="19">
        <v>47808607</v>
      </c>
      <c r="E38" s="20">
        <v>57316324</v>
      </c>
      <c r="F38" s="21">
        <v>48501991</v>
      </c>
      <c r="G38" s="19">
        <v>48501991</v>
      </c>
      <c r="H38" s="20"/>
      <c r="I38" s="22">
        <v>57199987</v>
      </c>
      <c r="J38" s="23">
        <v>60182140</v>
      </c>
      <c r="K38" s="19">
        <v>63191247</v>
      </c>
      <c r="L38" s="20">
        <v>66350808</v>
      </c>
    </row>
    <row r="39" spans="1:12" ht="13.5">
      <c r="A39" s="29" t="s">
        <v>50</v>
      </c>
      <c r="B39" s="37"/>
      <c r="C39" s="31">
        <f>SUM(C37:C38)</f>
        <v>46119310</v>
      </c>
      <c r="D39" s="38">
        <f aca="true" t="shared" si="4" ref="D39:L39">SUM(D37:D38)</f>
        <v>47808607</v>
      </c>
      <c r="E39" s="39">
        <f t="shared" si="4"/>
        <v>57316324</v>
      </c>
      <c r="F39" s="40">
        <f t="shared" si="4"/>
        <v>48501991</v>
      </c>
      <c r="G39" s="38">
        <f t="shared" si="4"/>
        <v>48501991</v>
      </c>
      <c r="H39" s="39">
        <f t="shared" si="4"/>
        <v>0</v>
      </c>
      <c r="I39" s="40">
        <f t="shared" si="4"/>
        <v>57199987</v>
      </c>
      <c r="J39" s="42">
        <f t="shared" si="4"/>
        <v>60182140</v>
      </c>
      <c r="K39" s="38">
        <f t="shared" si="4"/>
        <v>63191247</v>
      </c>
      <c r="L39" s="39">
        <f t="shared" si="4"/>
        <v>66350808</v>
      </c>
    </row>
    <row r="40" spans="1:12" ht="13.5">
      <c r="A40" s="29" t="s">
        <v>51</v>
      </c>
      <c r="B40" s="30"/>
      <c r="C40" s="31">
        <f>+C34+C39</f>
        <v>150645824</v>
      </c>
      <c r="D40" s="31">
        <f aca="true" t="shared" si="5" ref="D40:L40">+D34+D39</f>
        <v>190389620</v>
      </c>
      <c r="E40" s="32">
        <f t="shared" si="5"/>
        <v>187374161</v>
      </c>
      <c r="F40" s="33">
        <f t="shared" si="5"/>
        <v>105603837</v>
      </c>
      <c r="G40" s="31">
        <f t="shared" si="5"/>
        <v>105603837</v>
      </c>
      <c r="H40" s="32">
        <f t="shared" si="5"/>
        <v>0</v>
      </c>
      <c r="I40" s="34">
        <f t="shared" si="5"/>
        <v>229986338</v>
      </c>
      <c r="J40" s="35">
        <f t="shared" si="5"/>
        <v>122360320</v>
      </c>
      <c r="K40" s="31">
        <f t="shared" si="5"/>
        <v>140908222</v>
      </c>
      <c r="L40" s="32">
        <f t="shared" si="5"/>
        <v>132963387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404000977</v>
      </c>
      <c r="D42" s="46">
        <f aca="true" t="shared" si="6" ref="D42:L42">+D25-D40</f>
        <v>394778224</v>
      </c>
      <c r="E42" s="47">
        <f t="shared" si="6"/>
        <v>509230500</v>
      </c>
      <c r="F42" s="48">
        <f t="shared" si="6"/>
        <v>469465903</v>
      </c>
      <c r="G42" s="46">
        <f t="shared" si="6"/>
        <v>469465903</v>
      </c>
      <c r="H42" s="47">
        <f t="shared" si="6"/>
        <v>0</v>
      </c>
      <c r="I42" s="49">
        <f t="shared" si="6"/>
        <v>459460321</v>
      </c>
      <c r="J42" s="50">
        <f t="shared" si="6"/>
        <v>485358878</v>
      </c>
      <c r="K42" s="46">
        <f t="shared" si="6"/>
        <v>506373368</v>
      </c>
      <c r="L42" s="47">
        <f t="shared" si="6"/>
        <v>554746303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404000977</v>
      </c>
      <c r="D45" s="19">
        <v>394778224</v>
      </c>
      <c r="E45" s="20">
        <v>509230500</v>
      </c>
      <c r="F45" s="21">
        <v>469465903</v>
      </c>
      <c r="G45" s="19">
        <v>469465903</v>
      </c>
      <c r="H45" s="20"/>
      <c r="I45" s="22">
        <v>459460321</v>
      </c>
      <c r="J45" s="23">
        <v>485358878</v>
      </c>
      <c r="K45" s="19">
        <v>506373368</v>
      </c>
      <c r="L45" s="20">
        <v>554746303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404000977</v>
      </c>
      <c r="D48" s="53">
        <f aca="true" t="shared" si="7" ref="D48:L48">SUM(D45:D47)</f>
        <v>394778224</v>
      </c>
      <c r="E48" s="54">
        <f t="shared" si="7"/>
        <v>509230500</v>
      </c>
      <c r="F48" s="55">
        <f t="shared" si="7"/>
        <v>469465903</v>
      </c>
      <c r="G48" s="53">
        <f t="shared" si="7"/>
        <v>469465903</v>
      </c>
      <c r="H48" s="54">
        <f t="shared" si="7"/>
        <v>0</v>
      </c>
      <c r="I48" s="56">
        <f t="shared" si="7"/>
        <v>459460321</v>
      </c>
      <c r="J48" s="57">
        <f t="shared" si="7"/>
        <v>485358878</v>
      </c>
      <c r="K48" s="53">
        <f t="shared" si="7"/>
        <v>506373368</v>
      </c>
      <c r="L48" s="54">
        <f t="shared" si="7"/>
        <v>554746303</v>
      </c>
    </row>
    <row r="49" spans="1:12" ht="13.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2018-05-28T11:58:00Z</dcterms:created>
  <dcterms:modified xsi:type="dcterms:W3CDTF">2018-05-28T11:59:21Z</dcterms:modified>
  <cp:category/>
  <cp:version/>
  <cp:contentType/>
  <cp:contentStatus/>
</cp:coreProperties>
</file>