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PT" sheetId="1" r:id="rId1"/>
    <sheet name="WC011" sheetId="2" r:id="rId2"/>
    <sheet name="WC012" sheetId="3" r:id="rId3"/>
    <sheet name="WC013" sheetId="4" r:id="rId4"/>
    <sheet name="WC014" sheetId="5" r:id="rId5"/>
    <sheet name="WC015" sheetId="6" r:id="rId6"/>
    <sheet name="DC1" sheetId="7" r:id="rId7"/>
    <sheet name="WC022" sheetId="8" r:id="rId8"/>
    <sheet name="WC023" sheetId="9" r:id="rId9"/>
    <sheet name="WC024" sheetId="10" r:id="rId10"/>
    <sheet name="WC025" sheetId="11" r:id="rId11"/>
    <sheet name="WC026" sheetId="12" r:id="rId12"/>
    <sheet name="DC2" sheetId="13" r:id="rId13"/>
    <sheet name="WC031" sheetId="14" r:id="rId14"/>
    <sheet name="WC032" sheetId="15" r:id="rId15"/>
    <sheet name="WC033" sheetId="16" r:id="rId16"/>
    <sheet name="WC034" sheetId="17" r:id="rId17"/>
    <sheet name="DC3" sheetId="18" r:id="rId18"/>
    <sheet name="WC041" sheetId="19" r:id="rId19"/>
    <sheet name="WC042" sheetId="20" r:id="rId20"/>
    <sheet name="WC043" sheetId="21" r:id="rId21"/>
    <sheet name="WC044" sheetId="22" r:id="rId22"/>
    <sheet name="WC045" sheetId="23" r:id="rId23"/>
    <sheet name="WC047" sheetId="24" r:id="rId24"/>
    <sheet name="WC048" sheetId="25" r:id="rId25"/>
    <sheet name="DC4" sheetId="26" r:id="rId26"/>
    <sheet name="WC051" sheetId="27" r:id="rId27"/>
    <sheet name="WC052" sheetId="28" r:id="rId28"/>
    <sheet name="WC053" sheetId="29" r:id="rId29"/>
    <sheet name="DC5" sheetId="30" r:id="rId30"/>
    <sheet name="Summary" sheetId="31" r:id="rId31"/>
  </sheets>
  <definedNames>
    <definedName name="_xlnm.Print_Area" localSheetId="0">'CPT'!$A$1:$Z$66</definedName>
    <definedName name="_xlnm.Print_Area" localSheetId="6">'DC1'!$A$1:$Z$66</definedName>
    <definedName name="_xlnm.Print_Area" localSheetId="12">'DC2'!$A$1:$Z$66</definedName>
    <definedName name="_xlnm.Print_Area" localSheetId="17">'DC3'!$A$1:$Z$66</definedName>
    <definedName name="_xlnm.Print_Area" localSheetId="25">'DC4'!$A$1:$Z$66</definedName>
    <definedName name="_xlnm.Print_Area" localSheetId="29">'DC5'!$A$1:$Z$66</definedName>
    <definedName name="_xlnm.Print_Area" localSheetId="30">'Summary'!$A$1:$Z$66</definedName>
    <definedName name="_xlnm.Print_Area" localSheetId="1">'WC011'!$A$1:$Z$66</definedName>
    <definedName name="_xlnm.Print_Area" localSheetId="2">'WC012'!$A$1:$Z$66</definedName>
    <definedName name="_xlnm.Print_Area" localSheetId="3">'WC013'!$A$1:$Z$66</definedName>
    <definedName name="_xlnm.Print_Area" localSheetId="4">'WC014'!$A$1:$Z$66</definedName>
    <definedName name="_xlnm.Print_Area" localSheetId="5">'WC015'!$A$1:$Z$66</definedName>
    <definedName name="_xlnm.Print_Area" localSheetId="7">'WC022'!$A$1:$Z$66</definedName>
    <definedName name="_xlnm.Print_Area" localSheetId="8">'WC023'!$A$1:$Z$66</definedName>
    <definedName name="_xlnm.Print_Area" localSheetId="9">'WC024'!$A$1:$Z$66</definedName>
    <definedName name="_xlnm.Print_Area" localSheetId="10">'WC025'!$A$1:$Z$66</definedName>
    <definedName name="_xlnm.Print_Area" localSheetId="11">'WC026'!$A$1:$Z$66</definedName>
    <definedName name="_xlnm.Print_Area" localSheetId="13">'WC031'!$A$1:$Z$66</definedName>
    <definedName name="_xlnm.Print_Area" localSheetId="14">'WC032'!$A$1:$Z$66</definedName>
    <definedName name="_xlnm.Print_Area" localSheetId="15">'WC033'!$A$1:$Z$66</definedName>
    <definedName name="_xlnm.Print_Area" localSheetId="16">'WC034'!$A$1:$Z$66</definedName>
    <definedName name="_xlnm.Print_Area" localSheetId="18">'WC041'!$A$1:$Z$66</definedName>
    <definedName name="_xlnm.Print_Area" localSheetId="19">'WC042'!$A$1:$Z$66</definedName>
    <definedName name="_xlnm.Print_Area" localSheetId="20">'WC043'!$A$1:$Z$66</definedName>
    <definedName name="_xlnm.Print_Area" localSheetId="21">'WC044'!$A$1:$Z$66</definedName>
    <definedName name="_xlnm.Print_Area" localSheetId="22">'WC045'!$A$1:$Z$66</definedName>
    <definedName name="_xlnm.Print_Area" localSheetId="23">'WC047'!$A$1:$Z$66</definedName>
    <definedName name="_xlnm.Print_Area" localSheetId="24">'WC048'!$A$1:$Z$66</definedName>
    <definedName name="_xlnm.Print_Area" localSheetId="26">'WC051'!$A$1:$Z$66</definedName>
    <definedName name="_xlnm.Print_Area" localSheetId="27">'WC052'!$A$1:$Z$66</definedName>
    <definedName name="_xlnm.Print_Area" localSheetId="28">'WC053'!$A$1:$Z$66</definedName>
  </definedNames>
  <calcPr fullCalcOnLoad="1"/>
</workbook>
</file>

<file path=xl/sharedStrings.xml><?xml version="1.0" encoding="utf-8"?>
<sst xmlns="http://schemas.openxmlformats.org/spreadsheetml/2006/main" count="3441" uniqueCount="121">
  <si>
    <t>Western Cape: Cape Town(CPT)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</si>
  <si>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</si>
  <si>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</si>
  <si>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</si>
  <si>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</si>
  <si>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</si>
  <si>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</si>
  <si>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</si>
  <si>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</si>
  <si>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</si>
  <si>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</si>
  <si>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</si>
  <si>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</si>
  <si>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</si>
  <si>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</si>
  <si>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</si>
  <si>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</si>
  <si>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</si>
  <si>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</si>
  <si>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</si>
  <si>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</si>
  <si>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</si>
  <si>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</si>
  <si>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</si>
  <si>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</si>
  <si>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</si>
  <si>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</si>
  <si>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</si>
  <si>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</si>
  <si>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</si>
  <si>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</si>
  <si>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</si>
  <si>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</si>
  <si>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</si>
  <si>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</si>
  <si>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</si>
  <si>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</si>
  <si>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</si>
  <si>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</si>
  <si>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</si>
  <si>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</si>
  <si>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</si>
  <si>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</si>
  <si>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</si>
  <si>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</si>
  <si>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</si>
  <si>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</si>
  <si>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</si>
  <si>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</si>
  <si>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</si>
  <si>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</si>
  <si>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</si>
  <si>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</si>
  <si>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</si>
  <si>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</si>
  <si>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</si>
  <si>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</si>
  <si>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</si>
  <si>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</si>
  <si>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</si>
  <si>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</si>
  <si>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</si>
  <si>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</si>
  <si>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</si>
  <si>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</si>
  <si>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</si>
  <si>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Matzikama(WC011) - Table C1 Schedule Quarterly Budget Statement Summary for 3rd Quarter ended 31 March 2018 (Figures Finalised as at 2018/05/07)</t>
  </si>
  <si>
    <t>Western Cape: Cederberg(WC012) - Table C1 Schedule Quarterly Budget Statement Summary for 3rd Quarter ended 31 March 2018 (Figures Finalised as at 2018/05/07)</t>
  </si>
  <si>
    <t>Western Cape: Bergrivier(WC013) - Table C1 Schedule Quarterly Budget Statement Summary for 3rd Quarter ended 31 March 2018 (Figures Finalised as at 2018/05/07)</t>
  </si>
  <si>
    <t>Western Cape: Saldanha Bay(WC014) - Table C1 Schedule Quarterly Budget Statement Summary for 3rd Quarter ended 31 March 2018 (Figures Finalised as at 2018/05/07)</t>
  </si>
  <si>
    <t>Western Cape: Swartland(WC015) - Table C1 Schedule Quarterly Budget Statement Summary for 3rd Quarter ended 31 March 2018 (Figures Finalised as at 2018/05/07)</t>
  </si>
  <si>
    <t>Western Cape: West Coast(DC1) - Table C1 Schedule Quarterly Budget Statement Summary for 3rd Quarter ended 31 March 2018 (Figures Finalised as at 2018/05/07)</t>
  </si>
  <si>
    <t>Western Cape: Witzenberg(WC022) - Table C1 Schedule Quarterly Budget Statement Summary for 3rd Quarter ended 31 March 2018 (Figures Finalised as at 2018/05/07)</t>
  </si>
  <si>
    <t>Western Cape: Drakenstein(WC023) - Table C1 Schedule Quarterly Budget Statement Summary for 3rd Quarter ended 31 March 2018 (Figures Finalised as at 2018/05/07)</t>
  </si>
  <si>
    <t>Western Cape: Stellenbosch(WC024) - Table C1 Schedule Quarterly Budget Statement Summary for 3rd Quarter ended 31 March 2018 (Figures Finalised as at 2018/05/07)</t>
  </si>
  <si>
    <t>Western Cape: Breede Valley(WC025) - Table C1 Schedule Quarterly Budget Statement Summary for 3rd Quarter ended 31 March 2018 (Figures Finalised as at 2018/05/07)</t>
  </si>
  <si>
    <t>Western Cape: Langeberg(WC026) - Table C1 Schedule Quarterly Budget Statement Summary for 3rd Quarter ended 31 March 2018 (Figures Finalised as at 2018/05/07)</t>
  </si>
  <si>
    <t>Western Cape: Cape Winelands DM(DC2) - Table C1 Schedule Quarterly Budget Statement Summary for 3rd Quarter ended 31 March 2018 (Figures Finalised as at 2018/05/07)</t>
  </si>
  <si>
    <t>Western Cape: Theewaterskloof(WC031) - Table C1 Schedule Quarterly Budget Statement Summary for 3rd Quarter ended 31 March 2018 (Figures Finalised as at 2018/05/07)</t>
  </si>
  <si>
    <t>Western Cape: Overstrand(WC032) - Table C1 Schedule Quarterly Budget Statement Summary for 3rd Quarter ended 31 March 2018 (Figures Finalised as at 2018/05/07)</t>
  </si>
  <si>
    <t>Western Cape: Cape Agulhas(WC033) - Table C1 Schedule Quarterly Budget Statement Summary for 3rd Quarter ended 31 March 2018 (Figures Finalised as at 2018/05/07)</t>
  </si>
  <si>
    <t>Western Cape: Swellendam(WC034) - Table C1 Schedule Quarterly Budget Statement Summary for 3rd Quarter ended 31 March 2018 (Figures Finalised as at 2018/05/07)</t>
  </si>
  <si>
    <t>Western Cape: Overberg(DC3) - Table C1 Schedule Quarterly Budget Statement Summary for 3rd Quarter ended 31 March 2018 (Figures Finalised as at 2018/05/07)</t>
  </si>
  <si>
    <t>Western Cape: Kannaland(WC041) - Table C1 Schedule Quarterly Budget Statement Summary for 3rd Quarter ended 31 March 2018 (Figures Finalised as at 2018/05/07)</t>
  </si>
  <si>
    <t>Western Cape: Hessequa(WC042) - Table C1 Schedule Quarterly Budget Statement Summary for 3rd Quarter ended 31 March 2018 (Figures Finalised as at 2018/05/07)</t>
  </si>
  <si>
    <t>Western Cape: Mossel Bay(WC043) - Table C1 Schedule Quarterly Budget Statement Summary for 3rd Quarter ended 31 March 2018 (Figures Finalised as at 2018/05/07)</t>
  </si>
  <si>
    <t>Western Cape: George(WC044) - Table C1 Schedule Quarterly Budget Statement Summary for 3rd Quarter ended 31 March 2018 (Figures Finalised as at 2018/05/07)</t>
  </si>
  <si>
    <t>Western Cape: Oudtshoorn(WC045) - Table C1 Schedule Quarterly Budget Statement Summary for 3rd Quarter ended 31 March 2018 (Figures Finalised as at 2018/05/07)</t>
  </si>
  <si>
    <t>Western Cape: Bitou(WC047) - Table C1 Schedule Quarterly Budget Statement Summary for 3rd Quarter ended 31 March 2018 (Figures Finalised as at 2018/05/07)</t>
  </si>
  <si>
    <t>Western Cape: Knysna(WC048) - Table C1 Schedule Quarterly Budget Statement Summary for 3rd Quarter ended 31 March 2018 (Figures Finalised as at 2018/05/07)</t>
  </si>
  <si>
    <t>Western Cape: Eden(DC4) - Table C1 Schedule Quarterly Budget Statement Summary for 3rd Quarter ended 31 March 2018 (Figures Finalised as at 2018/05/07)</t>
  </si>
  <si>
    <t>Western Cape: Laingsburg(WC051) - Table C1 Schedule Quarterly Budget Statement Summary for 3rd Quarter ended 31 March 2018 (Figures Finalised as at 2018/05/07)</t>
  </si>
  <si>
    <t>Western Cape: Prince Albert(WC052) - Table C1 Schedule Quarterly Budget Statement Summary for 3rd Quarter ended 31 March 2018 (Figures Finalised as at 2018/05/07)</t>
  </si>
  <si>
    <t>Western Cape: Beaufort West(WC053) - Table C1 Schedule Quarterly Budget Statement Summary for 3rd Quarter ended 31 March 2018 (Figures Finalised as at 2018/05/07)</t>
  </si>
  <si>
    <t>Western Cape: Central Karoo(DC5) - Table C1 Schedule Quarterly Budget Statement Summary for 3rd Quarter ended 31 March 2018 (Figures Finalised as at 2018/05/07)</t>
  </si>
  <si>
    <t>Summary - Table C1 Schedule Quarterly Budget Statement Summary for 3rd Quarter ended 31 March 2018 (Figures Finalised as at 2018/05/07)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</si>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</sst>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3" fillId="0" borderId="12" xfId="0" applyNumberFormat="1" applyFont="1" applyBorder="1" applyAlignment="1">
      <alignment/>
    </xf>
    <xf numFmtId="172" fontId="21" fillId="0" borderId="13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72" fontId="21" fillId="0" borderId="15" xfId="0" applyNumberFormat="1" applyFont="1" applyBorder="1" applyAlignment="1">
      <alignment/>
    </xf>
    <xf numFmtId="172" fontId="21" fillId="0" borderId="16" xfId="0" applyNumberFormat="1" applyFont="1" applyBorder="1" applyAlignment="1">
      <alignment/>
    </xf>
    <xf numFmtId="172" fontId="23" fillId="0" borderId="17" xfId="0" applyNumberFormat="1" applyFont="1" applyBorder="1" applyAlignment="1">
      <alignment/>
    </xf>
    <xf numFmtId="172" fontId="23" fillId="0" borderId="18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4" fontId="23" fillId="0" borderId="20" xfId="0" applyNumberFormat="1" applyFont="1" applyFill="1" applyBorder="1" applyAlignment="1" applyProtection="1">
      <alignment/>
      <protection/>
    </xf>
    <xf numFmtId="174" fontId="23" fillId="0" borderId="11" xfId="0" applyNumberFormat="1" applyFont="1" applyFill="1" applyBorder="1" applyAlignment="1">
      <alignment/>
    </xf>
    <xf numFmtId="174" fontId="23" fillId="0" borderId="21" xfId="0" applyNumberFormat="1" applyFont="1" applyFill="1" applyBorder="1" applyAlignment="1">
      <alignment/>
    </xf>
    <xf numFmtId="174" fontId="21" fillId="0" borderId="20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>
      <alignment/>
    </xf>
    <xf numFmtId="174" fontId="23" fillId="0" borderId="13" xfId="0" applyNumberFormat="1" applyFont="1" applyFill="1" applyBorder="1" applyAlignment="1" applyProtection="1">
      <alignment/>
      <protection/>
    </xf>
    <xf numFmtId="174" fontId="23" fillId="0" borderId="14" xfId="0" applyNumberFormat="1" applyFont="1" applyFill="1" applyBorder="1" applyAlignment="1">
      <alignment/>
    </xf>
    <xf numFmtId="174" fontId="23" fillId="0" borderId="15" xfId="0" applyNumberFormat="1" applyFont="1" applyFill="1" applyBorder="1" applyAlignment="1">
      <alignment/>
    </xf>
    <xf numFmtId="174" fontId="23" fillId="0" borderId="27" xfId="0" applyNumberFormat="1" applyFont="1" applyFill="1" applyBorder="1" applyAlignment="1">
      <alignment/>
    </xf>
    <xf numFmtId="174" fontId="23" fillId="0" borderId="23" xfId="0" applyNumberFormat="1" applyFont="1" applyFill="1" applyBorder="1" applyAlignment="1" applyProtection="1">
      <alignment/>
      <protection/>
    </xf>
    <xf numFmtId="174" fontId="23" fillId="0" borderId="12" xfId="0" applyNumberFormat="1" applyFont="1" applyFill="1" applyBorder="1" applyAlignment="1">
      <alignment/>
    </xf>
    <xf numFmtId="174" fontId="23" fillId="0" borderId="24" xfId="0" applyNumberFormat="1" applyFont="1" applyFill="1" applyBorder="1" applyAlignment="1">
      <alignment/>
    </xf>
    <xf numFmtId="174" fontId="23" fillId="0" borderId="28" xfId="0" applyNumberFormat="1" applyFont="1" applyFill="1" applyBorder="1" applyAlignment="1">
      <alignment/>
    </xf>
    <xf numFmtId="174" fontId="23" fillId="0" borderId="13" xfId="0" applyNumberFormat="1" applyFont="1" applyBorder="1" applyAlignment="1">
      <alignment/>
    </xf>
    <xf numFmtId="174" fontId="23" fillId="0" borderId="14" xfId="0" applyNumberFormat="1" applyFont="1" applyBorder="1" applyAlignment="1">
      <alignment/>
    </xf>
    <xf numFmtId="174" fontId="23" fillId="0" borderId="15" xfId="0" applyNumberFormat="1" applyFont="1" applyBorder="1" applyAlignment="1">
      <alignment/>
    </xf>
    <xf numFmtId="174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/>
      <protection/>
    </xf>
    <xf numFmtId="174" fontId="23" fillId="0" borderId="11" xfId="0" applyNumberFormat="1" applyFont="1" applyBorder="1" applyAlignment="1" applyProtection="1">
      <alignment/>
      <protection/>
    </xf>
    <xf numFmtId="174" fontId="23" fillId="0" borderId="21" xfId="0" applyNumberFormat="1" applyFont="1" applyBorder="1" applyAlignment="1" applyProtection="1">
      <alignment/>
      <protection/>
    </xf>
    <xf numFmtId="174" fontId="23" fillId="0" borderId="18" xfId="0" applyNumberFormat="1" applyFont="1" applyBorder="1" applyAlignment="1" applyProtection="1">
      <alignment/>
      <protection/>
    </xf>
    <xf numFmtId="172" fontId="23" fillId="0" borderId="10" xfId="0" applyNumberFormat="1" applyFont="1" applyBorder="1" applyAlignment="1" applyProtection="1">
      <alignment/>
      <protection/>
    </xf>
    <xf numFmtId="174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4" fontId="23" fillId="0" borderId="11" xfId="0" applyNumberFormat="1" applyFont="1" applyFill="1" applyBorder="1" applyAlignment="1" applyProtection="1">
      <alignment/>
      <protection/>
    </xf>
    <xf numFmtId="174" fontId="23" fillId="0" borderId="21" xfId="0" applyNumberFormat="1" applyFont="1" applyFill="1" applyBorder="1" applyAlignment="1" applyProtection="1">
      <alignment/>
      <protection/>
    </xf>
    <xf numFmtId="172" fontId="23" fillId="0" borderId="11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4" fontId="21" fillId="0" borderId="40" xfId="0" applyNumberFormat="1" applyFont="1" applyFill="1" applyBorder="1" applyAlignment="1" applyProtection="1">
      <alignment vertical="top"/>
      <protection/>
    </xf>
    <xf numFmtId="174" fontId="21" fillId="0" borderId="41" xfId="0" applyNumberFormat="1" applyFont="1" applyFill="1" applyBorder="1" applyAlignment="1" applyProtection="1">
      <alignment vertical="top"/>
      <protection/>
    </xf>
    <xf numFmtId="174" fontId="21" fillId="0" borderId="42" xfId="0" applyNumberFormat="1" applyFont="1" applyFill="1" applyBorder="1" applyAlignment="1" applyProtection="1">
      <alignment vertical="top"/>
      <protection/>
    </xf>
    <xf numFmtId="172" fontId="21" fillId="0" borderId="41" xfId="0" applyNumberFormat="1" applyFont="1" applyFill="1" applyBorder="1" applyAlignment="1" applyProtection="1">
      <alignment vertical="top"/>
      <protection/>
    </xf>
    <xf numFmtId="174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4" fontId="21" fillId="0" borderId="40" xfId="0" applyNumberFormat="1" applyFont="1" applyFill="1" applyBorder="1" applyAlignment="1" applyProtection="1">
      <alignment/>
      <protection/>
    </xf>
    <xf numFmtId="174" fontId="21" fillId="0" borderId="41" xfId="0" applyNumberFormat="1" applyFont="1" applyFill="1" applyBorder="1" applyAlignment="1" applyProtection="1">
      <alignment/>
      <protection/>
    </xf>
    <xf numFmtId="174" fontId="21" fillId="0" borderId="42" xfId="0" applyNumberFormat="1" applyFont="1" applyFill="1" applyBorder="1" applyAlignment="1" applyProtection="1">
      <alignment/>
      <protection/>
    </xf>
    <xf numFmtId="174" fontId="21" fillId="0" borderId="43" xfId="0" applyNumberFormat="1" applyFont="1" applyFill="1" applyBorder="1" applyAlignment="1" applyProtection="1">
      <alignment/>
      <protection/>
    </xf>
    <xf numFmtId="174" fontId="21" fillId="0" borderId="44" xfId="0" applyNumberFormat="1" applyFont="1" applyFill="1" applyBorder="1" applyAlignment="1" applyProtection="1">
      <alignment/>
      <protection/>
    </xf>
    <xf numFmtId="174" fontId="21" fillId="0" borderId="45" xfId="0" applyNumberFormat="1" applyFont="1" applyFill="1" applyBorder="1" applyAlignment="1" applyProtection="1">
      <alignment/>
      <protection/>
    </xf>
    <xf numFmtId="174" fontId="21" fillId="0" borderId="46" xfId="0" applyNumberFormat="1" applyFont="1" applyFill="1" applyBorder="1" applyAlignment="1" applyProtection="1">
      <alignment/>
      <protection/>
    </xf>
    <xf numFmtId="172" fontId="21" fillId="0" borderId="45" xfId="0" applyNumberFormat="1" applyFont="1" applyFill="1" applyBorder="1" applyAlignment="1" applyProtection="1">
      <alignment/>
      <protection/>
    </xf>
    <xf numFmtId="174" fontId="21" fillId="0" borderId="47" xfId="0" applyNumberFormat="1" applyFont="1" applyFill="1" applyBorder="1" applyAlignment="1" applyProtection="1">
      <alignment/>
      <protection/>
    </xf>
    <xf numFmtId="174" fontId="23" fillId="0" borderId="48" xfId="0" applyNumberFormat="1" applyFont="1" applyFill="1" applyBorder="1" applyAlignment="1" applyProtection="1">
      <alignment/>
      <protection/>
    </xf>
    <xf numFmtId="174" fontId="23" fillId="0" borderId="49" xfId="0" applyNumberFormat="1" applyFont="1" applyFill="1" applyBorder="1" applyAlignment="1" applyProtection="1">
      <alignment/>
      <protection/>
    </xf>
    <xf numFmtId="174" fontId="23" fillId="0" borderId="50" xfId="0" applyNumberFormat="1" applyFont="1" applyFill="1" applyBorder="1" applyAlignment="1" applyProtection="1">
      <alignment/>
      <protection/>
    </xf>
    <xf numFmtId="172" fontId="23" fillId="0" borderId="49" xfId="0" applyNumberFormat="1" applyFont="1" applyFill="1" applyBorder="1" applyAlignment="1" applyProtection="1">
      <alignment/>
      <protection/>
    </xf>
    <xf numFmtId="174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4" fontId="21" fillId="0" borderId="44" xfId="0" applyNumberFormat="1" applyFont="1" applyFill="1" applyBorder="1" applyAlignment="1" applyProtection="1">
      <alignment vertical="top"/>
      <protection/>
    </xf>
    <xf numFmtId="174" fontId="21" fillId="0" borderId="45" xfId="0" applyNumberFormat="1" applyFont="1" applyFill="1" applyBorder="1" applyAlignment="1" applyProtection="1">
      <alignment vertical="top"/>
      <protection/>
    </xf>
    <xf numFmtId="174" fontId="21" fillId="0" borderId="46" xfId="0" applyNumberFormat="1" applyFont="1" applyFill="1" applyBorder="1" applyAlignment="1" applyProtection="1">
      <alignment vertical="top"/>
      <protection/>
    </xf>
    <xf numFmtId="172" fontId="21" fillId="0" borderId="45" xfId="0" applyNumberFormat="1" applyFont="1" applyFill="1" applyBorder="1" applyAlignment="1" applyProtection="1">
      <alignment vertical="top"/>
      <protection/>
    </xf>
    <xf numFmtId="174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2" fontId="23" fillId="0" borderId="11" xfId="0" applyNumberFormat="1" applyFont="1" applyBorder="1" applyAlignment="1" applyProtection="1">
      <alignment/>
      <protection/>
    </xf>
    <xf numFmtId="174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4" fontId="23" fillId="0" borderId="17" xfId="0" applyNumberFormat="1" applyFont="1" applyBorder="1" applyAlignment="1" applyProtection="1">
      <alignment/>
      <protection/>
    </xf>
    <xf numFmtId="174" fontId="23" fillId="0" borderId="10" xfId="0" applyNumberFormat="1" applyFont="1" applyBorder="1" applyAlignment="1" applyProtection="1">
      <alignment/>
      <protection/>
    </xf>
    <xf numFmtId="174" fontId="21" fillId="0" borderId="11" xfId="0" applyNumberFormat="1" applyFont="1" applyFill="1" applyBorder="1" applyAlignment="1" applyProtection="1">
      <alignment/>
      <protection/>
    </xf>
    <xf numFmtId="174" fontId="21" fillId="0" borderId="21" xfId="0" applyNumberFormat="1" applyFont="1" applyFill="1" applyBorder="1" applyAlignment="1" applyProtection="1">
      <alignment/>
      <protection/>
    </xf>
    <xf numFmtId="172" fontId="21" fillId="0" borderId="11" xfId="0" applyNumberFormat="1" applyFont="1" applyFill="1" applyBorder="1" applyAlignment="1" applyProtection="1">
      <alignment/>
      <protection/>
    </xf>
    <xf numFmtId="174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4" fontId="21" fillId="0" borderId="20" xfId="0" applyNumberFormat="1" applyFont="1" applyBorder="1" applyAlignment="1" applyProtection="1">
      <alignment/>
      <protection/>
    </xf>
    <xf numFmtId="174" fontId="21" fillId="0" borderId="11" xfId="0" applyNumberFormat="1" applyFont="1" applyBorder="1" applyAlignment="1" applyProtection="1">
      <alignment/>
      <protection/>
    </xf>
    <xf numFmtId="174" fontId="21" fillId="0" borderId="21" xfId="0" applyNumberFormat="1" applyFont="1" applyBorder="1" applyAlignment="1" applyProtection="1">
      <alignment/>
      <protection/>
    </xf>
    <xf numFmtId="172" fontId="21" fillId="0" borderId="11" xfId="0" applyNumberFormat="1" applyFont="1" applyBorder="1" applyAlignment="1" applyProtection="1">
      <alignment/>
      <protection/>
    </xf>
    <xf numFmtId="174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4" fontId="23" fillId="0" borderId="23" xfId="0" applyNumberFormat="1" applyFont="1" applyBorder="1" applyAlignment="1" applyProtection="1">
      <alignment/>
      <protection/>
    </xf>
    <xf numFmtId="174" fontId="23" fillId="0" borderId="12" xfId="0" applyNumberFormat="1" applyFont="1" applyBorder="1" applyAlignment="1" applyProtection="1">
      <alignment/>
      <protection/>
    </xf>
    <xf numFmtId="174" fontId="23" fillId="0" borderId="24" xfId="0" applyNumberFormat="1" applyFont="1" applyBorder="1" applyAlignment="1" applyProtection="1">
      <alignment/>
      <protection/>
    </xf>
    <xf numFmtId="172" fontId="23" fillId="0" borderId="12" xfId="0" applyNumberFormat="1" applyFont="1" applyBorder="1" applyAlignment="1" applyProtection="1">
      <alignment/>
      <protection/>
    </xf>
    <xf numFmtId="174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 horizontal="left" wrapText="1"/>
      <protection/>
    </xf>
    <xf numFmtId="174" fontId="23" fillId="0" borderId="54" xfId="0" applyNumberFormat="1" applyFont="1" applyBorder="1" applyAlignment="1" applyProtection="1">
      <alignment horizontal="left" wrapText="1"/>
      <protection/>
    </xf>
    <xf numFmtId="174" fontId="23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4" fontId="23" fillId="0" borderId="54" xfId="0" applyNumberFormat="1" applyFont="1" applyBorder="1" applyAlignment="1" applyProtection="1">
      <alignment/>
      <protection/>
    </xf>
    <xf numFmtId="174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4" fontId="23" fillId="0" borderId="55" xfId="0" applyNumberFormat="1" applyFont="1" applyBorder="1" applyAlignment="1" applyProtection="1">
      <alignment/>
      <protection/>
    </xf>
    <xf numFmtId="174" fontId="23" fillId="0" borderId="25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8100322273</v>
      </c>
      <c r="C5" s="18">
        <v>0</v>
      </c>
      <c r="D5" s="63">
        <v>8662349755</v>
      </c>
      <c r="E5" s="64">
        <v>8694931116</v>
      </c>
      <c r="F5" s="64">
        <v>711317280</v>
      </c>
      <c r="G5" s="64">
        <v>702298101</v>
      </c>
      <c r="H5" s="64">
        <v>748877517</v>
      </c>
      <c r="I5" s="64">
        <v>2162492898</v>
      </c>
      <c r="J5" s="64">
        <v>682245575</v>
      </c>
      <c r="K5" s="64">
        <v>725368466</v>
      </c>
      <c r="L5" s="64">
        <v>699222965</v>
      </c>
      <c r="M5" s="64">
        <v>2106837006</v>
      </c>
      <c r="N5" s="64">
        <v>764827938</v>
      </c>
      <c r="O5" s="64">
        <v>741335099</v>
      </c>
      <c r="P5" s="64">
        <v>672585878</v>
      </c>
      <c r="Q5" s="64">
        <v>2178748915</v>
      </c>
      <c r="R5" s="64">
        <v>0</v>
      </c>
      <c r="S5" s="64">
        <v>0</v>
      </c>
      <c r="T5" s="64">
        <v>0</v>
      </c>
      <c r="U5" s="64">
        <v>0</v>
      </c>
      <c r="V5" s="64">
        <v>6448078819</v>
      </c>
      <c r="W5" s="64">
        <v>6400731218</v>
      </c>
      <c r="X5" s="64">
        <v>47347601</v>
      </c>
      <c r="Y5" s="65">
        <v>0.74</v>
      </c>
      <c r="Z5" s="66">
        <v>8694931116</v>
      </c>
    </row>
    <row r="6" spans="1:26" ht="12.75">
      <c r="A6" s="62" t="s">
        <v>32</v>
      </c>
      <c r="B6" s="18">
        <v>18815940593</v>
      </c>
      <c r="C6" s="18">
        <v>0</v>
      </c>
      <c r="D6" s="63">
        <v>19310141415</v>
      </c>
      <c r="E6" s="64">
        <v>17184556438</v>
      </c>
      <c r="F6" s="64">
        <v>1565552128</v>
      </c>
      <c r="G6" s="64">
        <v>1612972189</v>
      </c>
      <c r="H6" s="64">
        <v>1472505478</v>
      </c>
      <c r="I6" s="64">
        <v>4651029795</v>
      </c>
      <c r="J6" s="64">
        <v>1482039260</v>
      </c>
      <c r="K6" s="64">
        <v>1422985073</v>
      </c>
      <c r="L6" s="64">
        <v>1328547713</v>
      </c>
      <c r="M6" s="64">
        <v>4233572046</v>
      </c>
      <c r="N6" s="64">
        <v>1432235473</v>
      </c>
      <c r="O6" s="64">
        <v>1427362280</v>
      </c>
      <c r="P6" s="64">
        <v>1705376570</v>
      </c>
      <c r="Q6" s="64">
        <v>4564974323</v>
      </c>
      <c r="R6" s="64">
        <v>0</v>
      </c>
      <c r="S6" s="64">
        <v>0</v>
      </c>
      <c r="T6" s="64">
        <v>0</v>
      </c>
      <c r="U6" s="64">
        <v>0</v>
      </c>
      <c r="V6" s="64">
        <v>13449576164</v>
      </c>
      <c r="W6" s="64">
        <v>14428301344</v>
      </c>
      <c r="X6" s="64">
        <v>-978725180</v>
      </c>
      <c r="Y6" s="65">
        <v>-6.78</v>
      </c>
      <c r="Z6" s="66">
        <v>17184556438</v>
      </c>
    </row>
    <row r="7" spans="1:26" ht="12.75">
      <c r="A7" s="62" t="s">
        <v>33</v>
      </c>
      <c r="B7" s="18">
        <v>800331474</v>
      </c>
      <c r="C7" s="18">
        <v>0</v>
      </c>
      <c r="D7" s="63">
        <v>785328164</v>
      </c>
      <c r="E7" s="64">
        <v>905328164</v>
      </c>
      <c r="F7" s="64">
        <v>34420042</v>
      </c>
      <c r="G7" s="64">
        <v>112103581</v>
      </c>
      <c r="H7" s="64">
        <v>73402983</v>
      </c>
      <c r="I7" s="64">
        <v>219926606</v>
      </c>
      <c r="J7" s="64">
        <v>65988837</v>
      </c>
      <c r="K7" s="64">
        <v>67072811</v>
      </c>
      <c r="L7" s="64">
        <v>74697493</v>
      </c>
      <c r="M7" s="64">
        <v>207759141</v>
      </c>
      <c r="N7" s="64">
        <v>71848508</v>
      </c>
      <c r="O7" s="64">
        <v>68979205</v>
      </c>
      <c r="P7" s="64">
        <v>79266094</v>
      </c>
      <c r="Q7" s="64">
        <v>220093807</v>
      </c>
      <c r="R7" s="64">
        <v>0</v>
      </c>
      <c r="S7" s="64">
        <v>0</v>
      </c>
      <c r="T7" s="64">
        <v>0</v>
      </c>
      <c r="U7" s="64">
        <v>0</v>
      </c>
      <c r="V7" s="64">
        <v>647779554</v>
      </c>
      <c r="W7" s="64">
        <v>588996126</v>
      </c>
      <c r="X7" s="64">
        <v>58783428</v>
      </c>
      <c r="Y7" s="65">
        <v>9.98</v>
      </c>
      <c r="Z7" s="66">
        <v>905328164</v>
      </c>
    </row>
    <row r="8" spans="1:26" ht="12.75">
      <c r="A8" s="62" t="s">
        <v>34</v>
      </c>
      <c r="B8" s="18">
        <v>5864444871</v>
      </c>
      <c r="C8" s="18">
        <v>0</v>
      </c>
      <c r="D8" s="63">
        <v>6455942426</v>
      </c>
      <c r="E8" s="64">
        <v>7032528770</v>
      </c>
      <c r="F8" s="64">
        <v>991371036</v>
      </c>
      <c r="G8" s="64">
        <v>913287811</v>
      </c>
      <c r="H8" s="64">
        <v>113310950</v>
      </c>
      <c r="I8" s="64">
        <v>2017969797</v>
      </c>
      <c r="J8" s="64">
        <v>105675330</v>
      </c>
      <c r="K8" s="64">
        <v>151620065</v>
      </c>
      <c r="L8" s="64">
        <v>1731335350</v>
      </c>
      <c r="M8" s="64">
        <v>1988630745</v>
      </c>
      <c r="N8" s="64">
        <v>90612892</v>
      </c>
      <c r="O8" s="64">
        <v>127928076</v>
      </c>
      <c r="P8" s="64">
        <v>1495225765</v>
      </c>
      <c r="Q8" s="64">
        <v>1713766733</v>
      </c>
      <c r="R8" s="64">
        <v>0</v>
      </c>
      <c r="S8" s="64">
        <v>0</v>
      </c>
      <c r="T8" s="64">
        <v>0</v>
      </c>
      <c r="U8" s="64">
        <v>0</v>
      </c>
      <c r="V8" s="64">
        <v>5720367275</v>
      </c>
      <c r="W8" s="64">
        <v>5737511344</v>
      </c>
      <c r="X8" s="64">
        <v>-17144069</v>
      </c>
      <c r="Y8" s="65">
        <v>-0.3</v>
      </c>
      <c r="Z8" s="66">
        <v>7032528770</v>
      </c>
    </row>
    <row r="9" spans="1:26" ht="12.75">
      <c r="A9" s="62" t="s">
        <v>35</v>
      </c>
      <c r="B9" s="18">
        <v>2801598382</v>
      </c>
      <c r="C9" s="18">
        <v>0</v>
      </c>
      <c r="D9" s="63">
        <v>3078780723</v>
      </c>
      <c r="E9" s="64">
        <v>3119388022</v>
      </c>
      <c r="F9" s="64">
        <v>196220209</v>
      </c>
      <c r="G9" s="64">
        <v>280630328</v>
      </c>
      <c r="H9" s="64">
        <v>409982671</v>
      </c>
      <c r="I9" s="64">
        <v>886833208</v>
      </c>
      <c r="J9" s="64">
        <v>383093050</v>
      </c>
      <c r="K9" s="64">
        <v>390817358</v>
      </c>
      <c r="L9" s="64">
        <v>254346863</v>
      </c>
      <c r="M9" s="64">
        <v>1028257271</v>
      </c>
      <c r="N9" s="64">
        <v>266030601</v>
      </c>
      <c r="O9" s="64">
        <v>285514351</v>
      </c>
      <c r="P9" s="64">
        <v>349134727</v>
      </c>
      <c r="Q9" s="64">
        <v>900679679</v>
      </c>
      <c r="R9" s="64">
        <v>0</v>
      </c>
      <c r="S9" s="64">
        <v>0</v>
      </c>
      <c r="T9" s="64">
        <v>0</v>
      </c>
      <c r="U9" s="64">
        <v>0</v>
      </c>
      <c r="V9" s="64">
        <v>2815770158</v>
      </c>
      <c r="W9" s="64">
        <v>2260520122</v>
      </c>
      <c r="X9" s="64">
        <v>555250036</v>
      </c>
      <c r="Y9" s="65">
        <v>24.56</v>
      </c>
      <c r="Z9" s="66">
        <v>3119388022</v>
      </c>
    </row>
    <row r="10" spans="1:26" ht="22.5">
      <c r="A10" s="67" t="s">
        <v>105</v>
      </c>
      <c r="B10" s="68">
        <f>SUM(B5:B9)</f>
        <v>36382637593</v>
      </c>
      <c r="C10" s="68">
        <f>SUM(C5:C9)</f>
        <v>0</v>
      </c>
      <c r="D10" s="69">
        <f aca="true" t="shared" si="0" ref="D10:Z10">SUM(D5:D9)</f>
        <v>38292542483</v>
      </c>
      <c r="E10" s="70">
        <f t="shared" si="0"/>
        <v>36936732510</v>
      </c>
      <c r="F10" s="70">
        <f t="shared" si="0"/>
        <v>3498880695</v>
      </c>
      <c r="G10" s="70">
        <f t="shared" si="0"/>
        <v>3621292010</v>
      </c>
      <c r="H10" s="70">
        <f t="shared" si="0"/>
        <v>2818079599</v>
      </c>
      <c r="I10" s="70">
        <f t="shared" si="0"/>
        <v>9938252304</v>
      </c>
      <c r="J10" s="70">
        <f t="shared" si="0"/>
        <v>2719042052</v>
      </c>
      <c r="K10" s="70">
        <f t="shared" si="0"/>
        <v>2757863773</v>
      </c>
      <c r="L10" s="70">
        <f t="shared" si="0"/>
        <v>4088150384</v>
      </c>
      <c r="M10" s="70">
        <f t="shared" si="0"/>
        <v>9565056209</v>
      </c>
      <c r="N10" s="70">
        <f t="shared" si="0"/>
        <v>2625555412</v>
      </c>
      <c r="O10" s="70">
        <f t="shared" si="0"/>
        <v>2651119011</v>
      </c>
      <c r="P10" s="70">
        <f t="shared" si="0"/>
        <v>4301589034</v>
      </c>
      <c r="Q10" s="70">
        <f t="shared" si="0"/>
        <v>9578263457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29081571970</v>
      </c>
      <c r="W10" s="70">
        <f t="shared" si="0"/>
        <v>29416060154</v>
      </c>
      <c r="X10" s="70">
        <f t="shared" si="0"/>
        <v>-334488184</v>
      </c>
      <c r="Y10" s="71">
        <f>+IF(W10&lt;&gt;0,(X10/W10)*100,0)</f>
        <v>-1.1370937584736895</v>
      </c>
      <c r="Z10" s="72">
        <f t="shared" si="0"/>
        <v>36936732510</v>
      </c>
    </row>
    <row r="11" spans="1:26" ht="12.75">
      <c r="A11" s="62" t="s">
        <v>36</v>
      </c>
      <c r="B11" s="18">
        <v>9728886463</v>
      </c>
      <c r="C11" s="18">
        <v>0</v>
      </c>
      <c r="D11" s="63">
        <v>12146476812</v>
      </c>
      <c r="E11" s="64">
        <v>11606102549</v>
      </c>
      <c r="F11" s="64">
        <v>906590058</v>
      </c>
      <c r="G11" s="64">
        <v>932591505</v>
      </c>
      <c r="H11" s="64">
        <v>955870857</v>
      </c>
      <c r="I11" s="64">
        <v>2795052420</v>
      </c>
      <c r="J11" s="64">
        <v>958046470</v>
      </c>
      <c r="K11" s="64">
        <v>1422150302</v>
      </c>
      <c r="L11" s="64">
        <v>964689830</v>
      </c>
      <c r="M11" s="64">
        <v>3344886602</v>
      </c>
      <c r="N11" s="64">
        <v>569170529</v>
      </c>
      <c r="O11" s="64">
        <v>941196212</v>
      </c>
      <c r="P11" s="64">
        <v>964910019</v>
      </c>
      <c r="Q11" s="64">
        <v>2475276760</v>
      </c>
      <c r="R11" s="64">
        <v>0</v>
      </c>
      <c r="S11" s="64">
        <v>0</v>
      </c>
      <c r="T11" s="64">
        <v>0</v>
      </c>
      <c r="U11" s="64">
        <v>0</v>
      </c>
      <c r="V11" s="64">
        <v>8615215782</v>
      </c>
      <c r="W11" s="64">
        <v>9192003090</v>
      </c>
      <c r="X11" s="64">
        <v>-576787308</v>
      </c>
      <c r="Y11" s="65">
        <v>-6.27</v>
      </c>
      <c r="Z11" s="66">
        <v>11606102549</v>
      </c>
    </row>
    <row r="12" spans="1:26" ht="12.75">
      <c r="A12" s="62" t="s">
        <v>37</v>
      </c>
      <c r="B12" s="18">
        <v>138951344</v>
      </c>
      <c r="C12" s="18">
        <v>0</v>
      </c>
      <c r="D12" s="63">
        <v>155786537</v>
      </c>
      <c r="E12" s="64">
        <v>155565434</v>
      </c>
      <c r="F12" s="64">
        <v>11858330</v>
      </c>
      <c r="G12" s="64">
        <v>11803905</v>
      </c>
      <c r="H12" s="64">
        <v>12055455</v>
      </c>
      <c r="I12" s="64">
        <v>35717690</v>
      </c>
      <c r="J12" s="64">
        <v>11875676</v>
      </c>
      <c r="K12" s="64">
        <v>11944743</v>
      </c>
      <c r="L12" s="64">
        <v>12072302</v>
      </c>
      <c r="M12" s="64">
        <v>35892721</v>
      </c>
      <c r="N12" s="64">
        <v>11636955</v>
      </c>
      <c r="O12" s="64">
        <v>19560097</v>
      </c>
      <c r="P12" s="64">
        <v>12979855</v>
      </c>
      <c r="Q12" s="64">
        <v>44176907</v>
      </c>
      <c r="R12" s="64">
        <v>0</v>
      </c>
      <c r="S12" s="64">
        <v>0</v>
      </c>
      <c r="T12" s="64">
        <v>0</v>
      </c>
      <c r="U12" s="64">
        <v>0</v>
      </c>
      <c r="V12" s="64">
        <v>115787318</v>
      </c>
      <c r="W12" s="64">
        <v>116839899</v>
      </c>
      <c r="X12" s="64">
        <v>-1052581</v>
      </c>
      <c r="Y12" s="65">
        <v>-0.9</v>
      </c>
      <c r="Z12" s="66">
        <v>155565434</v>
      </c>
    </row>
    <row r="13" spans="1:26" ht="12.75">
      <c r="A13" s="62" t="s">
        <v>106</v>
      </c>
      <c r="B13" s="18">
        <v>2340816628</v>
      </c>
      <c r="C13" s="18">
        <v>0</v>
      </c>
      <c r="D13" s="63">
        <v>3277475601</v>
      </c>
      <c r="E13" s="64">
        <v>3225454802</v>
      </c>
      <c r="F13" s="64">
        <v>211243976</v>
      </c>
      <c r="G13" s="64">
        <v>210757046</v>
      </c>
      <c r="H13" s="64">
        <v>212079130</v>
      </c>
      <c r="I13" s="64">
        <v>634080152</v>
      </c>
      <c r="J13" s="64">
        <v>212311588</v>
      </c>
      <c r="K13" s="64">
        <v>188069204</v>
      </c>
      <c r="L13" s="64">
        <v>207565479</v>
      </c>
      <c r="M13" s="64">
        <v>607946271</v>
      </c>
      <c r="N13" s="64">
        <v>212775493</v>
      </c>
      <c r="O13" s="64">
        <v>211084252</v>
      </c>
      <c r="P13" s="64">
        <v>206750283</v>
      </c>
      <c r="Q13" s="64">
        <v>630610028</v>
      </c>
      <c r="R13" s="64">
        <v>0</v>
      </c>
      <c r="S13" s="64">
        <v>0</v>
      </c>
      <c r="T13" s="64">
        <v>0</v>
      </c>
      <c r="U13" s="64">
        <v>0</v>
      </c>
      <c r="V13" s="64">
        <v>1872636451</v>
      </c>
      <c r="W13" s="64">
        <v>2458106712</v>
      </c>
      <c r="X13" s="64">
        <v>-585470261</v>
      </c>
      <c r="Y13" s="65">
        <v>-23.82</v>
      </c>
      <c r="Z13" s="66">
        <v>3225454802</v>
      </c>
    </row>
    <row r="14" spans="1:26" ht="12.75">
      <c r="A14" s="62" t="s">
        <v>38</v>
      </c>
      <c r="B14" s="18">
        <v>732912531</v>
      </c>
      <c r="C14" s="18">
        <v>0</v>
      </c>
      <c r="D14" s="63">
        <v>1138893175</v>
      </c>
      <c r="E14" s="64">
        <v>993251684</v>
      </c>
      <c r="F14" s="64">
        <v>68249308</v>
      </c>
      <c r="G14" s="64">
        <v>69445446</v>
      </c>
      <c r="H14" s="64">
        <v>68261511</v>
      </c>
      <c r="I14" s="64">
        <v>205956265</v>
      </c>
      <c r="J14" s="64">
        <v>74051520</v>
      </c>
      <c r="K14" s="64">
        <v>68556654</v>
      </c>
      <c r="L14" s="64">
        <v>68276063</v>
      </c>
      <c r="M14" s="64">
        <v>210884237</v>
      </c>
      <c r="N14" s="64">
        <v>61683705</v>
      </c>
      <c r="O14" s="64">
        <v>61689498</v>
      </c>
      <c r="P14" s="64">
        <v>61683007</v>
      </c>
      <c r="Q14" s="64">
        <v>185056210</v>
      </c>
      <c r="R14" s="64">
        <v>0</v>
      </c>
      <c r="S14" s="64">
        <v>0</v>
      </c>
      <c r="T14" s="64">
        <v>0</v>
      </c>
      <c r="U14" s="64">
        <v>0</v>
      </c>
      <c r="V14" s="64">
        <v>601896712</v>
      </c>
      <c r="W14" s="64">
        <v>795211697</v>
      </c>
      <c r="X14" s="64">
        <v>-193314985</v>
      </c>
      <c r="Y14" s="65">
        <v>-24.31</v>
      </c>
      <c r="Z14" s="66">
        <v>993251684</v>
      </c>
    </row>
    <row r="15" spans="1:26" ht="12.75">
      <c r="A15" s="62" t="s">
        <v>39</v>
      </c>
      <c r="B15" s="18">
        <v>8937942931</v>
      </c>
      <c r="C15" s="18">
        <v>0</v>
      </c>
      <c r="D15" s="63">
        <v>9774559280</v>
      </c>
      <c r="E15" s="64">
        <v>9940407896</v>
      </c>
      <c r="F15" s="64">
        <v>101180456</v>
      </c>
      <c r="G15" s="64">
        <v>1129057533</v>
      </c>
      <c r="H15" s="64">
        <v>1091873887</v>
      </c>
      <c r="I15" s="64">
        <v>2322111876</v>
      </c>
      <c r="J15" s="64">
        <v>724076054</v>
      </c>
      <c r="K15" s="64">
        <v>715903562</v>
      </c>
      <c r="L15" s="64">
        <v>696738093</v>
      </c>
      <c r="M15" s="64">
        <v>2136717709</v>
      </c>
      <c r="N15" s="64">
        <v>644584346</v>
      </c>
      <c r="O15" s="64">
        <v>681623132</v>
      </c>
      <c r="P15" s="64">
        <v>661968041</v>
      </c>
      <c r="Q15" s="64">
        <v>1988175519</v>
      </c>
      <c r="R15" s="64">
        <v>0</v>
      </c>
      <c r="S15" s="64">
        <v>0</v>
      </c>
      <c r="T15" s="64">
        <v>0</v>
      </c>
      <c r="U15" s="64">
        <v>0</v>
      </c>
      <c r="V15" s="64">
        <v>6447005104</v>
      </c>
      <c r="W15" s="64">
        <v>6584158549</v>
      </c>
      <c r="X15" s="64">
        <v>-137153445</v>
      </c>
      <c r="Y15" s="65">
        <v>-2.08</v>
      </c>
      <c r="Z15" s="66">
        <v>9940407896</v>
      </c>
    </row>
    <row r="16" spans="1:26" ht="12.75">
      <c r="A16" s="73" t="s">
        <v>40</v>
      </c>
      <c r="B16" s="18">
        <v>111828852</v>
      </c>
      <c r="C16" s="18">
        <v>0</v>
      </c>
      <c r="D16" s="63">
        <v>140985227</v>
      </c>
      <c r="E16" s="64">
        <v>413949709</v>
      </c>
      <c r="F16" s="64">
        <v>22377376</v>
      </c>
      <c r="G16" s="64">
        <v>36902073</v>
      </c>
      <c r="H16" s="64">
        <v>22774849</v>
      </c>
      <c r="I16" s="64">
        <v>82054298</v>
      </c>
      <c r="J16" s="64">
        <v>30623218</v>
      </c>
      <c r="K16" s="64">
        <v>21859515</v>
      </c>
      <c r="L16" s="64">
        <v>40856643</v>
      </c>
      <c r="M16" s="64">
        <v>93339376</v>
      </c>
      <c r="N16" s="64">
        <v>13086600</v>
      </c>
      <c r="O16" s="64">
        <v>46248810</v>
      </c>
      <c r="P16" s="64">
        <v>31344196</v>
      </c>
      <c r="Q16" s="64">
        <v>90679606</v>
      </c>
      <c r="R16" s="64">
        <v>0</v>
      </c>
      <c r="S16" s="64">
        <v>0</v>
      </c>
      <c r="T16" s="64">
        <v>0</v>
      </c>
      <c r="U16" s="64">
        <v>0</v>
      </c>
      <c r="V16" s="64">
        <v>266073280</v>
      </c>
      <c r="W16" s="64">
        <v>45668353</v>
      </c>
      <c r="X16" s="64">
        <v>220404927</v>
      </c>
      <c r="Y16" s="65">
        <v>482.62</v>
      </c>
      <c r="Z16" s="66">
        <v>413949709</v>
      </c>
    </row>
    <row r="17" spans="1:26" ht="12.75">
      <c r="A17" s="62" t="s">
        <v>41</v>
      </c>
      <c r="B17" s="18">
        <v>11032292394</v>
      </c>
      <c r="C17" s="18">
        <v>0</v>
      </c>
      <c r="D17" s="63">
        <v>11688097408</v>
      </c>
      <c r="E17" s="64">
        <v>11006974980</v>
      </c>
      <c r="F17" s="64">
        <v>371615534</v>
      </c>
      <c r="G17" s="64">
        <v>785663786</v>
      </c>
      <c r="H17" s="64">
        <v>790108586</v>
      </c>
      <c r="I17" s="64">
        <v>1947387906</v>
      </c>
      <c r="J17" s="64">
        <v>848702548</v>
      </c>
      <c r="K17" s="64">
        <v>849760895</v>
      </c>
      <c r="L17" s="64">
        <v>846094264</v>
      </c>
      <c r="M17" s="64">
        <v>2544557707</v>
      </c>
      <c r="N17" s="64">
        <v>666806213</v>
      </c>
      <c r="O17" s="64">
        <v>788446743</v>
      </c>
      <c r="P17" s="64">
        <v>863003845</v>
      </c>
      <c r="Q17" s="64">
        <v>2318256801</v>
      </c>
      <c r="R17" s="64">
        <v>0</v>
      </c>
      <c r="S17" s="64">
        <v>0</v>
      </c>
      <c r="T17" s="64">
        <v>0</v>
      </c>
      <c r="U17" s="64">
        <v>0</v>
      </c>
      <c r="V17" s="64">
        <v>6810202414</v>
      </c>
      <c r="W17" s="64">
        <v>6927549562</v>
      </c>
      <c r="X17" s="64">
        <v>-117347148</v>
      </c>
      <c r="Y17" s="65">
        <v>-1.69</v>
      </c>
      <c r="Z17" s="66">
        <v>11006974980</v>
      </c>
    </row>
    <row r="18" spans="1:26" ht="12.75">
      <c r="A18" s="74" t="s">
        <v>42</v>
      </c>
      <c r="B18" s="75">
        <f>SUM(B11:B17)</f>
        <v>33023631143</v>
      </c>
      <c r="C18" s="75">
        <f>SUM(C11:C17)</f>
        <v>0</v>
      </c>
      <c r="D18" s="76">
        <f aca="true" t="shared" si="1" ref="D18:Z18">SUM(D11:D17)</f>
        <v>38322274040</v>
      </c>
      <c r="E18" s="77">
        <f t="shared" si="1"/>
        <v>37341707054</v>
      </c>
      <c r="F18" s="77">
        <f t="shared" si="1"/>
        <v>1693115038</v>
      </c>
      <c r="G18" s="77">
        <f t="shared" si="1"/>
        <v>3176221294</v>
      </c>
      <c r="H18" s="77">
        <f t="shared" si="1"/>
        <v>3153024275</v>
      </c>
      <c r="I18" s="77">
        <f t="shared" si="1"/>
        <v>8022360607</v>
      </c>
      <c r="J18" s="77">
        <f t="shared" si="1"/>
        <v>2859687074</v>
      </c>
      <c r="K18" s="77">
        <f t="shared" si="1"/>
        <v>3278244875</v>
      </c>
      <c r="L18" s="77">
        <f t="shared" si="1"/>
        <v>2836292674</v>
      </c>
      <c r="M18" s="77">
        <f t="shared" si="1"/>
        <v>8974224623</v>
      </c>
      <c r="N18" s="77">
        <f t="shared" si="1"/>
        <v>2179743841</v>
      </c>
      <c r="O18" s="77">
        <f t="shared" si="1"/>
        <v>2749848744</v>
      </c>
      <c r="P18" s="77">
        <f t="shared" si="1"/>
        <v>2802639246</v>
      </c>
      <c r="Q18" s="77">
        <f t="shared" si="1"/>
        <v>7732231831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24728817061</v>
      </c>
      <c r="W18" s="77">
        <f t="shared" si="1"/>
        <v>26119537862</v>
      </c>
      <c r="X18" s="77">
        <f t="shared" si="1"/>
        <v>-1390720801</v>
      </c>
      <c r="Y18" s="71">
        <f>+IF(W18&lt;&gt;0,(X18/W18)*100,0)</f>
        <v>-5.324446429135676</v>
      </c>
      <c r="Z18" s="78">
        <f t="shared" si="1"/>
        <v>37341707054</v>
      </c>
    </row>
    <row r="19" spans="1:26" ht="12.75">
      <c r="A19" s="74" t="s">
        <v>43</v>
      </c>
      <c r="B19" s="79">
        <f>+B10-B18</f>
        <v>3359006450</v>
      </c>
      <c r="C19" s="79">
        <f>+C10-C18</f>
        <v>0</v>
      </c>
      <c r="D19" s="80">
        <f aca="true" t="shared" si="2" ref="D19:Z19">+D10-D18</f>
        <v>-29731557</v>
      </c>
      <c r="E19" s="81">
        <f t="shared" si="2"/>
        <v>-404974544</v>
      </c>
      <c r="F19" s="81">
        <f t="shared" si="2"/>
        <v>1805765657</v>
      </c>
      <c r="G19" s="81">
        <f t="shared" si="2"/>
        <v>445070716</v>
      </c>
      <c r="H19" s="81">
        <f t="shared" si="2"/>
        <v>-334944676</v>
      </c>
      <c r="I19" s="81">
        <f t="shared" si="2"/>
        <v>1915891697</v>
      </c>
      <c r="J19" s="81">
        <f t="shared" si="2"/>
        <v>-140645022</v>
      </c>
      <c r="K19" s="81">
        <f t="shared" si="2"/>
        <v>-520381102</v>
      </c>
      <c r="L19" s="81">
        <f t="shared" si="2"/>
        <v>1251857710</v>
      </c>
      <c r="M19" s="81">
        <f t="shared" si="2"/>
        <v>590831586</v>
      </c>
      <c r="N19" s="81">
        <f t="shared" si="2"/>
        <v>445811571</v>
      </c>
      <c r="O19" s="81">
        <f t="shared" si="2"/>
        <v>-98729733</v>
      </c>
      <c r="P19" s="81">
        <f t="shared" si="2"/>
        <v>1498949788</v>
      </c>
      <c r="Q19" s="81">
        <f t="shared" si="2"/>
        <v>1846031626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4352754909</v>
      </c>
      <c r="W19" s="81">
        <f>IF(E10=E18,0,W10-W18)</f>
        <v>3296522292</v>
      </c>
      <c r="X19" s="81">
        <f t="shared" si="2"/>
        <v>1056232617</v>
      </c>
      <c r="Y19" s="82">
        <f>+IF(W19&lt;&gt;0,(X19/W19)*100,0)</f>
        <v>32.04081524227108</v>
      </c>
      <c r="Z19" s="83">
        <f t="shared" si="2"/>
        <v>-404974544</v>
      </c>
    </row>
    <row r="20" spans="1:26" ht="12.75">
      <c r="A20" s="62" t="s">
        <v>44</v>
      </c>
      <c r="B20" s="18">
        <v>2005296790</v>
      </c>
      <c r="C20" s="18">
        <v>0</v>
      </c>
      <c r="D20" s="63">
        <v>2353734819</v>
      </c>
      <c r="E20" s="64">
        <v>2236871773</v>
      </c>
      <c r="F20" s="64">
        <v>9482398</v>
      </c>
      <c r="G20" s="64">
        <v>111472276</v>
      </c>
      <c r="H20" s="64">
        <v>111486785</v>
      </c>
      <c r="I20" s="64">
        <v>232441459</v>
      </c>
      <c r="J20" s="64">
        <v>115227521</v>
      </c>
      <c r="K20" s="64">
        <v>127281700</v>
      </c>
      <c r="L20" s="64">
        <v>144710325</v>
      </c>
      <c r="M20" s="64">
        <v>387219546</v>
      </c>
      <c r="N20" s="64">
        <v>42504421</v>
      </c>
      <c r="O20" s="64">
        <v>99203588</v>
      </c>
      <c r="P20" s="64">
        <v>135792615</v>
      </c>
      <c r="Q20" s="64">
        <v>277500624</v>
      </c>
      <c r="R20" s="64">
        <v>0</v>
      </c>
      <c r="S20" s="64">
        <v>0</v>
      </c>
      <c r="T20" s="64">
        <v>0</v>
      </c>
      <c r="U20" s="64">
        <v>0</v>
      </c>
      <c r="V20" s="64">
        <v>897161629</v>
      </c>
      <c r="W20" s="64">
        <v>1210371288</v>
      </c>
      <c r="X20" s="64">
        <v>-313209659</v>
      </c>
      <c r="Y20" s="65">
        <v>-25.88</v>
      </c>
      <c r="Z20" s="66">
        <v>2236871773</v>
      </c>
    </row>
    <row r="21" spans="1:26" ht="12.75">
      <c r="A21" s="62" t="s">
        <v>107</v>
      </c>
      <c r="B21" s="84">
        <v>16515625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352087</v>
      </c>
      <c r="O21" s="86">
        <v>-1541482</v>
      </c>
      <c r="P21" s="86">
        <v>0</v>
      </c>
      <c r="Q21" s="86">
        <v>-1189395</v>
      </c>
      <c r="R21" s="86">
        <v>0</v>
      </c>
      <c r="S21" s="86">
        <v>0</v>
      </c>
      <c r="T21" s="86">
        <v>0</v>
      </c>
      <c r="U21" s="86">
        <v>0</v>
      </c>
      <c r="V21" s="86">
        <v>-1189395</v>
      </c>
      <c r="W21" s="86">
        <v>50750000</v>
      </c>
      <c r="X21" s="86">
        <v>-51939395</v>
      </c>
      <c r="Y21" s="87">
        <v>-102.34</v>
      </c>
      <c r="Z21" s="88">
        <v>0</v>
      </c>
    </row>
    <row r="22" spans="1:26" ht="22.5">
      <c r="A22" s="89" t="s">
        <v>108</v>
      </c>
      <c r="B22" s="90">
        <f>SUM(B19:B21)</f>
        <v>5380818865</v>
      </c>
      <c r="C22" s="90">
        <f>SUM(C19:C21)</f>
        <v>0</v>
      </c>
      <c r="D22" s="91">
        <f aca="true" t="shared" si="3" ref="D22:Z22">SUM(D19:D21)</f>
        <v>2324003262</v>
      </c>
      <c r="E22" s="92">
        <f t="shared" si="3"/>
        <v>1831897229</v>
      </c>
      <c r="F22" s="92">
        <f t="shared" si="3"/>
        <v>1815248055</v>
      </c>
      <c r="G22" s="92">
        <f t="shared" si="3"/>
        <v>556542992</v>
      </c>
      <c r="H22" s="92">
        <f t="shared" si="3"/>
        <v>-223457891</v>
      </c>
      <c r="I22" s="92">
        <f t="shared" si="3"/>
        <v>2148333156</v>
      </c>
      <c r="J22" s="92">
        <f t="shared" si="3"/>
        <v>-25417501</v>
      </c>
      <c r="K22" s="92">
        <f t="shared" si="3"/>
        <v>-393099402</v>
      </c>
      <c r="L22" s="92">
        <f t="shared" si="3"/>
        <v>1396568035</v>
      </c>
      <c r="M22" s="92">
        <f t="shared" si="3"/>
        <v>978051132</v>
      </c>
      <c r="N22" s="92">
        <f t="shared" si="3"/>
        <v>488668079</v>
      </c>
      <c r="O22" s="92">
        <f t="shared" si="3"/>
        <v>-1067627</v>
      </c>
      <c r="P22" s="92">
        <f t="shared" si="3"/>
        <v>1634742403</v>
      </c>
      <c r="Q22" s="92">
        <f t="shared" si="3"/>
        <v>2122342855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5248727143</v>
      </c>
      <c r="W22" s="92">
        <f t="shared" si="3"/>
        <v>4557643580</v>
      </c>
      <c r="X22" s="92">
        <f t="shared" si="3"/>
        <v>691083563</v>
      </c>
      <c r="Y22" s="93">
        <f>+IF(W22&lt;&gt;0,(X22/W22)*100,0)</f>
        <v>15.16317699858399</v>
      </c>
      <c r="Z22" s="94">
        <f t="shared" si="3"/>
        <v>1831897229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1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-2</v>
      </c>
      <c r="O23" s="64">
        <v>0</v>
      </c>
      <c r="P23" s="64">
        <v>1</v>
      </c>
      <c r="Q23" s="64">
        <v>-1</v>
      </c>
      <c r="R23" s="64">
        <v>0</v>
      </c>
      <c r="S23" s="64">
        <v>0</v>
      </c>
      <c r="T23" s="64">
        <v>0</v>
      </c>
      <c r="U23" s="64">
        <v>0</v>
      </c>
      <c r="V23" s="64">
        <v>-1</v>
      </c>
      <c r="W23" s="64"/>
      <c r="X23" s="64">
        <v>-1</v>
      </c>
      <c r="Y23" s="65">
        <v>0</v>
      </c>
      <c r="Z23" s="66">
        <v>1</v>
      </c>
    </row>
    <row r="24" spans="1:26" ht="12.75">
      <c r="A24" s="96" t="s">
        <v>46</v>
      </c>
      <c r="B24" s="79">
        <f>SUM(B22:B23)</f>
        <v>5380818865</v>
      </c>
      <c r="C24" s="79">
        <f>SUM(C22:C23)</f>
        <v>0</v>
      </c>
      <c r="D24" s="80">
        <f aca="true" t="shared" si="4" ref="D24:Z24">SUM(D22:D23)</f>
        <v>2324003262</v>
      </c>
      <c r="E24" s="81">
        <f t="shared" si="4"/>
        <v>1831897230</v>
      </c>
      <c r="F24" s="81">
        <f t="shared" si="4"/>
        <v>1815248055</v>
      </c>
      <c r="G24" s="81">
        <f t="shared" si="4"/>
        <v>556542992</v>
      </c>
      <c r="H24" s="81">
        <f t="shared" si="4"/>
        <v>-223457891</v>
      </c>
      <c r="I24" s="81">
        <f t="shared" si="4"/>
        <v>2148333156</v>
      </c>
      <c r="J24" s="81">
        <f t="shared" si="4"/>
        <v>-25417501</v>
      </c>
      <c r="K24" s="81">
        <f t="shared" si="4"/>
        <v>-393099402</v>
      </c>
      <c r="L24" s="81">
        <f t="shared" si="4"/>
        <v>1396568035</v>
      </c>
      <c r="M24" s="81">
        <f t="shared" si="4"/>
        <v>978051132</v>
      </c>
      <c r="N24" s="81">
        <f t="shared" si="4"/>
        <v>488668077</v>
      </c>
      <c r="O24" s="81">
        <f t="shared" si="4"/>
        <v>-1067627</v>
      </c>
      <c r="P24" s="81">
        <f t="shared" si="4"/>
        <v>1634742404</v>
      </c>
      <c r="Q24" s="81">
        <f t="shared" si="4"/>
        <v>2122342854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5248727142</v>
      </c>
      <c r="W24" s="81">
        <f t="shared" si="4"/>
        <v>4557643580</v>
      </c>
      <c r="X24" s="81">
        <f t="shared" si="4"/>
        <v>691083562</v>
      </c>
      <c r="Y24" s="82">
        <f>+IF(W24&lt;&gt;0,(X24/W24)*100,0)</f>
        <v>15.163176976642829</v>
      </c>
      <c r="Z24" s="83">
        <f t="shared" si="4"/>
        <v>1831897230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6272557377</v>
      </c>
      <c r="C27" s="21">
        <v>0</v>
      </c>
      <c r="D27" s="103">
        <v>7023202807</v>
      </c>
      <c r="E27" s="104">
        <v>8027137780</v>
      </c>
      <c r="F27" s="104">
        <v>91966176</v>
      </c>
      <c r="G27" s="104">
        <v>316012170</v>
      </c>
      <c r="H27" s="104">
        <v>382670320</v>
      </c>
      <c r="I27" s="104">
        <v>790648666</v>
      </c>
      <c r="J27" s="104">
        <v>414483106</v>
      </c>
      <c r="K27" s="104">
        <v>466096005</v>
      </c>
      <c r="L27" s="104">
        <v>532733467</v>
      </c>
      <c r="M27" s="104">
        <v>1413312578</v>
      </c>
      <c r="N27" s="104">
        <v>182276457</v>
      </c>
      <c r="O27" s="104">
        <v>332779329</v>
      </c>
      <c r="P27" s="104">
        <v>433473434</v>
      </c>
      <c r="Q27" s="104">
        <v>948529220</v>
      </c>
      <c r="R27" s="104">
        <v>0</v>
      </c>
      <c r="S27" s="104">
        <v>0</v>
      </c>
      <c r="T27" s="104">
        <v>0</v>
      </c>
      <c r="U27" s="104">
        <v>0</v>
      </c>
      <c r="V27" s="104">
        <v>3152490464</v>
      </c>
      <c r="W27" s="104">
        <v>6020353335</v>
      </c>
      <c r="X27" s="104">
        <v>-2867862871</v>
      </c>
      <c r="Y27" s="105">
        <v>-47.64</v>
      </c>
      <c r="Z27" s="106">
        <v>8027137780</v>
      </c>
    </row>
    <row r="28" spans="1:26" ht="12.75">
      <c r="A28" s="107" t="s">
        <v>44</v>
      </c>
      <c r="B28" s="18">
        <v>2055506512</v>
      </c>
      <c r="C28" s="18">
        <v>0</v>
      </c>
      <c r="D28" s="63">
        <v>2268834819</v>
      </c>
      <c r="E28" s="64">
        <v>2140287062</v>
      </c>
      <c r="F28" s="64">
        <v>5079527</v>
      </c>
      <c r="G28" s="64">
        <v>106066138</v>
      </c>
      <c r="H28" s="64">
        <v>105552424</v>
      </c>
      <c r="I28" s="64">
        <v>216698089</v>
      </c>
      <c r="J28" s="64">
        <v>109204705</v>
      </c>
      <c r="K28" s="64">
        <v>121270288</v>
      </c>
      <c r="L28" s="64">
        <v>138073740</v>
      </c>
      <c r="M28" s="64">
        <v>368548733</v>
      </c>
      <c r="N28" s="64">
        <v>39587803</v>
      </c>
      <c r="O28" s="64">
        <v>93421855</v>
      </c>
      <c r="P28" s="64">
        <v>131635300</v>
      </c>
      <c r="Q28" s="64">
        <v>264644958</v>
      </c>
      <c r="R28" s="64">
        <v>0</v>
      </c>
      <c r="S28" s="64">
        <v>0</v>
      </c>
      <c r="T28" s="64">
        <v>0</v>
      </c>
      <c r="U28" s="64">
        <v>0</v>
      </c>
      <c r="V28" s="64">
        <v>849891780</v>
      </c>
      <c r="W28" s="64">
        <v>1605215297</v>
      </c>
      <c r="X28" s="64">
        <v>-755323517</v>
      </c>
      <c r="Y28" s="65">
        <v>-47.05</v>
      </c>
      <c r="Z28" s="66">
        <v>2140287062</v>
      </c>
    </row>
    <row r="29" spans="1:26" ht="12.75">
      <c r="A29" s="62" t="s">
        <v>110</v>
      </c>
      <c r="B29" s="18">
        <v>71881669</v>
      </c>
      <c r="C29" s="18">
        <v>0</v>
      </c>
      <c r="D29" s="63">
        <v>84900000</v>
      </c>
      <c r="E29" s="64">
        <v>96584711</v>
      </c>
      <c r="F29" s="64">
        <v>4402871</v>
      </c>
      <c r="G29" s="64">
        <v>5406139</v>
      </c>
      <c r="H29" s="64">
        <v>5934359</v>
      </c>
      <c r="I29" s="64">
        <v>15743369</v>
      </c>
      <c r="J29" s="64">
        <v>6022820</v>
      </c>
      <c r="K29" s="64">
        <v>6011412</v>
      </c>
      <c r="L29" s="64">
        <v>6636584</v>
      </c>
      <c r="M29" s="64">
        <v>18670816</v>
      </c>
      <c r="N29" s="64">
        <v>2916619</v>
      </c>
      <c r="O29" s="64">
        <v>5781732</v>
      </c>
      <c r="P29" s="64">
        <v>4157313</v>
      </c>
      <c r="Q29" s="64">
        <v>12855664</v>
      </c>
      <c r="R29" s="64">
        <v>0</v>
      </c>
      <c r="S29" s="64">
        <v>0</v>
      </c>
      <c r="T29" s="64">
        <v>0</v>
      </c>
      <c r="U29" s="64">
        <v>0</v>
      </c>
      <c r="V29" s="64">
        <v>47269849</v>
      </c>
      <c r="W29" s="64">
        <v>72438533</v>
      </c>
      <c r="X29" s="64">
        <v>-25168684</v>
      </c>
      <c r="Y29" s="65">
        <v>-34.74</v>
      </c>
      <c r="Z29" s="66">
        <v>96584711</v>
      </c>
    </row>
    <row r="30" spans="1:26" ht="12.75">
      <c r="A30" s="62" t="s">
        <v>48</v>
      </c>
      <c r="B30" s="18">
        <v>2739195909</v>
      </c>
      <c r="C30" s="18">
        <v>0</v>
      </c>
      <c r="D30" s="63">
        <v>2894482406</v>
      </c>
      <c r="E30" s="64">
        <v>4000000000</v>
      </c>
      <c r="F30" s="64">
        <v>70789510</v>
      </c>
      <c r="G30" s="64">
        <v>132516529</v>
      </c>
      <c r="H30" s="64">
        <v>166767488</v>
      </c>
      <c r="I30" s="64">
        <v>370073527</v>
      </c>
      <c r="J30" s="64">
        <v>193704564</v>
      </c>
      <c r="K30" s="64">
        <v>226012358</v>
      </c>
      <c r="L30" s="64">
        <v>289333530</v>
      </c>
      <c r="M30" s="64">
        <v>709050452</v>
      </c>
      <c r="N30" s="64">
        <v>95120773</v>
      </c>
      <c r="O30" s="64">
        <v>158461009</v>
      </c>
      <c r="P30" s="64">
        <v>173042070</v>
      </c>
      <c r="Q30" s="64">
        <v>426623852</v>
      </c>
      <c r="R30" s="64">
        <v>0</v>
      </c>
      <c r="S30" s="64">
        <v>0</v>
      </c>
      <c r="T30" s="64">
        <v>0</v>
      </c>
      <c r="U30" s="64">
        <v>0</v>
      </c>
      <c r="V30" s="64">
        <v>1505747831</v>
      </c>
      <c r="W30" s="64">
        <v>3000000000</v>
      </c>
      <c r="X30" s="64">
        <v>-1494252169</v>
      </c>
      <c r="Y30" s="65">
        <v>-49.81</v>
      </c>
      <c r="Z30" s="66">
        <v>4000000000</v>
      </c>
    </row>
    <row r="31" spans="1:26" ht="12.75">
      <c r="A31" s="62" t="s">
        <v>49</v>
      </c>
      <c r="B31" s="18">
        <v>1405973287</v>
      </c>
      <c r="C31" s="18">
        <v>0</v>
      </c>
      <c r="D31" s="63">
        <v>1774985582</v>
      </c>
      <c r="E31" s="64">
        <v>1790266005</v>
      </c>
      <c r="F31" s="64">
        <v>11694270</v>
      </c>
      <c r="G31" s="64">
        <v>72023361</v>
      </c>
      <c r="H31" s="64">
        <v>104416051</v>
      </c>
      <c r="I31" s="64">
        <v>188133682</v>
      </c>
      <c r="J31" s="64">
        <v>105551018</v>
      </c>
      <c r="K31" s="64">
        <v>112801952</v>
      </c>
      <c r="L31" s="64">
        <v>98689607</v>
      </c>
      <c r="M31" s="64">
        <v>317042577</v>
      </c>
      <c r="N31" s="64">
        <v>44651260</v>
      </c>
      <c r="O31" s="64">
        <v>75114734</v>
      </c>
      <c r="P31" s="64">
        <v>124638749</v>
      </c>
      <c r="Q31" s="64">
        <v>244404743</v>
      </c>
      <c r="R31" s="64">
        <v>0</v>
      </c>
      <c r="S31" s="64">
        <v>0</v>
      </c>
      <c r="T31" s="64">
        <v>0</v>
      </c>
      <c r="U31" s="64">
        <v>0</v>
      </c>
      <c r="V31" s="64">
        <v>749581002</v>
      </c>
      <c r="W31" s="64">
        <v>1342699504</v>
      </c>
      <c r="X31" s="64">
        <v>-593118502</v>
      </c>
      <c r="Y31" s="65">
        <v>-44.17</v>
      </c>
      <c r="Z31" s="66">
        <v>1790266005</v>
      </c>
    </row>
    <row r="32" spans="1:26" ht="12.75">
      <c r="A32" s="74" t="s">
        <v>50</v>
      </c>
      <c r="B32" s="21">
        <f>SUM(B28:B31)</f>
        <v>6272557377</v>
      </c>
      <c r="C32" s="21">
        <f>SUM(C28:C31)</f>
        <v>0</v>
      </c>
      <c r="D32" s="103">
        <f aca="true" t="shared" si="5" ref="D32:Z32">SUM(D28:D31)</f>
        <v>7023202807</v>
      </c>
      <c r="E32" s="104">
        <f t="shared" si="5"/>
        <v>8027137778</v>
      </c>
      <c r="F32" s="104">
        <f t="shared" si="5"/>
        <v>91966178</v>
      </c>
      <c r="G32" s="104">
        <f t="shared" si="5"/>
        <v>316012167</v>
      </c>
      <c r="H32" s="104">
        <f t="shared" si="5"/>
        <v>382670322</v>
      </c>
      <c r="I32" s="104">
        <f t="shared" si="5"/>
        <v>790648667</v>
      </c>
      <c r="J32" s="104">
        <f t="shared" si="5"/>
        <v>414483107</v>
      </c>
      <c r="K32" s="104">
        <f t="shared" si="5"/>
        <v>466096010</v>
      </c>
      <c r="L32" s="104">
        <f t="shared" si="5"/>
        <v>532733461</v>
      </c>
      <c r="M32" s="104">
        <f t="shared" si="5"/>
        <v>1413312578</v>
      </c>
      <c r="N32" s="104">
        <f t="shared" si="5"/>
        <v>182276455</v>
      </c>
      <c r="O32" s="104">
        <f t="shared" si="5"/>
        <v>332779330</v>
      </c>
      <c r="P32" s="104">
        <f t="shared" si="5"/>
        <v>433473432</v>
      </c>
      <c r="Q32" s="104">
        <f t="shared" si="5"/>
        <v>948529217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3152490462</v>
      </c>
      <c r="W32" s="104">
        <f t="shared" si="5"/>
        <v>6020353334</v>
      </c>
      <c r="X32" s="104">
        <f t="shared" si="5"/>
        <v>-2867862872</v>
      </c>
      <c r="Y32" s="105">
        <f>+IF(W32&lt;&gt;0,(X32/W32)*100,0)</f>
        <v>-47.63612221567991</v>
      </c>
      <c r="Z32" s="106">
        <f t="shared" si="5"/>
        <v>8027137778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12587638172</v>
      </c>
      <c r="C35" s="18">
        <v>0</v>
      </c>
      <c r="D35" s="63">
        <v>14052823453</v>
      </c>
      <c r="E35" s="64">
        <v>14628604377</v>
      </c>
      <c r="F35" s="64">
        <v>10816318416</v>
      </c>
      <c r="G35" s="64">
        <v>10603259941</v>
      </c>
      <c r="H35" s="64">
        <v>10600902823</v>
      </c>
      <c r="I35" s="64">
        <v>10600902823</v>
      </c>
      <c r="J35" s="64">
        <v>10848001927</v>
      </c>
      <c r="K35" s="64">
        <v>10897117429</v>
      </c>
      <c r="L35" s="64">
        <v>11037381845</v>
      </c>
      <c r="M35" s="64">
        <v>11037381845</v>
      </c>
      <c r="N35" s="64">
        <v>10970007861</v>
      </c>
      <c r="O35" s="64">
        <v>11116916421</v>
      </c>
      <c r="P35" s="64">
        <v>11352730620</v>
      </c>
      <c r="Q35" s="64">
        <v>11352730620</v>
      </c>
      <c r="R35" s="64">
        <v>0</v>
      </c>
      <c r="S35" s="64">
        <v>0</v>
      </c>
      <c r="T35" s="64">
        <v>0</v>
      </c>
      <c r="U35" s="64">
        <v>0</v>
      </c>
      <c r="V35" s="64">
        <v>11352730620</v>
      </c>
      <c r="W35" s="64">
        <v>10971453283</v>
      </c>
      <c r="X35" s="64">
        <v>381277337</v>
      </c>
      <c r="Y35" s="65">
        <v>3.48</v>
      </c>
      <c r="Z35" s="66">
        <v>14628604377</v>
      </c>
    </row>
    <row r="36" spans="1:26" ht="12.75">
      <c r="A36" s="62" t="s">
        <v>53</v>
      </c>
      <c r="B36" s="18">
        <v>46956442226</v>
      </c>
      <c r="C36" s="18">
        <v>0</v>
      </c>
      <c r="D36" s="63">
        <v>49328663164</v>
      </c>
      <c r="E36" s="64">
        <v>50386969362</v>
      </c>
      <c r="F36" s="64">
        <v>47502699021</v>
      </c>
      <c r="G36" s="64">
        <v>49887312369</v>
      </c>
      <c r="H36" s="64">
        <v>49041596822</v>
      </c>
      <c r="I36" s="64">
        <v>49041596822</v>
      </c>
      <c r="J36" s="64">
        <v>49168704784</v>
      </c>
      <c r="K36" s="64">
        <v>49040420049</v>
      </c>
      <c r="L36" s="64">
        <v>49409614247</v>
      </c>
      <c r="M36" s="64">
        <v>49409614247</v>
      </c>
      <c r="N36" s="64">
        <v>49996121345</v>
      </c>
      <c r="O36" s="64">
        <v>50093149132</v>
      </c>
      <c r="P36" s="64">
        <v>52222920396</v>
      </c>
      <c r="Q36" s="64">
        <v>52222920396</v>
      </c>
      <c r="R36" s="64">
        <v>0</v>
      </c>
      <c r="S36" s="64">
        <v>0</v>
      </c>
      <c r="T36" s="64">
        <v>0</v>
      </c>
      <c r="U36" s="64">
        <v>0</v>
      </c>
      <c r="V36" s="64">
        <v>52222920396</v>
      </c>
      <c r="W36" s="64">
        <v>37790227022</v>
      </c>
      <c r="X36" s="64">
        <v>14432693374</v>
      </c>
      <c r="Y36" s="65">
        <v>38.19</v>
      </c>
      <c r="Z36" s="66">
        <v>50386969362</v>
      </c>
    </row>
    <row r="37" spans="1:26" ht="12.75">
      <c r="A37" s="62" t="s">
        <v>54</v>
      </c>
      <c r="B37" s="18">
        <v>8848578284</v>
      </c>
      <c r="C37" s="18">
        <v>0</v>
      </c>
      <c r="D37" s="63">
        <v>10920921047</v>
      </c>
      <c r="E37" s="64">
        <v>9449614207</v>
      </c>
      <c r="F37" s="64">
        <v>4755591312</v>
      </c>
      <c r="G37" s="64">
        <v>6232400024</v>
      </c>
      <c r="H37" s="64">
        <v>5694476887</v>
      </c>
      <c r="I37" s="64">
        <v>5694476887</v>
      </c>
      <c r="J37" s="64">
        <v>6092759691</v>
      </c>
      <c r="K37" s="64">
        <v>6073819948</v>
      </c>
      <c r="L37" s="64">
        <v>5202382148</v>
      </c>
      <c r="M37" s="64">
        <v>5202382148</v>
      </c>
      <c r="N37" s="64">
        <v>5578402258</v>
      </c>
      <c r="O37" s="64">
        <v>5664795715</v>
      </c>
      <c r="P37" s="64">
        <v>6489926965</v>
      </c>
      <c r="Q37" s="64">
        <v>6489926965</v>
      </c>
      <c r="R37" s="64">
        <v>0</v>
      </c>
      <c r="S37" s="64">
        <v>0</v>
      </c>
      <c r="T37" s="64">
        <v>0</v>
      </c>
      <c r="U37" s="64">
        <v>0</v>
      </c>
      <c r="V37" s="64">
        <v>6489926965</v>
      </c>
      <c r="W37" s="64">
        <v>7087210655</v>
      </c>
      <c r="X37" s="64">
        <v>-597283690</v>
      </c>
      <c r="Y37" s="65">
        <v>-8.43</v>
      </c>
      <c r="Z37" s="66">
        <v>9449614207</v>
      </c>
    </row>
    <row r="38" spans="1:26" ht="12.75">
      <c r="A38" s="62" t="s">
        <v>55</v>
      </c>
      <c r="B38" s="18">
        <v>11909149904</v>
      </c>
      <c r="C38" s="18">
        <v>0</v>
      </c>
      <c r="D38" s="63">
        <v>14551681673</v>
      </c>
      <c r="E38" s="64">
        <v>15764660486</v>
      </c>
      <c r="F38" s="64">
        <v>13080556488</v>
      </c>
      <c r="G38" s="64">
        <v>13241815550</v>
      </c>
      <c r="H38" s="64">
        <v>13165667202</v>
      </c>
      <c r="I38" s="64">
        <v>13165667202</v>
      </c>
      <c r="J38" s="64">
        <v>13336349595</v>
      </c>
      <c r="K38" s="64">
        <v>13516032369</v>
      </c>
      <c r="L38" s="64">
        <v>13496293354</v>
      </c>
      <c r="M38" s="64">
        <v>13496293354</v>
      </c>
      <c r="N38" s="64">
        <v>13162791972</v>
      </c>
      <c r="O38" s="64">
        <v>13298618968</v>
      </c>
      <c r="P38" s="64">
        <v>13209551303</v>
      </c>
      <c r="Q38" s="64">
        <v>13209551303</v>
      </c>
      <c r="R38" s="64">
        <v>0</v>
      </c>
      <c r="S38" s="64">
        <v>0</v>
      </c>
      <c r="T38" s="64">
        <v>0</v>
      </c>
      <c r="U38" s="64">
        <v>0</v>
      </c>
      <c r="V38" s="64">
        <v>13209551303</v>
      </c>
      <c r="W38" s="64">
        <v>11823495365</v>
      </c>
      <c r="X38" s="64">
        <v>1386055938</v>
      </c>
      <c r="Y38" s="65">
        <v>11.72</v>
      </c>
      <c r="Z38" s="66">
        <v>15764660486</v>
      </c>
    </row>
    <row r="39" spans="1:26" ht="12.75">
      <c r="A39" s="62" t="s">
        <v>56</v>
      </c>
      <c r="B39" s="18">
        <v>38786352210</v>
      </c>
      <c r="C39" s="18">
        <v>0</v>
      </c>
      <c r="D39" s="63">
        <v>37908883897</v>
      </c>
      <c r="E39" s="64">
        <v>39801299046</v>
      </c>
      <c r="F39" s="64">
        <v>40482869637</v>
      </c>
      <c r="G39" s="64">
        <v>41016356736</v>
      </c>
      <c r="H39" s="64">
        <v>40782355556</v>
      </c>
      <c r="I39" s="64">
        <v>40782355556</v>
      </c>
      <c r="J39" s="64">
        <v>40587597425</v>
      </c>
      <c r="K39" s="64">
        <v>40347685161</v>
      </c>
      <c r="L39" s="64">
        <v>41748320590</v>
      </c>
      <c r="M39" s="64">
        <v>41748320590</v>
      </c>
      <c r="N39" s="64">
        <v>42224934976</v>
      </c>
      <c r="O39" s="64">
        <v>42246650870</v>
      </c>
      <c r="P39" s="64">
        <v>43876172748</v>
      </c>
      <c r="Q39" s="64">
        <v>43876172748</v>
      </c>
      <c r="R39" s="64">
        <v>0</v>
      </c>
      <c r="S39" s="64">
        <v>0</v>
      </c>
      <c r="T39" s="64">
        <v>0</v>
      </c>
      <c r="U39" s="64">
        <v>0</v>
      </c>
      <c r="V39" s="64">
        <v>43876172748</v>
      </c>
      <c r="W39" s="64">
        <v>29850974285</v>
      </c>
      <c r="X39" s="64">
        <v>14025198463</v>
      </c>
      <c r="Y39" s="65">
        <v>46.98</v>
      </c>
      <c r="Z39" s="66">
        <v>39801299046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6658019000</v>
      </c>
      <c r="C42" s="18">
        <v>0</v>
      </c>
      <c r="D42" s="63">
        <v>5540552930</v>
      </c>
      <c r="E42" s="64">
        <v>4823500123</v>
      </c>
      <c r="F42" s="64">
        <v>188981242</v>
      </c>
      <c r="G42" s="64">
        <v>2479042702</v>
      </c>
      <c r="H42" s="64">
        <v>-571666661</v>
      </c>
      <c r="I42" s="64">
        <v>2096357283</v>
      </c>
      <c r="J42" s="64">
        <v>-72058650</v>
      </c>
      <c r="K42" s="64">
        <v>-144222252</v>
      </c>
      <c r="L42" s="64">
        <v>338545673</v>
      </c>
      <c r="M42" s="64">
        <v>122264771</v>
      </c>
      <c r="N42" s="64">
        <v>739351893</v>
      </c>
      <c r="O42" s="64">
        <v>135167267</v>
      </c>
      <c r="P42" s="64">
        <v>2357857658</v>
      </c>
      <c r="Q42" s="64">
        <v>3232376818</v>
      </c>
      <c r="R42" s="64">
        <v>0</v>
      </c>
      <c r="S42" s="64">
        <v>0</v>
      </c>
      <c r="T42" s="64">
        <v>0</v>
      </c>
      <c r="U42" s="64">
        <v>0</v>
      </c>
      <c r="V42" s="64">
        <v>5450998872</v>
      </c>
      <c r="W42" s="64">
        <v>6350494219</v>
      </c>
      <c r="X42" s="64">
        <v>-899495347</v>
      </c>
      <c r="Y42" s="65">
        <v>-14.16</v>
      </c>
      <c r="Z42" s="66">
        <v>4823500123</v>
      </c>
    </row>
    <row r="43" spans="1:26" ht="12.75">
      <c r="A43" s="62" t="s">
        <v>59</v>
      </c>
      <c r="B43" s="18">
        <v>-6309132000</v>
      </c>
      <c r="C43" s="18">
        <v>0</v>
      </c>
      <c r="D43" s="63">
        <v>-7106997354</v>
      </c>
      <c r="E43" s="64">
        <v>-7004306208</v>
      </c>
      <c r="F43" s="64">
        <v>-755445648</v>
      </c>
      <c r="G43" s="64">
        <v>-239816227</v>
      </c>
      <c r="H43" s="64">
        <v>-261091267</v>
      </c>
      <c r="I43" s="64">
        <v>-1256353142</v>
      </c>
      <c r="J43" s="64">
        <v>-114716371</v>
      </c>
      <c r="K43" s="64">
        <v>-277061665</v>
      </c>
      <c r="L43" s="64">
        <v>-217109111</v>
      </c>
      <c r="M43" s="64">
        <v>-608887147</v>
      </c>
      <c r="N43" s="64">
        <v>-46440706</v>
      </c>
      <c r="O43" s="64">
        <v>-174283538</v>
      </c>
      <c r="P43" s="64">
        <v>-277791741</v>
      </c>
      <c r="Q43" s="64">
        <v>-498515985</v>
      </c>
      <c r="R43" s="64">
        <v>0</v>
      </c>
      <c r="S43" s="64">
        <v>0</v>
      </c>
      <c r="T43" s="64">
        <v>0</v>
      </c>
      <c r="U43" s="64">
        <v>0</v>
      </c>
      <c r="V43" s="64">
        <v>-2363756274</v>
      </c>
      <c r="W43" s="64">
        <v>-2721522099</v>
      </c>
      <c r="X43" s="64">
        <v>357765825</v>
      </c>
      <c r="Y43" s="65">
        <v>-13.15</v>
      </c>
      <c r="Z43" s="66">
        <v>-7004306208</v>
      </c>
    </row>
    <row r="44" spans="1:26" ht="12.75">
      <c r="A44" s="62" t="s">
        <v>60</v>
      </c>
      <c r="B44" s="18">
        <v>-379235000</v>
      </c>
      <c r="C44" s="18">
        <v>0</v>
      </c>
      <c r="D44" s="63">
        <v>2100550798</v>
      </c>
      <c r="E44" s="64">
        <v>3597198636</v>
      </c>
      <c r="F44" s="64">
        <v>1000000000</v>
      </c>
      <c r="G44" s="64">
        <v>0</v>
      </c>
      <c r="H44" s="64">
        <v>-88055140</v>
      </c>
      <c r="I44" s="64">
        <v>911944860</v>
      </c>
      <c r="J44" s="64">
        <v>0</v>
      </c>
      <c r="K44" s="64">
        <v>0</v>
      </c>
      <c r="L44" s="64">
        <v>-46958063</v>
      </c>
      <c r="M44" s="64">
        <v>-46958063</v>
      </c>
      <c r="N44" s="64">
        <v>-50000000</v>
      </c>
      <c r="O44" s="64">
        <v>0</v>
      </c>
      <c r="P44" s="64">
        <v>-88055140</v>
      </c>
      <c r="Q44" s="64">
        <v>-138055140</v>
      </c>
      <c r="R44" s="64">
        <v>0</v>
      </c>
      <c r="S44" s="64">
        <v>0</v>
      </c>
      <c r="T44" s="64">
        <v>0</v>
      </c>
      <c r="U44" s="64">
        <v>0</v>
      </c>
      <c r="V44" s="64">
        <v>726931657</v>
      </c>
      <c r="W44" s="64">
        <v>725506130</v>
      </c>
      <c r="X44" s="64">
        <v>1425527</v>
      </c>
      <c r="Y44" s="65">
        <v>0.2</v>
      </c>
      <c r="Z44" s="66">
        <v>3597198636</v>
      </c>
    </row>
    <row r="45" spans="1:26" ht="12.75">
      <c r="A45" s="74" t="s">
        <v>61</v>
      </c>
      <c r="B45" s="21">
        <v>3773576000</v>
      </c>
      <c r="C45" s="21">
        <v>0</v>
      </c>
      <c r="D45" s="103">
        <v>4650452606</v>
      </c>
      <c r="E45" s="104">
        <v>5189968747</v>
      </c>
      <c r="F45" s="104">
        <v>4207111791</v>
      </c>
      <c r="G45" s="104">
        <v>6446338266</v>
      </c>
      <c r="H45" s="104">
        <v>5525525198</v>
      </c>
      <c r="I45" s="104">
        <v>5525525198</v>
      </c>
      <c r="J45" s="104">
        <v>5338750177</v>
      </c>
      <c r="K45" s="104">
        <v>4917466260</v>
      </c>
      <c r="L45" s="104">
        <v>4991944759</v>
      </c>
      <c r="M45" s="104">
        <v>4991944759</v>
      </c>
      <c r="N45" s="104">
        <v>5634855946</v>
      </c>
      <c r="O45" s="104">
        <v>5595739675</v>
      </c>
      <c r="P45" s="104">
        <v>7587750452</v>
      </c>
      <c r="Q45" s="104">
        <v>7587750452</v>
      </c>
      <c r="R45" s="104">
        <v>0</v>
      </c>
      <c r="S45" s="104">
        <v>0</v>
      </c>
      <c r="T45" s="104">
        <v>0</v>
      </c>
      <c r="U45" s="104">
        <v>0</v>
      </c>
      <c r="V45" s="104">
        <v>7587750452</v>
      </c>
      <c r="W45" s="104">
        <v>8128054446</v>
      </c>
      <c r="X45" s="104">
        <v>-540303994</v>
      </c>
      <c r="Y45" s="105">
        <v>-6.65</v>
      </c>
      <c r="Z45" s="106">
        <v>5189968747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2497760816</v>
      </c>
      <c r="C49" s="56">
        <v>0</v>
      </c>
      <c r="D49" s="133">
        <v>237777531</v>
      </c>
      <c r="E49" s="58">
        <v>267741797</v>
      </c>
      <c r="F49" s="58">
        <v>0</v>
      </c>
      <c r="G49" s="58">
        <v>0</v>
      </c>
      <c r="H49" s="58">
        <v>0</v>
      </c>
      <c r="I49" s="58">
        <v>235208300</v>
      </c>
      <c r="J49" s="58">
        <v>0</v>
      </c>
      <c r="K49" s="58">
        <v>0</v>
      </c>
      <c r="L49" s="58">
        <v>0</v>
      </c>
      <c r="M49" s="58">
        <v>162676438</v>
      </c>
      <c r="N49" s="58">
        <v>0</v>
      </c>
      <c r="O49" s="58">
        <v>0</v>
      </c>
      <c r="P49" s="58">
        <v>0</v>
      </c>
      <c r="Q49" s="58">
        <v>101980001</v>
      </c>
      <c r="R49" s="58">
        <v>0</v>
      </c>
      <c r="S49" s="58">
        <v>0</v>
      </c>
      <c r="T49" s="58">
        <v>0</v>
      </c>
      <c r="U49" s="58">
        <v>0</v>
      </c>
      <c r="V49" s="58">
        <v>1187090165</v>
      </c>
      <c r="W49" s="58">
        <v>4464775840</v>
      </c>
      <c r="X49" s="58">
        <v>9155010888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331342057</v>
      </c>
      <c r="C51" s="56">
        <v>0</v>
      </c>
      <c r="D51" s="133">
        <v>200355</v>
      </c>
      <c r="E51" s="58">
        <v>36000</v>
      </c>
      <c r="F51" s="58">
        <v>0</v>
      </c>
      <c r="G51" s="58">
        <v>0</v>
      </c>
      <c r="H51" s="58">
        <v>0</v>
      </c>
      <c r="I51" s="58">
        <v>11452</v>
      </c>
      <c r="J51" s="58">
        <v>0</v>
      </c>
      <c r="K51" s="58">
        <v>0</v>
      </c>
      <c r="L51" s="58">
        <v>0</v>
      </c>
      <c r="M51" s="58">
        <v>1710</v>
      </c>
      <c r="N51" s="58">
        <v>0</v>
      </c>
      <c r="O51" s="58">
        <v>0</v>
      </c>
      <c r="P51" s="58">
        <v>0</v>
      </c>
      <c r="Q51" s="58">
        <v>-3010</v>
      </c>
      <c r="R51" s="58">
        <v>0</v>
      </c>
      <c r="S51" s="58">
        <v>0</v>
      </c>
      <c r="T51" s="58">
        <v>0</v>
      </c>
      <c r="U51" s="58">
        <v>0</v>
      </c>
      <c r="V51" s="58">
        <v>-54093</v>
      </c>
      <c r="W51" s="58">
        <v>-7195910</v>
      </c>
      <c r="X51" s="58">
        <v>324338561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96.76339508251598</v>
      </c>
      <c r="C58" s="5">
        <f>IF(C67=0,0,+(C76/C67)*100)</f>
        <v>0</v>
      </c>
      <c r="D58" s="6">
        <f aca="true" t="shared" si="6" ref="D58:Z58">IF(D67=0,0,+(D76/D67)*100)</f>
        <v>91.31676652459076</v>
      </c>
      <c r="E58" s="7">
        <f t="shared" si="6"/>
        <v>92.4228439865786</v>
      </c>
      <c r="F58" s="7">
        <f t="shared" si="6"/>
        <v>88.40952498960348</v>
      </c>
      <c r="G58" s="7">
        <f t="shared" si="6"/>
        <v>93.64461669780238</v>
      </c>
      <c r="H58" s="7">
        <f t="shared" si="6"/>
        <v>92.79594300578971</v>
      </c>
      <c r="I58" s="7">
        <f t="shared" si="6"/>
        <v>91.6190648640395</v>
      </c>
      <c r="J58" s="7">
        <f t="shared" si="6"/>
        <v>98.7894123989219</v>
      </c>
      <c r="K58" s="7">
        <f t="shared" si="6"/>
        <v>96.29151928444189</v>
      </c>
      <c r="L58" s="7">
        <f t="shared" si="6"/>
        <v>93.99247081401366</v>
      </c>
      <c r="M58" s="7">
        <f t="shared" si="6"/>
        <v>96.40847405845766</v>
      </c>
      <c r="N58" s="7">
        <f t="shared" si="6"/>
        <v>87.24369300870167</v>
      </c>
      <c r="O58" s="7">
        <f t="shared" si="6"/>
        <v>92.76323260169644</v>
      </c>
      <c r="P58" s="7">
        <f t="shared" si="6"/>
        <v>90.43335182144031</v>
      </c>
      <c r="Q58" s="7">
        <f t="shared" si="6"/>
        <v>90.14251283048402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92.64489203799067</v>
      </c>
      <c r="W58" s="7">
        <f t="shared" si="6"/>
        <v>88.01361537709619</v>
      </c>
      <c r="X58" s="7">
        <f t="shared" si="6"/>
        <v>0</v>
      </c>
      <c r="Y58" s="7">
        <f t="shared" si="6"/>
        <v>0</v>
      </c>
      <c r="Z58" s="8">
        <f t="shared" si="6"/>
        <v>92.4228439865786</v>
      </c>
    </row>
    <row r="59" spans="1:26" ht="12.75">
      <c r="A59" s="36" t="s">
        <v>31</v>
      </c>
      <c r="B59" s="9">
        <f aca="true" t="shared" si="7" ref="B59:Z66">IF(B68=0,0,+(B77/B68)*100)</f>
        <v>99.99999662976371</v>
      </c>
      <c r="C59" s="9">
        <f t="shared" si="7"/>
        <v>0</v>
      </c>
      <c r="D59" s="2">
        <f t="shared" si="7"/>
        <v>96.32523003569256</v>
      </c>
      <c r="E59" s="10">
        <f t="shared" si="7"/>
        <v>93.47599927553009</v>
      </c>
      <c r="F59" s="10">
        <f t="shared" si="7"/>
        <v>93.8073862060542</v>
      </c>
      <c r="G59" s="10">
        <f t="shared" si="7"/>
        <v>99.35286369227987</v>
      </c>
      <c r="H59" s="10">
        <f t="shared" si="7"/>
        <v>94.9497853598935</v>
      </c>
      <c r="I59" s="10">
        <f t="shared" si="7"/>
        <v>96.0039693041341</v>
      </c>
      <c r="J59" s="10">
        <f t="shared" si="7"/>
        <v>106.29950381136588</v>
      </c>
      <c r="K59" s="10">
        <f t="shared" si="7"/>
        <v>101.56242331052754</v>
      </c>
      <c r="L59" s="10">
        <f t="shared" si="7"/>
        <v>97.52263113955361</v>
      </c>
      <c r="M59" s="10">
        <f t="shared" si="7"/>
        <v>101.75566880089251</v>
      </c>
      <c r="N59" s="10">
        <f t="shared" si="7"/>
        <v>89.32185607477116</v>
      </c>
      <c r="O59" s="10">
        <f t="shared" si="7"/>
        <v>93.69380296939104</v>
      </c>
      <c r="P59" s="10">
        <f t="shared" si="7"/>
        <v>110.41297584306402</v>
      </c>
      <c r="Q59" s="10">
        <f t="shared" si="7"/>
        <v>97.32033027770895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98.32805897653839</v>
      </c>
      <c r="W59" s="10">
        <f t="shared" si="7"/>
        <v>98.94862141983478</v>
      </c>
      <c r="X59" s="10">
        <f t="shared" si="7"/>
        <v>0</v>
      </c>
      <c r="Y59" s="10">
        <f t="shared" si="7"/>
        <v>0</v>
      </c>
      <c r="Z59" s="11">
        <f t="shared" si="7"/>
        <v>93.47599927553009</v>
      </c>
    </row>
    <row r="60" spans="1:26" ht="12.75">
      <c r="A60" s="37" t="s">
        <v>32</v>
      </c>
      <c r="B60" s="12">
        <f t="shared" si="7"/>
        <v>96.36949006283461</v>
      </c>
      <c r="C60" s="12">
        <f t="shared" si="7"/>
        <v>0</v>
      </c>
      <c r="D60" s="3">
        <f t="shared" si="7"/>
        <v>90.41365804518631</v>
      </c>
      <c r="E60" s="13">
        <f t="shared" si="7"/>
        <v>93.4181020436531</v>
      </c>
      <c r="F60" s="13">
        <f t="shared" si="7"/>
        <v>87.32461982894766</v>
      </c>
      <c r="G60" s="13">
        <f t="shared" si="7"/>
        <v>92.63613775798338</v>
      </c>
      <c r="H60" s="13">
        <f t="shared" si="7"/>
        <v>93.30199816071584</v>
      </c>
      <c r="I60" s="13">
        <f t="shared" si="7"/>
        <v>91.05907301546323</v>
      </c>
      <c r="J60" s="13">
        <f t="shared" si="7"/>
        <v>96.93761270534763</v>
      </c>
      <c r="K60" s="13">
        <f t="shared" si="7"/>
        <v>95.2105214388289</v>
      </c>
      <c r="L60" s="13">
        <f t="shared" si="7"/>
        <v>93.81058051620009</v>
      </c>
      <c r="M60" s="13">
        <f t="shared" si="7"/>
        <v>95.37580237508966</v>
      </c>
      <c r="N60" s="13">
        <f t="shared" si="7"/>
        <v>87.73043753539261</v>
      </c>
      <c r="O60" s="13">
        <f t="shared" si="7"/>
        <v>93.82144580701684</v>
      </c>
      <c r="P60" s="13">
        <f t="shared" si="7"/>
        <v>83.93034255185059</v>
      </c>
      <c r="Q60" s="13">
        <f t="shared" si="7"/>
        <v>88.21532142493061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91.45265655227826</v>
      </c>
      <c r="W60" s="13">
        <f t="shared" si="7"/>
        <v>84.38731635628915</v>
      </c>
      <c r="X60" s="13">
        <f t="shared" si="7"/>
        <v>0</v>
      </c>
      <c r="Y60" s="13">
        <f t="shared" si="7"/>
        <v>0</v>
      </c>
      <c r="Z60" s="14">
        <f t="shared" si="7"/>
        <v>93.4181020436531</v>
      </c>
    </row>
    <row r="61" spans="1:26" ht="12.75">
      <c r="A61" s="38" t="s">
        <v>113</v>
      </c>
      <c r="B61" s="12">
        <f t="shared" si="7"/>
        <v>100.00000414659694</v>
      </c>
      <c r="C61" s="12">
        <f t="shared" si="7"/>
        <v>0</v>
      </c>
      <c r="D61" s="3">
        <f t="shared" si="7"/>
        <v>98.67990059407141</v>
      </c>
      <c r="E61" s="13">
        <f t="shared" si="7"/>
        <v>98.71740857671178</v>
      </c>
      <c r="F61" s="13">
        <f t="shared" si="7"/>
        <v>94.25878801668769</v>
      </c>
      <c r="G61" s="13">
        <f t="shared" si="7"/>
        <v>105.51039014777601</v>
      </c>
      <c r="H61" s="13">
        <f t="shared" si="7"/>
        <v>101.90099130464606</v>
      </c>
      <c r="I61" s="13">
        <f t="shared" si="7"/>
        <v>100.50211298079886</v>
      </c>
      <c r="J61" s="13">
        <f t="shared" si="7"/>
        <v>107.16393422837581</v>
      </c>
      <c r="K61" s="13">
        <f t="shared" si="7"/>
        <v>102.4402890133769</v>
      </c>
      <c r="L61" s="13">
        <f t="shared" si="7"/>
        <v>104.84349114374581</v>
      </c>
      <c r="M61" s="13">
        <f t="shared" si="7"/>
        <v>104.85428009209785</v>
      </c>
      <c r="N61" s="13">
        <f t="shared" si="7"/>
        <v>96.90660916740968</v>
      </c>
      <c r="O61" s="13">
        <f t="shared" si="7"/>
        <v>104.80843132948536</v>
      </c>
      <c r="P61" s="13">
        <f t="shared" si="7"/>
        <v>101.07110548545141</v>
      </c>
      <c r="Q61" s="13">
        <f t="shared" si="7"/>
        <v>100.73150052697642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101.98967193536038</v>
      </c>
      <c r="W61" s="13">
        <f t="shared" si="7"/>
        <v>101.90637622946603</v>
      </c>
      <c r="X61" s="13">
        <f t="shared" si="7"/>
        <v>0</v>
      </c>
      <c r="Y61" s="13">
        <f t="shared" si="7"/>
        <v>0</v>
      </c>
      <c r="Z61" s="14">
        <f t="shared" si="7"/>
        <v>98.71740857671178</v>
      </c>
    </row>
    <row r="62" spans="1:26" ht="12.75">
      <c r="A62" s="38" t="s">
        <v>114</v>
      </c>
      <c r="B62" s="12">
        <f t="shared" si="7"/>
        <v>99.999995526472</v>
      </c>
      <c r="C62" s="12">
        <f t="shared" si="7"/>
        <v>0</v>
      </c>
      <c r="D62" s="3">
        <f t="shared" si="7"/>
        <v>76.01174857604651</v>
      </c>
      <c r="E62" s="13">
        <f t="shared" si="7"/>
        <v>80.29307970338621</v>
      </c>
      <c r="F62" s="13">
        <f t="shared" si="7"/>
        <v>69.03420304308993</v>
      </c>
      <c r="G62" s="13">
        <f t="shared" si="7"/>
        <v>59.73440124730688</v>
      </c>
      <c r="H62" s="13">
        <f t="shared" si="7"/>
        <v>72.42644375255556</v>
      </c>
      <c r="I62" s="13">
        <f t="shared" si="7"/>
        <v>66.57567770289249</v>
      </c>
      <c r="J62" s="13">
        <f t="shared" si="7"/>
        <v>71.39746250617787</v>
      </c>
      <c r="K62" s="13">
        <f t="shared" si="7"/>
        <v>76.49874178515981</v>
      </c>
      <c r="L62" s="13">
        <f t="shared" si="7"/>
        <v>66.67558567167691</v>
      </c>
      <c r="M62" s="13">
        <f t="shared" si="7"/>
        <v>71.6944222705447</v>
      </c>
      <c r="N62" s="13">
        <f t="shared" si="7"/>
        <v>204.93600621920453</v>
      </c>
      <c r="O62" s="13">
        <f t="shared" si="7"/>
        <v>74.74470216316914</v>
      </c>
      <c r="P62" s="13">
        <f t="shared" si="7"/>
        <v>51.553402181218544</v>
      </c>
      <c r="Q62" s="13">
        <f t="shared" si="7"/>
        <v>72.67989196921832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70.35163089120722</v>
      </c>
      <c r="W62" s="13">
        <f t="shared" si="7"/>
        <v>50.19768947854462</v>
      </c>
      <c r="X62" s="13">
        <f t="shared" si="7"/>
        <v>0</v>
      </c>
      <c r="Y62" s="13">
        <f t="shared" si="7"/>
        <v>0</v>
      </c>
      <c r="Z62" s="14">
        <f t="shared" si="7"/>
        <v>80.29307970338621</v>
      </c>
    </row>
    <row r="63" spans="1:26" ht="12.75">
      <c r="A63" s="38" t="s">
        <v>115</v>
      </c>
      <c r="B63" s="12">
        <f t="shared" si="7"/>
        <v>99.99999111754978</v>
      </c>
      <c r="C63" s="12">
        <f t="shared" si="7"/>
        <v>0</v>
      </c>
      <c r="D63" s="3">
        <f t="shared" si="7"/>
        <v>88.58938536435791</v>
      </c>
      <c r="E63" s="13">
        <f t="shared" si="7"/>
        <v>85.24878018211606</v>
      </c>
      <c r="F63" s="13">
        <f t="shared" si="7"/>
        <v>84.24686935932633</v>
      </c>
      <c r="G63" s="13">
        <f t="shared" si="7"/>
        <v>80.88385713953468</v>
      </c>
      <c r="H63" s="13">
        <f t="shared" si="7"/>
        <v>88.11701665766608</v>
      </c>
      <c r="I63" s="13">
        <f t="shared" si="7"/>
        <v>84.27502285058863</v>
      </c>
      <c r="J63" s="13">
        <f t="shared" si="7"/>
        <v>88.71768465597066</v>
      </c>
      <c r="K63" s="13">
        <f t="shared" si="7"/>
        <v>98.93571944731836</v>
      </c>
      <c r="L63" s="13">
        <f t="shared" si="7"/>
        <v>81.2277450571666</v>
      </c>
      <c r="M63" s="13">
        <f t="shared" si="7"/>
        <v>89.87106546935765</v>
      </c>
      <c r="N63" s="13">
        <f t="shared" si="7"/>
        <v>68.50598968241495</v>
      </c>
      <c r="O63" s="13">
        <f t="shared" si="7"/>
        <v>84.12115754847686</v>
      </c>
      <c r="P63" s="13">
        <f t="shared" si="7"/>
        <v>77.73761413359895</v>
      </c>
      <c r="Q63" s="13">
        <f t="shared" si="7"/>
        <v>77.31140453341311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83.12093431747144</v>
      </c>
      <c r="W63" s="13">
        <f t="shared" si="7"/>
        <v>59.70486192078207</v>
      </c>
      <c r="X63" s="13">
        <f t="shared" si="7"/>
        <v>0</v>
      </c>
      <c r="Y63" s="13">
        <f t="shared" si="7"/>
        <v>0</v>
      </c>
      <c r="Z63" s="14">
        <f t="shared" si="7"/>
        <v>85.24878018211606</v>
      </c>
    </row>
    <row r="64" spans="1:26" ht="12.75">
      <c r="A64" s="38" t="s">
        <v>116</v>
      </c>
      <c r="B64" s="12">
        <f t="shared" si="7"/>
        <v>99.99997049867375</v>
      </c>
      <c r="C64" s="12">
        <f t="shared" si="7"/>
        <v>0</v>
      </c>
      <c r="D64" s="3">
        <f t="shared" si="7"/>
        <v>61.9052233603115</v>
      </c>
      <c r="E64" s="13">
        <f t="shared" si="7"/>
        <v>78.43432636911156</v>
      </c>
      <c r="F64" s="13">
        <f t="shared" si="7"/>
        <v>63.07315866447992</v>
      </c>
      <c r="G64" s="13">
        <f t="shared" si="7"/>
        <v>67.86870067448318</v>
      </c>
      <c r="H64" s="13">
        <f t="shared" si="7"/>
        <v>64.29843773574146</v>
      </c>
      <c r="I64" s="13">
        <f t="shared" si="7"/>
        <v>65.07865392587439</v>
      </c>
      <c r="J64" s="13">
        <f t="shared" si="7"/>
        <v>68.20277687083276</v>
      </c>
      <c r="K64" s="13">
        <f t="shared" si="7"/>
        <v>67.75276783594461</v>
      </c>
      <c r="L64" s="13">
        <f t="shared" si="7"/>
        <v>65.84532269164772</v>
      </c>
      <c r="M64" s="13">
        <f t="shared" si="7"/>
        <v>67.27637874873444</v>
      </c>
      <c r="N64" s="13">
        <f t="shared" si="7"/>
        <v>-194.6202885981423</v>
      </c>
      <c r="O64" s="13">
        <f t="shared" si="7"/>
        <v>78.13401782295574</v>
      </c>
      <c r="P64" s="13">
        <f t="shared" si="7"/>
        <v>80.41850791444168</v>
      </c>
      <c r="Q64" s="13">
        <f t="shared" si="7"/>
        <v>148.04030920583827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81.02904129538318</v>
      </c>
      <c r="W64" s="13">
        <f t="shared" si="7"/>
        <v>64.81679258386794</v>
      </c>
      <c r="X64" s="13">
        <f t="shared" si="7"/>
        <v>0</v>
      </c>
      <c r="Y64" s="13">
        <f t="shared" si="7"/>
        <v>0</v>
      </c>
      <c r="Z64" s="14">
        <f t="shared" si="7"/>
        <v>78.43432636911156</v>
      </c>
    </row>
    <row r="65" spans="1:26" ht="12.75">
      <c r="A65" s="38" t="s">
        <v>117</v>
      </c>
      <c r="B65" s="12">
        <f t="shared" si="7"/>
        <v>27.147936864298423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29.131884968394377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119</v>
      </c>
      <c r="B67" s="23">
        <v>27194325889</v>
      </c>
      <c r="C67" s="23"/>
      <c r="D67" s="24">
        <v>28256622017</v>
      </c>
      <c r="E67" s="25">
        <v>26163618401</v>
      </c>
      <c r="F67" s="25">
        <v>2301087572</v>
      </c>
      <c r="G67" s="25">
        <v>2340709473</v>
      </c>
      <c r="H67" s="25">
        <v>2246795023</v>
      </c>
      <c r="I67" s="25">
        <v>6888592068</v>
      </c>
      <c r="J67" s="25">
        <v>2188369266</v>
      </c>
      <c r="K67" s="25">
        <v>2172084640</v>
      </c>
      <c r="L67" s="25">
        <v>2051461078</v>
      </c>
      <c r="M67" s="25">
        <v>6411914984</v>
      </c>
      <c r="N67" s="25">
        <v>2223272411</v>
      </c>
      <c r="O67" s="25">
        <v>2192417101</v>
      </c>
      <c r="P67" s="25">
        <v>2403925583</v>
      </c>
      <c r="Q67" s="25">
        <v>6819615095</v>
      </c>
      <c r="R67" s="25"/>
      <c r="S67" s="25"/>
      <c r="T67" s="25"/>
      <c r="U67" s="25"/>
      <c r="V67" s="25">
        <v>20120122147</v>
      </c>
      <c r="W67" s="25">
        <v>21029804902</v>
      </c>
      <c r="X67" s="25"/>
      <c r="Y67" s="24"/>
      <c r="Z67" s="26">
        <v>26163618401</v>
      </c>
    </row>
    <row r="68" spans="1:26" ht="12.75" hidden="1">
      <c r="A68" s="36" t="s">
        <v>31</v>
      </c>
      <c r="B68" s="18">
        <v>8100322273</v>
      </c>
      <c r="C68" s="18"/>
      <c r="D68" s="19">
        <v>8662349755</v>
      </c>
      <c r="E68" s="20">
        <v>8694931116</v>
      </c>
      <c r="F68" s="20">
        <v>711317280</v>
      </c>
      <c r="G68" s="20">
        <v>702298101</v>
      </c>
      <c r="H68" s="20">
        <v>748877517</v>
      </c>
      <c r="I68" s="20">
        <v>2162492898</v>
      </c>
      <c r="J68" s="20">
        <v>682245575</v>
      </c>
      <c r="K68" s="20">
        <v>725368466</v>
      </c>
      <c r="L68" s="20">
        <v>699222965</v>
      </c>
      <c r="M68" s="20">
        <v>2106837006</v>
      </c>
      <c r="N68" s="20">
        <v>764827938</v>
      </c>
      <c r="O68" s="20">
        <v>741335099</v>
      </c>
      <c r="P68" s="20">
        <v>672585878</v>
      </c>
      <c r="Q68" s="20">
        <v>2178748915</v>
      </c>
      <c r="R68" s="20"/>
      <c r="S68" s="20"/>
      <c r="T68" s="20"/>
      <c r="U68" s="20"/>
      <c r="V68" s="20">
        <v>6448078819</v>
      </c>
      <c r="W68" s="20">
        <v>6400731218</v>
      </c>
      <c r="X68" s="20"/>
      <c r="Y68" s="19"/>
      <c r="Z68" s="22">
        <v>8694931116</v>
      </c>
    </row>
    <row r="69" spans="1:26" ht="12.75" hidden="1">
      <c r="A69" s="37" t="s">
        <v>32</v>
      </c>
      <c r="B69" s="18">
        <v>18815940593</v>
      </c>
      <c r="C69" s="18"/>
      <c r="D69" s="19">
        <v>19310141415</v>
      </c>
      <c r="E69" s="20">
        <v>17184556438</v>
      </c>
      <c r="F69" s="20">
        <v>1565552128</v>
      </c>
      <c r="G69" s="20">
        <v>1612972189</v>
      </c>
      <c r="H69" s="20">
        <v>1472505478</v>
      </c>
      <c r="I69" s="20">
        <v>4651029795</v>
      </c>
      <c r="J69" s="20">
        <v>1482039260</v>
      </c>
      <c r="K69" s="20">
        <v>1422985073</v>
      </c>
      <c r="L69" s="20">
        <v>1328547713</v>
      </c>
      <c r="M69" s="20">
        <v>4233572046</v>
      </c>
      <c r="N69" s="20">
        <v>1432235473</v>
      </c>
      <c r="O69" s="20">
        <v>1427362280</v>
      </c>
      <c r="P69" s="20">
        <v>1705376570</v>
      </c>
      <c r="Q69" s="20">
        <v>4564974323</v>
      </c>
      <c r="R69" s="20"/>
      <c r="S69" s="20"/>
      <c r="T69" s="20"/>
      <c r="U69" s="20"/>
      <c r="V69" s="20">
        <v>13449576164</v>
      </c>
      <c r="W69" s="20">
        <v>14428301344</v>
      </c>
      <c r="X69" s="20"/>
      <c r="Y69" s="19"/>
      <c r="Z69" s="22">
        <v>17184556438</v>
      </c>
    </row>
    <row r="70" spans="1:26" ht="12.75" hidden="1">
      <c r="A70" s="38" t="s">
        <v>113</v>
      </c>
      <c r="B70" s="18">
        <v>11744570513</v>
      </c>
      <c r="C70" s="18"/>
      <c r="D70" s="19">
        <v>11942586694</v>
      </c>
      <c r="E70" s="20">
        <v>11942545944</v>
      </c>
      <c r="F70" s="20">
        <v>1090985269</v>
      </c>
      <c r="G70" s="20">
        <v>1078217629</v>
      </c>
      <c r="H70" s="20">
        <v>1008924657</v>
      </c>
      <c r="I70" s="20">
        <v>3178127555</v>
      </c>
      <c r="J70" s="20">
        <v>1010516508</v>
      </c>
      <c r="K70" s="20">
        <v>962789484</v>
      </c>
      <c r="L70" s="20">
        <v>906335548</v>
      </c>
      <c r="M70" s="20">
        <v>2879641540</v>
      </c>
      <c r="N70" s="20">
        <v>989639223</v>
      </c>
      <c r="O70" s="20">
        <v>848429232</v>
      </c>
      <c r="P70" s="20">
        <v>960749351</v>
      </c>
      <c r="Q70" s="20">
        <v>2798817806</v>
      </c>
      <c r="R70" s="20"/>
      <c r="S70" s="20"/>
      <c r="T70" s="20"/>
      <c r="U70" s="20"/>
      <c r="V70" s="20">
        <v>8856586901</v>
      </c>
      <c r="W70" s="20">
        <v>8971467088</v>
      </c>
      <c r="X70" s="20"/>
      <c r="Y70" s="19"/>
      <c r="Z70" s="22">
        <v>11942545944</v>
      </c>
    </row>
    <row r="71" spans="1:26" ht="12.75" hidden="1">
      <c r="A71" s="38" t="s">
        <v>114</v>
      </c>
      <c r="B71" s="18">
        <v>3442473154</v>
      </c>
      <c r="C71" s="18"/>
      <c r="D71" s="19">
        <v>3933400594</v>
      </c>
      <c r="E71" s="20">
        <v>2654742553</v>
      </c>
      <c r="F71" s="20">
        <v>251152945</v>
      </c>
      <c r="G71" s="20">
        <v>293055066</v>
      </c>
      <c r="H71" s="20">
        <v>237132169</v>
      </c>
      <c r="I71" s="20">
        <v>781340180</v>
      </c>
      <c r="J71" s="20">
        <v>244912281</v>
      </c>
      <c r="K71" s="20">
        <v>234004552</v>
      </c>
      <c r="L71" s="20">
        <v>209511412</v>
      </c>
      <c r="M71" s="20">
        <v>688428245</v>
      </c>
      <c r="N71" s="20">
        <v>68528378</v>
      </c>
      <c r="O71" s="20">
        <v>339425516</v>
      </c>
      <c r="P71" s="20">
        <v>462175513</v>
      </c>
      <c r="Q71" s="20">
        <v>870129407</v>
      </c>
      <c r="R71" s="20"/>
      <c r="S71" s="20"/>
      <c r="T71" s="20"/>
      <c r="U71" s="20"/>
      <c r="V71" s="20">
        <v>2339897832</v>
      </c>
      <c r="W71" s="20">
        <v>2906049448</v>
      </c>
      <c r="X71" s="20"/>
      <c r="Y71" s="19"/>
      <c r="Z71" s="22">
        <v>2654742553</v>
      </c>
    </row>
    <row r="72" spans="1:26" ht="12.75" hidden="1">
      <c r="A72" s="38" t="s">
        <v>115</v>
      </c>
      <c r="B72" s="18">
        <v>1609916143</v>
      </c>
      <c r="C72" s="18"/>
      <c r="D72" s="19">
        <v>2092271798</v>
      </c>
      <c r="E72" s="20">
        <v>1521521798</v>
      </c>
      <c r="F72" s="20">
        <v>115579058</v>
      </c>
      <c r="G72" s="20">
        <v>134238006</v>
      </c>
      <c r="H72" s="20">
        <v>119333164</v>
      </c>
      <c r="I72" s="20">
        <v>369150228</v>
      </c>
      <c r="J72" s="20">
        <v>118589098</v>
      </c>
      <c r="K72" s="20">
        <v>116364712</v>
      </c>
      <c r="L72" s="20">
        <v>106212360</v>
      </c>
      <c r="M72" s="20">
        <v>341166170</v>
      </c>
      <c r="N72" s="20">
        <v>127089042</v>
      </c>
      <c r="O72" s="20">
        <v>152428208</v>
      </c>
      <c r="P72" s="20">
        <v>190219293</v>
      </c>
      <c r="Q72" s="20">
        <v>469736543</v>
      </c>
      <c r="R72" s="20"/>
      <c r="S72" s="20"/>
      <c r="T72" s="20"/>
      <c r="U72" s="20"/>
      <c r="V72" s="20">
        <v>1180052941</v>
      </c>
      <c r="W72" s="20">
        <v>1544373065</v>
      </c>
      <c r="X72" s="20"/>
      <c r="Y72" s="19"/>
      <c r="Z72" s="22">
        <v>1521521798</v>
      </c>
    </row>
    <row r="73" spans="1:26" ht="12.75" hidden="1">
      <c r="A73" s="38" t="s">
        <v>116</v>
      </c>
      <c r="B73" s="18">
        <v>1081307319</v>
      </c>
      <c r="C73" s="18"/>
      <c r="D73" s="19">
        <v>1341882329</v>
      </c>
      <c r="E73" s="20">
        <v>1065173001</v>
      </c>
      <c r="F73" s="20">
        <v>107826818</v>
      </c>
      <c r="G73" s="20">
        <v>107460354</v>
      </c>
      <c r="H73" s="20">
        <v>107115489</v>
      </c>
      <c r="I73" s="20">
        <v>322402661</v>
      </c>
      <c r="J73" s="20">
        <v>108021373</v>
      </c>
      <c r="K73" s="20">
        <v>109826325</v>
      </c>
      <c r="L73" s="20">
        <v>106488393</v>
      </c>
      <c r="M73" s="20">
        <v>324336091</v>
      </c>
      <c r="N73" s="20">
        <v>-35956018</v>
      </c>
      <c r="O73" s="20">
        <v>87055033</v>
      </c>
      <c r="P73" s="20">
        <v>92204230</v>
      </c>
      <c r="Q73" s="20">
        <v>143303245</v>
      </c>
      <c r="R73" s="20"/>
      <c r="S73" s="20"/>
      <c r="T73" s="20"/>
      <c r="U73" s="20"/>
      <c r="V73" s="20">
        <v>790041997</v>
      </c>
      <c r="W73" s="20">
        <v>1006411743</v>
      </c>
      <c r="X73" s="20"/>
      <c r="Y73" s="19"/>
      <c r="Z73" s="22">
        <v>1065173001</v>
      </c>
    </row>
    <row r="74" spans="1:26" ht="12.75" hidden="1">
      <c r="A74" s="38" t="s">
        <v>117</v>
      </c>
      <c r="B74" s="18">
        <v>937673464</v>
      </c>
      <c r="C74" s="18"/>
      <c r="D74" s="19"/>
      <c r="E74" s="20">
        <v>573142</v>
      </c>
      <c r="F74" s="20">
        <v>8038</v>
      </c>
      <c r="G74" s="20">
        <v>1134</v>
      </c>
      <c r="H74" s="20">
        <v>-1</v>
      </c>
      <c r="I74" s="20">
        <v>9171</v>
      </c>
      <c r="J74" s="20"/>
      <c r="K74" s="20"/>
      <c r="L74" s="20"/>
      <c r="M74" s="20"/>
      <c r="N74" s="20">
        <v>282934848</v>
      </c>
      <c r="O74" s="20">
        <v>24291</v>
      </c>
      <c r="P74" s="20">
        <v>28183</v>
      </c>
      <c r="Q74" s="20">
        <v>282987322</v>
      </c>
      <c r="R74" s="20"/>
      <c r="S74" s="20"/>
      <c r="T74" s="20"/>
      <c r="U74" s="20"/>
      <c r="V74" s="20">
        <v>282996493</v>
      </c>
      <c r="W74" s="20"/>
      <c r="X74" s="20"/>
      <c r="Y74" s="19"/>
      <c r="Z74" s="22">
        <v>573142</v>
      </c>
    </row>
    <row r="75" spans="1:26" ht="12.75" hidden="1">
      <c r="A75" s="39" t="s">
        <v>118</v>
      </c>
      <c r="B75" s="27">
        <v>278063023</v>
      </c>
      <c r="C75" s="27"/>
      <c r="D75" s="28">
        <v>284130847</v>
      </c>
      <c r="E75" s="29">
        <v>284130847</v>
      </c>
      <c r="F75" s="29">
        <v>24218164</v>
      </c>
      <c r="G75" s="29">
        <v>25439183</v>
      </c>
      <c r="H75" s="29">
        <v>25412028</v>
      </c>
      <c r="I75" s="29">
        <v>75069375</v>
      </c>
      <c r="J75" s="29">
        <v>24084431</v>
      </c>
      <c r="K75" s="29">
        <v>23731101</v>
      </c>
      <c r="L75" s="29">
        <v>23690400</v>
      </c>
      <c r="M75" s="29">
        <v>71505932</v>
      </c>
      <c r="N75" s="29">
        <v>26209000</v>
      </c>
      <c r="O75" s="29">
        <v>23719722</v>
      </c>
      <c r="P75" s="29">
        <v>25963135</v>
      </c>
      <c r="Q75" s="29">
        <v>75891857</v>
      </c>
      <c r="R75" s="29"/>
      <c r="S75" s="29"/>
      <c r="T75" s="29"/>
      <c r="U75" s="29"/>
      <c r="V75" s="29">
        <v>222467164</v>
      </c>
      <c r="W75" s="29">
        <v>200772340</v>
      </c>
      <c r="X75" s="29"/>
      <c r="Y75" s="28"/>
      <c r="Z75" s="30">
        <v>284130847</v>
      </c>
    </row>
    <row r="76" spans="1:26" ht="12.75" hidden="1">
      <c r="A76" s="41" t="s">
        <v>120</v>
      </c>
      <c r="B76" s="31">
        <v>26314153000</v>
      </c>
      <c r="C76" s="31"/>
      <c r="D76" s="32">
        <v>25803033555</v>
      </c>
      <c r="E76" s="33">
        <v>24181160216</v>
      </c>
      <c r="F76" s="33">
        <v>2034380592</v>
      </c>
      <c r="G76" s="33">
        <v>2191948414</v>
      </c>
      <c r="H76" s="33">
        <v>2084934629</v>
      </c>
      <c r="I76" s="33">
        <v>6311263635</v>
      </c>
      <c r="J76" s="33">
        <v>2161877139</v>
      </c>
      <c r="K76" s="33">
        <v>2091533300</v>
      </c>
      <c r="L76" s="33">
        <v>1928218955</v>
      </c>
      <c r="M76" s="33">
        <v>6181629394</v>
      </c>
      <c r="N76" s="33">
        <v>1939664957</v>
      </c>
      <c r="O76" s="33">
        <v>2033756975</v>
      </c>
      <c r="P76" s="33">
        <v>2173950480</v>
      </c>
      <c r="Q76" s="33">
        <v>6147372412</v>
      </c>
      <c r="R76" s="33"/>
      <c r="S76" s="33"/>
      <c r="T76" s="33"/>
      <c r="U76" s="33"/>
      <c r="V76" s="33">
        <v>18640265441</v>
      </c>
      <c r="W76" s="33">
        <v>18509091601</v>
      </c>
      <c r="X76" s="33"/>
      <c r="Y76" s="32"/>
      <c r="Z76" s="34">
        <v>24181160216</v>
      </c>
    </row>
    <row r="77" spans="1:26" ht="12.75" hidden="1">
      <c r="A77" s="36" t="s">
        <v>31</v>
      </c>
      <c r="B77" s="18">
        <v>8100322000</v>
      </c>
      <c r="C77" s="18"/>
      <c r="D77" s="19">
        <v>8344028328</v>
      </c>
      <c r="E77" s="20">
        <v>8127673747</v>
      </c>
      <c r="F77" s="20">
        <v>667268148</v>
      </c>
      <c r="G77" s="20">
        <v>697753275</v>
      </c>
      <c r="H77" s="20">
        <v>711057595</v>
      </c>
      <c r="I77" s="20">
        <v>2076079018</v>
      </c>
      <c r="J77" s="20">
        <v>725223661</v>
      </c>
      <c r="K77" s="20">
        <v>736701792</v>
      </c>
      <c r="L77" s="20">
        <v>681900633</v>
      </c>
      <c r="M77" s="20">
        <v>2143826086</v>
      </c>
      <c r="N77" s="20">
        <v>683158510</v>
      </c>
      <c r="O77" s="20">
        <v>694585047</v>
      </c>
      <c r="P77" s="20">
        <v>742622083</v>
      </c>
      <c r="Q77" s="20">
        <v>2120365640</v>
      </c>
      <c r="R77" s="20"/>
      <c r="S77" s="20"/>
      <c r="T77" s="20"/>
      <c r="U77" s="20"/>
      <c r="V77" s="20">
        <v>6340270744</v>
      </c>
      <c r="W77" s="20">
        <v>6333435301</v>
      </c>
      <c r="X77" s="20"/>
      <c r="Y77" s="19"/>
      <c r="Z77" s="22">
        <v>8127673747</v>
      </c>
    </row>
    <row r="78" spans="1:26" ht="12.75" hidden="1">
      <c r="A78" s="37" t="s">
        <v>32</v>
      </c>
      <c r="B78" s="18">
        <v>18132826000</v>
      </c>
      <c r="C78" s="18"/>
      <c r="D78" s="19">
        <v>17459005227</v>
      </c>
      <c r="E78" s="20">
        <v>16053486469</v>
      </c>
      <c r="F78" s="20">
        <v>1367112444</v>
      </c>
      <c r="G78" s="20">
        <v>1494195139</v>
      </c>
      <c r="H78" s="20">
        <v>1373877034</v>
      </c>
      <c r="I78" s="20">
        <v>4235184617</v>
      </c>
      <c r="J78" s="20">
        <v>1436653478</v>
      </c>
      <c r="K78" s="20">
        <v>1354831508</v>
      </c>
      <c r="L78" s="20">
        <v>1246318322</v>
      </c>
      <c r="M78" s="20">
        <v>4037803308</v>
      </c>
      <c r="N78" s="20">
        <v>1256506447</v>
      </c>
      <c r="O78" s="20">
        <v>1339171928</v>
      </c>
      <c r="P78" s="20">
        <v>1431328397</v>
      </c>
      <c r="Q78" s="20">
        <v>4027006772</v>
      </c>
      <c r="R78" s="20"/>
      <c r="S78" s="20"/>
      <c r="T78" s="20"/>
      <c r="U78" s="20"/>
      <c r="V78" s="20">
        <v>12299994697</v>
      </c>
      <c r="W78" s="20">
        <v>12175656300</v>
      </c>
      <c r="X78" s="20"/>
      <c r="Y78" s="19"/>
      <c r="Z78" s="22">
        <v>16053486469</v>
      </c>
    </row>
    <row r="79" spans="1:26" ht="12.75" hidden="1">
      <c r="A79" s="38" t="s">
        <v>113</v>
      </c>
      <c r="B79" s="18">
        <v>11744571000</v>
      </c>
      <c r="C79" s="18"/>
      <c r="D79" s="19">
        <v>11784932678</v>
      </c>
      <c r="E79" s="20">
        <v>11789371874</v>
      </c>
      <c r="F79" s="20">
        <v>1028349492</v>
      </c>
      <c r="G79" s="20">
        <v>1137631627</v>
      </c>
      <c r="H79" s="20">
        <v>1028104227</v>
      </c>
      <c r="I79" s="20">
        <v>3194085346</v>
      </c>
      <c r="J79" s="20">
        <v>1082909246</v>
      </c>
      <c r="K79" s="20">
        <v>986284330</v>
      </c>
      <c r="L79" s="20">
        <v>950233830</v>
      </c>
      <c r="M79" s="20">
        <v>3019427406</v>
      </c>
      <c r="N79" s="20">
        <v>959025814</v>
      </c>
      <c r="O79" s="20">
        <v>889225369</v>
      </c>
      <c r="P79" s="20">
        <v>971039990</v>
      </c>
      <c r="Q79" s="20">
        <v>2819291173</v>
      </c>
      <c r="R79" s="20"/>
      <c r="S79" s="20"/>
      <c r="T79" s="20"/>
      <c r="U79" s="20"/>
      <c r="V79" s="20">
        <v>9032803925</v>
      </c>
      <c r="W79" s="20">
        <v>9142497004</v>
      </c>
      <c r="X79" s="20"/>
      <c r="Y79" s="19"/>
      <c r="Z79" s="22">
        <v>11789371874</v>
      </c>
    </row>
    <row r="80" spans="1:26" ht="12.75" hidden="1">
      <c r="A80" s="38" t="s">
        <v>114</v>
      </c>
      <c r="B80" s="18">
        <v>3442473000</v>
      </c>
      <c r="C80" s="18"/>
      <c r="D80" s="19">
        <v>2989846570</v>
      </c>
      <c r="E80" s="20">
        <v>2131574554</v>
      </c>
      <c r="F80" s="20">
        <v>173381434</v>
      </c>
      <c r="G80" s="20">
        <v>175054689</v>
      </c>
      <c r="H80" s="20">
        <v>171746397</v>
      </c>
      <c r="I80" s="20">
        <v>520182520</v>
      </c>
      <c r="J80" s="20">
        <v>174861154</v>
      </c>
      <c r="K80" s="20">
        <v>179010538</v>
      </c>
      <c r="L80" s="20">
        <v>139692961</v>
      </c>
      <c r="M80" s="20">
        <v>493564653</v>
      </c>
      <c r="N80" s="20">
        <v>140439321</v>
      </c>
      <c r="O80" s="20">
        <v>253702591</v>
      </c>
      <c r="P80" s="20">
        <v>238267201</v>
      </c>
      <c r="Q80" s="20">
        <v>632409113</v>
      </c>
      <c r="R80" s="20"/>
      <c r="S80" s="20"/>
      <c r="T80" s="20"/>
      <c r="U80" s="20"/>
      <c r="V80" s="20">
        <v>1646156286</v>
      </c>
      <c r="W80" s="20">
        <v>1458769678</v>
      </c>
      <c r="X80" s="20"/>
      <c r="Y80" s="19"/>
      <c r="Z80" s="22">
        <v>2131574554</v>
      </c>
    </row>
    <row r="81" spans="1:26" ht="12.75" hidden="1">
      <c r="A81" s="38" t="s">
        <v>115</v>
      </c>
      <c r="B81" s="18">
        <v>1609916000</v>
      </c>
      <c r="C81" s="18"/>
      <c r="D81" s="19">
        <v>1853530726</v>
      </c>
      <c r="E81" s="20">
        <v>1297078773</v>
      </c>
      <c r="F81" s="20">
        <v>97371738</v>
      </c>
      <c r="G81" s="20">
        <v>108576877</v>
      </c>
      <c r="H81" s="20">
        <v>105152824</v>
      </c>
      <c r="I81" s="20">
        <v>311101439</v>
      </c>
      <c r="J81" s="20">
        <v>105209502</v>
      </c>
      <c r="K81" s="20">
        <v>115126265</v>
      </c>
      <c r="L81" s="20">
        <v>86273905</v>
      </c>
      <c r="M81" s="20">
        <v>306609672</v>
      </c>
      <c r="N81" s="20">
        <v>87063606</v>
      </c>
      <c r="O81" s="20">
        <v>128224373</v>
      </c>
      <c r="P81" s="20">
        <v>147871940</v>
      </c>
      <c r="Q81" s="20">
        <v>363159919</v>
      </c>
      <c r="R81" s="20"/>
      <c r="S81" s="20"/>
      <c r="T81" s="20"/>
      <c r="U81" s="20"/>
      <c r="V81" s="20">
        <v>980871030</v>
      </c>
      <c r="W81" s="20">
        <v>922065806</v>
      </c>
      <c r="X81" s="20"/>
      <c r="Y81" s="19"/>
      <c r="Z81" s="22">
        <v>1297078773</v>
      </c>
    </row>
    <row r="82" spans="1:26" ht="12.75" hidden="1">
      <c r="A82" s="38" t="s">
        <v>116</v>
      </c>
      <c r="B82" s="18">
        <v>1081307000</v>
      </c>
      <c r="C82" s="18"/>
      <c r="D82" s="19">
        <v>830695253</v>
      </c>
      <c r="E82" s="20">
        <v>835461268</v>
      </c>
      <c r="F82" s="20">
        <v>68009780</v>
      </c>
      <c r="G82" s="20">
        <v>72931946</v>
      </c>
      <c r="H82" s="20">
        <v>68873586</v>
      </c>
      <c r="I82" s="20">
        <v>209815312</v>
      </c>
      <c r="J82" s="20">
        <v>73673576</v>
      </c>
      <c r="K82" s="20">
        <v>74410375</v>
      </c>
      <c r="L82" s="20">
        <v>70117626</v>
      </c>
      <c r="M82" s="20">
        <v>218201577</v>
      </c>
      <c r="N82" s="20">
        <v>69977706</v>
      </c>
      <c r="O82" s="20">
        <v>68019595</v>
      </c>
      <c r="P82" s="20">
        <v>74149266</v>
      </c>
      <c r="Q82" s="20">
        <v>212146567</v>
      </c>
      <c r="R82" s="20"/>
      <c r="S82" s="20"/>
      <c r="T82" s="20"/>
      <c r="U82" s="20"/>
      <c r="V82" s="20">
        <v>640163456</v>
      </c>
      <c r="W82" s="20">
        <v>652323812</v>
      </c>
      <c r="X82" s="20"/>
      <c r="Y82" s="19"/>
      <c r="Z82" s="22">
        <v>835461268</v>
      </c>
    </row>
    <row r="83" spans="1:26" ht="12.75" hidden="1">
      <c r="A83" s="38" t="s">
        <v>117</v>
      </c>
      <c r="B83" s="18">
        <v>254559000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118</v>
      </c>
      <c r="B84" s="27">
        <v>81005000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290028243</v>
      </c>
      <c r="C5" s="18">
        <v>0</v>
      </c>
      <c r="D5" s="63">
        <v>313009130</v>
      </c>
      <c r="E5" s="64">
        <v>313009130</v>
      </c>
      <c r="F5" s="64">
        <v>93421931</v>
      </c>
      <c r="G5" s="64">
        <v>19553170</v>
      </c>
      <c r="H5" s="64">
        <v>19916327</v>
      </c>
      <c r="I5" s="64">
        <v>132891428</v>
      </c>
      <c r="J5" s="64">
        <v>18173414</v>
      </c>
      <c r="K5" s="64">
        <v>19964085</v>
      </c>
      <c r="L5" s="64">
        <v>20092476</v>
      </c>
      <c r="M5" s="64">
        <v>58229975</v>
      </c>
      <c r="N5" s="64">
        <v>20807706</v>
      </c>
      <c r="O5" s="64">
        <v>20318874</v>
      </c>
      <c r="P5" s="64">
        <v>21562783</v>
      </c>
      <c r="Q5" s="64">
        <v>62689363</v>
      </c>
      <c r="R5" s="64">
        <v>0</v>
      </c>
      <c r="S5" s="64">
        <v>0</v>
      </c>
      <c r="T5" s="64">
        <v>0</v>
      </c>
      <c r="U5" s="64">
        <v>0</v>
      </c>
      <c r="V5" s="64">
        <v>253810766</v>
      </c>
      <c r="W5" s="64">
        <v>313009130</v>
      </c>
      <c r="X5" s="64">
        <v>-59198364</v>
      </c>
      <c r="Y5" s="65">
        <v>-18.91</v>
      </c>
      <c r="Z5" s="66">
        <v>313009130</v>
      </c>
    </row>
    <row r="6" spans="1:26" ht="12.75">
      <c r="A6" s="62" t="s">
        <v>32</v>
      </c>
      <c r="B6" s="18">
        <v>788397450</v>
      </c>
      <c r="C6" s="18">
        <v>0</v>
      </c>
      <c r="D6" s="63">
        <v>774407296</v>
      </c>
      <c r="E6" s="64">
        <v>841409296</v>
      </c>
      <c r="F6" s="64">
        <v>89020722</v>
      </c>
      <c r="G6" s="64">
        <v>67904450</v>
      </c>
      <c r="H6" s="64">
        <v>74672747</v>
      </c>
      <c r="I6" s="64">
        <v>231597919</v>
      </c>
      <c r="J6" s="64">
        <v>66175666</v>
      </c>
      <c r="K6" s="64">
        <v>62762229</v>
      </c>
      <c r="L6" s="64">
        <v>61486021</v>
      </c>
      <c r="M6" s="64">
        <v>190423916</v>
      </c>
      <c r="N6" s="64">
        <v>58747820</v>
      </c>
      <c r="O6" s="64">
        <v>95394902</v>
      </c>
      <c r="P6" s="64">
        <v>62944610</v>
      </c>
      <c r="Q6" s="64">
        <v>217087332</v>
      </c>
      <c r="R6" s="64">
        <v>0</v>
      </c>
      <c r="S6" s="64">
        <v>0</v>
      </c>
      <c r="T6" s="64">
        <v>0</v>
      </c>
      <c r="U6" s="64">
        <v>0</v>
      </c>
      <c r="V6" s="64">
        <v>639109167</v>
      </c>
      <c r="W6" s="64">
        <v>573685018</v>
      </c>
      <c r="X6" s="64">
        <v>65424149</v>
      </c>
      <c r="Y6" s="65">
        <v>11.4</v>
      </c>
      <c r="Z6" s="66">
        <v>841409296</v>
      </c>
    </row>
    <row r="7" spans="1:26" ht="12.75">
      <c r="A7" s="62" t="s">
        <v>33</v>
      </c>
      <c r="B7" s="18">
        <v>56218547</v>
      </c>
      <c r="C7" s="18">
        <v>0</v>
      </c>
      <c r="D7" s="63">
        <v>37998780</v>
      </c>
      <c r="E7" s="64">
        <v>48998780</v>
      </c>
      <c r="F7" s="64">
        <v>4803551</v>
      </c>
      <c r="G7" s="64">
        <v>483188</v>
      </c>
      <c r="H7" s="64">
        <v>4394417</v>
      </c>
      <c r="I7" s="64">
        <v>9681156</v>
      </c>
      <c r="J7" s="64">
        <v>3863802</v>
      </c>
      <c r="K7" s="64">
        <v>4313396</v>
      </c>
      <c r="L7" s="64">
        <v>4467295</v>
      </c>
      <c r="M7" s="64">
        <v>12644493</v>
      </c>
      <c r="N7" s="64">
        <v>5227590</v>
      </c>
      <c r="O7" s="64">
        <v>8911075</v>
      </c>
      <c r="P7" s="64">
        <v>335741</v>
      </c>
      <c r="Q7" s="64">
        <v>14474406</v>
      </c>
      <c r="R7" s="64">
        <v>0</v>
      </c>
      <c r="S7" s="64">
        <v>0</v>
      </c>
      <c r="T7" s="64">
        <v>0</v>
      </c>
      <c r="U7" s="64">
        <v>0</v>
      </c>
      <c r="V7" s="64">
        <v>36800055</v>
      </c>
      <c r="W7" s="64">
        <v>22163750</v>
      </c>
      <c r="X7" s="64">
        <v>14636305</v>
      </c>
      <c r="Y7" s="65">
        <v>66.04</v>
      </c>
      <c r="Z7" s="66">
        <v>48998780</v>
      </c>
    </row>
    <row r="8" spans="1:26" ht="12.75">
      <c r="A8" s="62" t="s">
        <v>34</v>
      </c>
      <c r="B8" s="18">
        <v>122567546</v>
      </c>
      <c r="C8" s="18">
        <v>0</v>
      </c>
      <c r="D8" s="63">
        <v>128342000</v>
      </c>
      <c r="E8" s="64">
        <v>143935009</v>
      </c>
      <c r="F8" s="64">
        <v>49000993</v>
      </c>
      <c r="G8" s="64">
        <v>-566323</v>
      </c>
      <c r="H8" s="64">
        <v>177798</v>
      </c>
      <c r="I8" s="64">
        <v>48612468</v>
      </c>
      <c r="J8" s="64">
        <v>-1752954</v>
      </c>
      <c r="K8" s="64">
        <v>-1934467</v>
      </c>
      <c r="L8" s="64">
        <v>40227386</v>
      </c>
      <c r="M8" s="64">
        <v>36539965</v>
      </c>
      <c r="N8" s="64">
        <v>1376542</v>
      </c>
      <c r="O8" s="64">
        <v>10745</v>
      </c>
      <c r="P8" s="64">
        <v>37405201</v>
      </c>
      <c r="Q8" s="64">
        <v>38792488</v>
      </c>
      <c r="R8" s="64">
        <v>0</v>
      </c>
      <c r="S8" s="64">
        <v>0</v>
      </c>
      <c r="T8" s="64">
        <v>0</v>
      </c>
      <c r="U8" s="64">
        <v>0</v>
      </c>
      <c r="V8" s="64">
        <v>123944921</v>
      </c>
      <c r="W8" s="64">
        <v>89454374</v>
      </c>
      <c r="X8" s="64">
        <v>34490547</v>
      </c>
      <c r="Y8" s="65">
        <v>38.56</v>
      </c>
      <c r="Z8" s="66">
        <v>143935009</v>
      </c>
    </row>
    <row r="9" spans="1:26" ht="12.75">
      <c r="A9" s="62" t="s">
        <v>35</v>
      </c>
      <c r="B9" s="18">
        <v>169256912</v>
      </c>
      <c r="C9" s="18">
        <v>0</v>
      </c>
      <c r="D9" s="63">
        <v>174188680</v>
      </c>
      <c r="E9" s="64">
        <v>170186680</v>
      </c>
      <c r="F9" s="64">
        <v>2621604</v>
      </c>
      <c r="G9" s="64">
        <v>3022998</v>
      </c>
      <c r="H9" s="64">
        <v>3966830</v>
      </c>
      <c r="I9" s="64">
        <v>9611432</v>
      </c>
      <c r="J9" s="64">
        <v>6401607</v>
      </c>
      <c r="K9" s="64">
        <v>5393223</v>
      </c>
      <c r="L9" s="64">
        <v>7549708</v>
      </c>
      <c r="M9" s="64">
        <v>19344538</v>
      </c>
      <c r="N9" s="64">
        <v>4518439</v>
      </c>
      <c r="O9" s="64">
        <v>5895081</v>
      </c>
      <c r="P9" s="64">
        <v>10784393</v>
      </c>
      <c r="Q9" s="64">
        <v>21197913</v>
      </c>
      <c r="R9" s="64">
        <v>0</v>
      </c>
      <c r="S9" s="64">
        <v>0</v>
      </c>
      <c r="T9" s="64">
        <v>0</v>
      </c>
      <c r="U9" s="64">
        <v>0</v>
      </c>
      <c r="V9" s="64">
        <v>50153883</v>
      </c>
      <c r="W9" s="64">
        <v>110075390</v>
      </c>
      <c r="X9" s="64">
        <v>-59921507</v>
      </c>
      <c r="Y9" s="65">
        <v>-54.44</v>
      </c>
      <c r="Z9" s="66">
        <v>170186680</v>
      </c>
    </row>
    <row r="10" spans="1:26" ht="22.5">
      <c r="A10" s="67" t="s">
        <v>105</v>
      </c>
      <c r="B10" s="68">
        <f>SUM(B5:B9)</f>
        <v>1426468698</v>
      </c>
      <c r="C10" s="68">
        <f>SUM(C5:C9)</f>
        <v>0</v>
      </c>
      <c r="D10" s="69">
        <f aca="true" t="shared" si="0" ref="D10:Z10">SUM(D5:D9)</f>
        <v>1427945886</v>
      </c>
      <c r="E10" s="70">
        <f t="shared" si="0"/>
        <v>1517538895</v>
      </c>
      <c r="F10" s="70">
        <f t="shared" si="0"/>
        <v>238868801</v>
      </c>
      <c r="G10" s="70">
        <f t="shared" si="0"/>
        <v>90397483</v>
      </c>
      <c r="H10" s="70">
        <f t="shared" si="0"/>
        <v>103128119</v>
      </c>
      <c r="I10" s="70">
        <f t="shared" si="0"/>
        <v>432394403</v>
      </c>
      <c r="J10" s="70">
        <f t="shared" si="0"/>
        <v>92861535</v>
      </c>
      <c r="K10" s="70">
        <f t="shared" si="0"/>
        <v>90498466</v>
      </c>
      <c r="L10" s="70">
        <f t="shared" si="0"/>
        <v>133822886</v>
      </c>
      <c r="M10" s="70">
        <f t="shared" si="0"/>
        <v>317182887</v>
      </c>
      <c r="N10" s="70">
        <f t="shared" si="0"/>
        <v>90678097</v>
      </c>
      <c r="O10" s="70">
        <f t="shared" si="0"/>
        <v>130530677</v>
      </c>
      <c r="P10" s="70">
        <f t="shared" si="0"/>
        <v>133032728</v>
      </c>
      <c r="Q10" s="70">
        <f t="shared" si="0"/>
        <v>354241502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1103818792</v>
      </c>
      <c r="W10" s="70">
        <f t="shared" si="0"/>
        <v>1108387662</v>
      </c>
      <c r="X10" s="70">
        <f t="shared" si="0"/>
        <v>-4568870</v>
      </c>
      <c r="Y10" s="71">
        <f>+IF(W10&lt;&gt;0,(X10/W10)*100,0)</f>
        <v>-0.4122086663934734</v>
      </c>
      <c r="Z10" s="72">
        <f t="shared" si="0"/>
        <v>1517538895</v>
      </c>
    </row>
    <row r="11" spans="1:26" ht="12.75">
      <c r="A11" s="62" t="s">
        <v>36</v>
      </c>
      <c r="B11" s="18">
        <v>407801473</v>
      </c>
      <c r="C11" s="18">
        <v>0</v>
      </c>
      <c r="D11" s="63">
        <v>485607467</v>
      </c>
      <c r="E11" s="64">
        <v>494888577</v>
      </c>
      <c r="F11" s="64">
        <v>35781554</v>
      </c>
      <c r="G11" s="64">
        <v>35373151</v>
      </c>
      <c r="H11" s="64">
        <v>37439134</v>
      </c>
      <c r="I11" s="64">
        <v>108593839</v>
      </c>
      <c r="J11" s="64">
        <v>35469232</v>
      </c>
      <c r="K11" s="64">
        <v>61511068</v>
      </c>
      <c r="L11" s="64">
        <v>26504584</v>
      </c>
      <c r="M11" s="64">
        <v>123484884</v>
      </c>
      <c r="N11" s="64">
        <v>36399959</v>
      </c>
      <c r="O11" s="64">
        <v>35421091</v>
      </c>
      <c r="P11" s="64">
        <v>31031155</v>
      </c>
      <c r="Q11" s="64">
        <v>102852205</v>
      </c>
      <c r="R11" s="64">
        <v>0</v>
      </c>
      <c r="S11" s="64">
        <v>0</v>
      </c>
      <c r="T11" s="64">
        <v>0</v>
      </c>
      <c r="U11" s="64">
        <v>0</v>
      </c>
      <c r="V11" s="64">
        <v>334930928</v>
      </c>
      <c r="W11" s="64">
        <v>345994924</v>
      </c>
      <c r="X11" s="64">
        <v>-11063996</v>
      </c>
      <c r="Y11" s="65">
        <v>-3.2</v>
      </c>
      <c r="Z11" s="66">
        <v>494888577</v>
      </c>
    </row>
    <row r="12" spans="1:26" ht="12.75">
      <c r="A12" s="62" t="s">
        <v>37</v>
      </c>
      <c r="B12" s="18">
        <v>16094449</v>
      </c>
      <c r="C12" s="18">
        <v>0</v>
      </c>
      <c r="D12" s="63">
        <v>17292583</v>
      </c>
      <c r="E12" s="64">
        <v>17461674</v>
      </c>
      <c r="F12" s="64">
        <v>1337191</v>
      </c>
      <c r="G12" s="64">
        <v>1337191</v>
      </c>
      <c r="H12" s="64">
        <v>1336246</v>
      </c>
      <c r="I12" s="64">
        <v>4010628</v>
      </c>
      <c r="J12" s="64">
        <v>1336758</v>
      </c>
      <c r="K12" s="64">
        <v>2629125</v>
      </c>
      <c r="L12" s="64">
        <v>42972</v>
      </c>
      <c r="M12" s="64">
        <v>4008855</v>
      </c>
      <c r="N12" s="64">
        <v>1335821</v>
      </c>
      <c r="O12" s="64">
        <v>1926270</v>
      </c>
      <c r="P12" s="64">
        <v>1409256</v>
      </c>
      <c r="Q12" s="64">
        <v>4671347</v>
      </c>
      <c r="R12" s="64">
        <v>0</v>
      </c>
      <c r="S12" s="64">
        <v>0</v>
      </c>
      <c r="T12" s="64">
        <v>0</v>
      </c>
      <c r="U12" s="64">
        <v>0</v>
      </c>
      <c r="V12" s="64">
        <v>12690830</v>
      </c>
      <c r="W12" s="64">
        <v>12993454</v>
      </c>
      <c r="X12" s="64">
        <v>-302624</v>
      </c>
      <c r="Y12" s="65">
        <v>-2.33</v>
      </c>
      <c r="Z12" s="66">
        <v>17461674</v>
      </c>
    </row>
    <row r="13" spans="1:26" ht="12.75">
      <c r="A13" s="62" t="s">
        <v>106</v>
      </c>
      <c r="B13" s="18">
        <v>149558926</v>
      </c>
      <c r="C13" s="18">
        <v>0</v>
      </c>
      <c r="D13" s="63">
        <v>168339341</v>
      </c>
      <c r="E13" s="64">
        <v>195880533</v>
      </c>
      <c r="F13" s="64">
        <v>36957</v>
      </c>
      <c r="G13" s="64">
        <v>29975</v>
      </c>
      <c r="H13" s="64">
        <v>19844</v>
      </c>
      <c r="I13" s="64">
        <v>86776</v>
      </c>
      <c r="J13" s="64">
        <v>204109</v>
      </c>
      <c r="K13" s="64">
        <v>123776</v>
      </c>
      <c r="L13" s="64">
        <v>91448603</v>
      </c>
      <c r="M13" s="64">
        <v>91776488</v>
      </c>
      <c r="N13" s="64">
        <v>15278547</v>
      </c>
      <c r="O13" s="64">
        <v>15322148</v>
      </c>
      <c r="P13" s="64">
        <v>15295861</v>
      </c>
      <c r="Q13" s="64">
        <v>45896556</v>
      </c>
      <c r="R13" s="64">
        <v>0</v>
      </c>
      <c r="S13" s="64">
        <v>0</v>
      </c>
      <c r="T13" s="64">
        <v>0</v>
      </c>
      <c r="U13" s="64">
        <v>0</v>
      </c>
      <c r="V13" s="64">
        <v>137759820</v>
      </c>
      <c r="W13" s="64">
        <v>126254505</v>
      </c>
      <c r="X13" s="64">
        <v>11505315</v>
      </c>
      <c r="Y13" s="65">
        <v>9.11</v>
      </c>
      <c r="Z13" s="66">
        <v>195880533</v>
      </c>
    </row>
    <row r="14" spans="1:26" ht="12.75">
      <c r="A14" s="62" t="s">
        <v>38</v>
      </c>
      <c r="B14" s="18">
        <v>19626895</v>
      </c>
      <c r="C14" s="18">
        <v>0</v>
      </c>
      <c r="D14" s="63">
        <v>28621545</v>
      </c>
      <c r="E14" s="64">
        <v>18076732</v>
      </c>
      <c r="F14" s="64">
        <v>145142</v>
      </c>
      <c r="G14" s="64">
        <v>1065</v>
      </c>
      <c r="H14" s="64">
        <v>66867</v>
      </c>
      <c r="I14" s="64">
        <v>213074</v>
      </c>
      <c r="J14" s="64">
        <v>58142</v>
      </c>
      <c r="K14" s="64">
        <v>0</v>
      </c>
      <c r="L14" s="64">
        <v>9209054</v>
      </c>
      <c r="M14" s="64">
        <v>9267196</v>
      </c>
      <c r="N14" s="64">
        <v>0</v>
      </c>
      <c r="O14" s="64">
        <v>129000</v>
      </c>
      <c r="P14" s="64">
        <v>-129000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9480270</v>
      </c>
      <c r="W14" s="64">
        <v>9412600</v>
      </c>
      <c r="X14" s="64">
        <v>67670</v>
      </c>
      <c r="Y14" s="65">
        <v>0.72</v>
      </c>
      <c r="Z14" s="66">
        <v>18076732</v>
      </c>
    </row>
    <row r="15" spans="1:26" ht="12.75">
      <c r="A15" s="62" t="s">
        <v>39</v>
      </c>
      <c r="B15" s="18">
        <v>347827571</v>
      </c>
      <c r="C15" s="18">
        <v>0</v>
      </c>
      <c r="D15" s="63">
        <v>346142560</v>
      </c>
      <c r="E15" s="64">
        <v>354142560</v>
      </c>
      <c r="F15" s="64">
        <v>1016516</v>
      </c>
      <c r="G15" s="64">
        <v>40119987</v>
      </c>
      <c r="H15" s="64">
        <v>42840175</v>
      </c>
      <c r="I15" s="64">
        <v>83976678</v>
      </c>
      <c r="J15" s="64">
        <v>24935320</v>
      </c>
      <c r="K15" s="64">
        <v>23394435</v>
      </c>
      <c r="L15" s="64">
        <v>26248977</v>
      </c>
      <c r="M15" s="64">
        <v>74578732</v>
      </c>
      <c r="N15" s="64">
        <v>20970669</v>
      </c>
      <c r="O15" s="64">
        <v>25445596</v>
      </c>
      <c r="P15" s="64">
        <v>28932339</v>
      </c>
      <c r="Q15" s="64">
        <v>75348604</v>
      </c>
      <c r="R15" s="64">
        <v>0</v>
      </c>
      <c r="S15" s="64">
        <v>0</v>
      </c>
      <c r="T15" s="64">
        <v>0</v>
      </c>
      <c r="U15" s="64">
        <v>0</v>
      </c>
      <c r="V15" s="64">
        <v>233904014</v>
      </c>
      <c r="W15" s="64">
        <v>241016380</v>
      </c>
      <c r="X15" s="64">
        <v>-7112366</v>
      </c>
      <c r="Y15" s="65">
        <v>-2.95</v>
      </c>
      <c r="Z15" s="66">
        <v>354142560</v>
      </c>
    </row>
    <row r="16" spans="1:26" ht="12.75">
      <c r="A16" s="73" t="s">
        <v>40</v>
      </c>
      <c r="B16" s="18">
        <v>6932896</v>
      </c>
      <c r="C16" s="18">
        <v>0</v>
      </c>
      <c r="D16" s="63">
        <v>6250000</v>
      </c>
      <c r="E16" s="64">
        <v>6314185</v>
      </c>
      <c r="F16" s="64">
        <v>1547000</v>
      </c>
      <c r="G16" s="64">
        <v>0</v>
      </c>
      <c r="H16" s="64">
        <v>4714185</v>
      </c>
      <c r="I16" s="64">
        <v>6261185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6261185</v>
      </c>
      <c r="W16" s="64">
        <v>7250000</v>
      </c>
      <c r="X16" s="64">
        <v>-988815</v>
      </c>
      <c r="Y16" s="65">
        <v>-13.64</v>
      </c>
      <c r="Z16" s="66">
        <v>6314185</v>
      </c>
    </row>
    <row r="17" spans="1:26" ht="12.75">
      <c r="A17" s="62" t="s">
        <v>41</v>
      </c>
      <c r="B17" s="18">
        <v>359641756</v>
      </c>
      <c r="C17" s="18">
        <v>0</v>
      </c>
      <c r="D17" s="63">
        <v>434422058</v>
      </c>
      <c r="E17" s="64">
        <v>488491212</v>
      </c>
      <c r="F17" s="64">
        <v>2054681</v>
      </c>
      <c r="G17" s="64">
        <v>8942043</v>
      </c>
      <c r="H17" s="64">
        <v>23385682</v>
      </c>
      <c r="I17" s="64">
        <v>34382406</v>
      </c>
      <c r="J17" s="64">
        <v>22736990</v>
      </c>
      <c r="K17" s="64">
        <v>20303213</v>
      </c>
      <c r="L17" s="64">
        <v>23850219</v>
      </c>
      <c r="M17" s="64">
        <v>66890422</v>
      </c>
      <c r="N17" s="64">
        <v>17275428</v>
      </c>
      <c r="O17" s="64">
        <v>21830370</v>
      </c>
      <c r="P17" s="64">
        <v>39661948</v>
      </c>
      <c r="Q17" s="64">
        <v>78767746</v>
      </c>
      <c r="R17" s="64">
        <v>0</v>
      </c>
      <c r="S17" s="64">
        <v>0</v>
      </c>
      <c r="T17" s="64">
        <v>0</v>
      </c>
      <c r="U17" s="64">
        <v>0</v>
      </c>
      <c r="V17" s="64">
        <v>180040574</v>
      </c>
      <c r="W17" s="64">
        <v>248351000</v>
      </c>
      <c r="X17" s="64">
        <v>-68310426</v>
      </c>
      <c r="Y17" s="65">
        <v>-27.51</v>
      </c>
      <c r="Z17" s="66">
        <v>488491212</v>
      </c>
    </row>
    <row r="18" spans="1:26" ht="12.75">
      <c r="A18" s="74" t="s">
        <v>42</v>
      </c>
      <c r="B18" s="75">
        <f>SUM(B11:B17)</f>
        <v>1307483966</v>
      </c>
      <c r="C18" s="75">
        <f>SUM(C11:C17)</f>
        <v>0</v>
      </c>
      <c r="D18" s="76">
        <f aca="true" t="shared" si="1" ref="D18:Z18">SUM(D11:D17)</f>
        <v>1486675554</v>
      </c>
      <c r="E18" s="77">
        <f t="shared" si="1"/>
        <v>1575255473</v>
      </c>
      <c r="F18" s="77">
        <f t="shared" si="1"/>
        <v>41919041</v>
      </c>
      <c r="G18" s="77">
        <f t="shared" si="1"/>
        <v>85803412</v>
      </c>
      <c r="H18" s="77">
        <f t="shared" si="1"/>
        <v>109802133</v>
      </c>
      <c r="I18" s="77">
        <f t="shared" si="1"/>
        <v>237524586</v>
      </c>
      <c r="J18" s="77">
        <f t="shared" si="1"/>
        <v>84740551</v>
      </c>
      <c r="K18" s="77">
        <f t="shared" si="1"/>
        <v>107961617</v>
      </c>
      <c r="L18" s="77">
        <f t="shared" si="1"/>
        <v>177304409</v>
      </c>
      <c r="M18" s="77">
        <f t="shared" si="1"/>
        <v>370006577</v>
      </c>
      <c r="N18" s="77">
        <f t="shared" si="1"/>
        <v>91260424</v>
      </c>
      <c r="O18" s="77">
        <f t="shared" si="1"/>
        <v>100074475</v>
      </c>
      <c r="P18" s="77">
        <f t="shared" si="1"/>
        <v>116201559</v>
      </c>
      <c r="Q18" s="77">
        <f t="shared" si="1"/>
        <v>307536458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915067621</v>
      </c>
      <c r="W18" s="77">
        <f t="shared" si="1"/>
        <v>991272863</v>
      </c>
      <c r="X18" s="77">
        <f t="shared" si="1"/>
        <v>-76205242</v>
      </c>
      <c r="Y18" s="71">
        <f>+IF(W18&lt;&gt;0,(X18/W18)*100,0)</f>
        <v>-7.687615069918443</v>
      </c>
      <c r="Z18" s="78">
        <f t="shared" si="1"/>
        <v>1575255473</v>
      </c>
    </row>
    <row r="19" spans="1:26" ht="12.75">
      <c r="A19" s="74" t="s">
        <v>43</v>
      </c>
      <c r="B19" s="79">
        <f>+B10-B18</f>
        <v>118984732</v>
      </c>
      <c r="C19" s="79">
        <f>+C10-C18</f>
        <v>0</v>
      </c>
      <c r="D19" s="80">
        <f aca="true" t="shared" si="2" ref="D19:Z19">+D10-D18</f>
        <v>-58729668</v>
      </c>
      <c r="E19" s="81">
        <f t="shared" si="2"/>
        <v>-57716578</v>
      </c>
      <c r="F19" s="81">
        <f t="shared" si="2"/>
        <v>196949760</v>
      </c>
      <c r="G19" s="81">
        <f t="shared" si="2"/>
        <v>4594071</v>
      </c>
      <c r="H19" s="81">
        <f t="shared" si="2"/>
        <v>-6674014</v>
      </c>
      <c r="I19" s="81">
        <f t="shared" si="2"/>
        <v>194869817</v>
      </c>
      <c r="J19" s="81">
        <f t="shared" si="2"/>
        <v>8120984</v>
      </c>
      <c r="K19" s="81">
        <f t="shared" si="2"/>
        <v>-17463151</v>
      </c>
      <c r="L19" s="81">
        <f t="shared" si="2"/>
        <v>-43481523</v>
      </c>
      <c r="M19" s="81">
        <f t="shared" si="2"/>
        <v>-52823690</v>
      </c>
      <c r="N19" s="81">
        <f t="shared" si="2"/>
        <v>-582327</v>
      </c>
      <c r="O19" s="81">
        <f t="shared" si="2"/>
        <v>30456202</v>
      </c>
      <c r="P19" s="81">
        <f t="shared" si="2"/>
        <v>16831169</v>
      </c>
      <c r="Q19" s="81">
        <f t="shared" si="2"/>
        <v>46705044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188751171</v>
      </c>
      <c r="W19" s="81">
        <f>IF(E10=E18,0,W10-W18)</f>
        <v>117114799</v>
      </c>
      <c r="X19" s="81">
        <f t="shared" si="2"/>
        <v>71636372</v>
      </c>
      <c r="Y19" s="82">
        <f>+IF(W19&lt;&gt;0,(X19/W19)*100,0)</f>
        <v>61.167651408427034</v>
      </c>
      <c r="Z19" s="83">
        <f t="shared" si="2"/>
        <v>-57716578</v>
      </c>
    </row>
    <row r="20" spans="1:26" ht="12.75">
      <c r="A20" s="62" t="s">
        <v>44</v>
      </c>
      <c r="B20" s="18">
        <v>94328516</v>
      </c>
      <c r="C20" s="18">
        <v>0</v>
      </c>
      <c r="D20" s="63">
        <v>60137000</v>
      </c>
      <c r="E20" s="64">
        <v>98513326</v>
      </c>
      <c r="F20" s="64">
        <v>6754386</v>
      </c>
      <c r="G20" s="64">
        <v>0</v>
      </c>
      <c r="H20" s="64">
        <v>10696899</v>
      </c>
      <c r="I20" s="64">
        <v>17451285</v>
      </c>
      <c r="J20" s="64">
        <v>0</v>
      </c>
      <c r="K20" s="64">
        <v>2000000</v>
      </c>
      <c r="L20" s="64">
        <v>17073000</v>
      </c>
      <c r="M20" s="64">
        <v>19073000</v>
      </c>
      <c r="N20" s="64">
        <v>5298450</v>
      </c>
      <c r="O20" s="64">
        <v>2236000</v>
      </c>
      <c r="P20" s="64">
        <v>18036861</v>
      </c>
      <c r="Q20" s="64">
        <v>25571311</v>
      </c>
      <c r="R20" s="64">
        <v>0</v>
      </c>
      <c r="S20" s="64">
        <v>0</v>
      </c>
      <c r="T20" s="64">
        <v>0</v>
      </c>
      <c r="U20" s="64">
        <v>0</v>
      </c>
      <c r="V20" s="64">
        <v>62095596</v>
      </c>
      <c r="W20" s="64">
        <v>41915489</v>
      </c>
      <c r="X20" s="64">
        <v>20180107</v>
      </c>
      <c r="Y20" s="65">
        <v>48.14</v>
      </c>
      <c r="Z20" s="66">
        <v>98513326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213313248</v>
      </c>
      <c r="C22" s="90">
        <f>SUM(C19:C21)</f>
        <v>0</v>
      </c>
      <c r="D22" s="91">
        <f aca="true" t="shared" si="3" ref="D22:Z22">SUM(D19:D21)</f>
        <v>1407332</v>
      </c>
      <c r="E22" s="92">
        <f t="shared" si="3"/>
        <v>40796748</v>
      </c>
      <c r="F22" s="92">
        <f t="shared" si="3"/>
        <v>203704146</v>
      </c>
      <c r="G22" s="92">
        <f t="shared" si="3"/>
        <v>4594071</v>
      </c>
      <c r="H22" s="92">
        <f t="shared" si="3"/>
        <v>4022885</v>
      </c>
      <c r="I22" s="92">
        <f t="shared" si="3"/>
        <v>212321102</v>
      </c>
      <c r="J22" s="92">
        <f t="shared" si="3"/>
        <v>8120984</v>
      </c>
      <c r="K22" s="92">
        <f t="shared" si="3"/>
        <v>-15463151</v>
      </c>
      <c r="L22" s="92">
        <f t="shared" si="3"/>
        <v>-26408523</v>
      </c>
      <c r="M22" s="92">
        <f t="shared" si="3"/>
        <v>-33750690</v>
      </c>
      <c r="N22" s="92">
        <f t="shared" si="3"/>
        <v>4716123</v>
      </c>
      <c r="O22" s="92">
        <f t="shared" si="3"/>
        <v>32692202</v>
      </c>
      <c r="P22" s="92">
        <f t="shared" si="3"/>
        <v>34868030</v>
      </c>
      <c r="Q22" s="92">
        <f t="shared" si="3"/>
        <v>72276355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250846767</v>
      </c>
      <c r="W22" s="92">
        <f t="shared" si="3"/>
        <v>159030288</v>
      </c>
      <c r="X22" s="92">
        <f t="shared" si="3"/>
        <v>91816479</v>
      </c>
      <c r="Y22" s="93">
        <f>+IF(W22&lt;&gt;0,(X22/W22)*100,0)</f>
        <v>57.735215193724606</v>
      </c>
      <c r="Z22" s="94">
        <f t="shared" si="3"/>
        <v>40796748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213313248</v>
      </c>
      <c r="C24" s="79">
        <f>SUM(C22:C23)</f>
        <v>0</v>
      </c>
      <c r="D24" s="80">
        <f aca="true" t="shared" si="4" ref="D24:Z24">SUM(D22:D23)</f>
        <v>1407332</v>
      </c>
      <c r="E24" s="81">
        <f t="shared" si="4"/>
        <v>40796748</v>
      </c>
      <c r="F24" s="81">
        <f t="shared" si="4"/>
        <v>203704146</v>
      </c>
      <c r="G24" s="81">
        <f t="shared" si="4"/>
        <v>4594071</v>
      </c>
      <c r="H24" s="81">
        <f t="shared" si="4"/>
        <v>4022885</v>
      </c>
      <c r="I24" s="81">
        <f t="shared" si="4"/>
        <v>212321102</v>
      </c>
      <c r="J24" s="81">
        <f t="shared" si="4"/>
        <v>8120984</v>
      </c>
      <c r="K24" s="81">
        <f t="shared" si="4"/>
        <v>-15463151</v>
      </c>
      <c r="L24" s="81">
        <f t="shared" si="4"/>
        <v>-26408523</v>
      </c>
      <c r="M24" s="81">
        <f t="shared" si="4"/>
        <v>-33750690</v>
      </c>
      <c r="N24" s="81">
        <f t="shared" si="4"/>
        <v>4716123</v>
      </c>
      <c r="O24" s="81">
        <f t="shared" si="4"/>
        <v>32692202</v>
      </c>
      <c r="P24" s="81">
        <f t="shared" si="4"/>
        <v>34868030</v>
      </c>
      <c r="Q24" s="81">
        <f t="shared" si="4"/>
        <v>72276355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250846767</v>
      </c>
      <c r="W24" s="81">
        <f t="shared" si="4"/>
        <v>159030288</v>
      </c>
      <c r="X24" s="81">
        <f t="shared" si="4"/>
        <v>91816479</v>
      </c>
      <c r="Y24" s="82">
        <f>+IF(W24&lt;&gt;0,(X24/W24)*100,0)</f>
        <v>57.735215193724606</v>
      </c>
      <c r="Z24" s="83">
        <f t="shared" si="4"/>
        <v>40796748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410203198</v>
      </c>
      <c r="C27" s="21">
        <v>0</v>
      </c>
      <c r="D27" s="103">
        <v>418056510</v>
      </c>
      <c r="E27" s="104">
        <v>499855135</v>
      </c>
      <c r="F27" s="104">
        <v>0</v>
      </c>
      <c r="G27" s="104">
        <v>1120588</v>
      </c>
      <c r="H27" s="104">
        <v>13353579</v>
      </c>
      <c r="I27" s="104">
        <v>14474167</v>
      </c>
      <c r="J27" s="104">
        <v>20516025</v>
      </c>
      <c r="K27" s="104">
        <v>22548274</v>
      </c>
      <c r="L27" s="104">
        <v>27045980</v>
      </c>
      <c r="M27" s="104">
        <v>70110279</v>
      </c>
      <c r="N27" s="104">
        <v>12377461</v>
      </c>
      <c r="O27" s="104">
        <v>20581321</v>
      </c>
      <c r="P27" s="104">
        <v>45411504</v>
      </c>
      <c r="Q27" s="104">
        <v>78370286</v>
      </c>
      <c r="R27" s="104">
        <v>0</v>
      </c>
      <c r="S27" s="104">
        <v>0</v>
      </c>
      <c r="T27" s="104">
        <v>0</v>
      </c>
      <c r="U27" s="104">
        <v>0</v>
      </c>
      <c r="V27" s="104">
        <v>162954732</v>
      </c>
      <c r="W27" s="104">
        <v>374891351</v>
      </c>
      <c r="X27" s="104">
        <v>-211936619</v>
      </c>
      <c r="Y27" s="105">
        <v>-56.53</v>
      </c>
      <c r="Z27" s="106">
        <v>499855135</v>
      </c>
    </row>
    <row r="28" spans="1:26" ht="12.75">
      <c r="A28" s="107" t="s">
        <v>44</v>
      </c>
      <c r="B28" s="18">
        <v>42654365</v>
      </c>
      <c r="C28" s="18">
        <v>0</v>
      </c>
      <c r="D28" s="63">
        <v>60137000</v>
      </c>
      <c r="E28" s="64">
        <v>92660540</v>
      </c>
      <c r="F28" s="64">
        <v>0</v>
      </c>
      <c r="G28" s="64">
        <v>0</v>
      </c>
      <c r="H28" s="64">
        <v>3195905</v>
      </c>
      <c r="I28" s="64">
        <v>3195905</v>
      </c>
      <c r="J28" s="64">
        <v>3230216</v>
      </c>
      <c r="K28" s="64">
        <v>0</v>
      </c>
      <c r="L28" s="64">
        <v>15864454</v>
      </c>
      <c r="M28" s="64">
        <v>19094670</v>
      </c>
      <c r="N28" s="64">
        <v>-12497867</v>
      </c>
      <c r="O28" s="64">
        <v>2621074</v>
      </c>
      <c r="P28" s="64">
        <v>11419585</v>
      </c>
      <c r="Q28" s="64">
        <v>1542792</v>
      </c>
      <c r="R28" s="64">
        <v>0</v>
      </c>
      <c r="S28" s="64">
        <v>0</v>
      </c>
      <c r="T28" s="64">
        <v>0</v>
      </c>
      <c r="U28" s="64">
        <v>0</v>
      </c>
      <c r="V28" s="64">
        <v>23833367</v>
      </c>
      <c r="W28" s="64">
        <v>69495405</v>
      </c>
      <c r="X28" s="64">
        <v>-45662038</v>
      </c>
      <c r="Y28" s="65">
        <v>-65.71</v>
      </c>
      <c r="Z28" s="66">
        <v>92660540</v>
      </c>
    </row>
    <row r="29" spans="1:26" ht="12.75">
      <c r="A29" s="62" t="s">
        <v>110</v>
      </c>
      <c r="B29" s="18">
        <v>476176</v>
      </c>
      <c r="C29" s="18">
        <v>0</v>
      </c>
      <c r="D29" s="63">
        <v>0</v>
      </c>
      <c r="E29" s="64">
        <v>8413527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6310145</v>
      </c>
      <c r="X29" s="64">
        <v>-6310145</v>
      </c>
      <c r="Y29" s="65">
        <v>-100</v>
      </c>
      <c r="Z29" s="66">
        <v>8413527</v>
      </c>
    </row>
    <row r="30" spans="1:26" ht="12.75">
      <c r="A30" s="62" t="s">
        <v>48</v>
      </c>
      <c r="B30" s="18">
        <v>33413094</v>
      </c>
      <c r="C30" s="18">
        <v>0</v>
      </c>
      <c r="D30" s="63">
        <v>160000000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333659563</v>
      </c>
      <c r="C31" s="18">
        <v>0</v>
      </c>
      <c r="D31" s="63">
        <v>197919510</v>
      </c>
      <c r="E31" s="64">
        <v>398781069</v>
      </c>
      <c r="F31" s="64">
        <v>0</v>
      </c>
      <c r="G31" s="64">
        <v>1120587</v>
      </c>
      <c r="H31" s="64">
        <v>10157674</v>
      </c>
      <c r="I31" s="64">
        <v>11278261</v>
      </c>
      <c r="J31" s="64">
        <v>17285810</v>
      </c>
      <c r="K31" s="64">
        <v>22548274</v>
      </c>
      <c r="L31" s="64">
        <v>11181526</v>
      </c>
      <c r="M31" s="64">
        <v>51015610</v>
      </c>
      <c r="N31" s="64">
        <v>24875328</v>
      </c>
      <c r="O31" s="64">
        <v>17960247</v>
      </c>
      <c r="P31" s="64">
        <v>33991918</v>
      </c>
      <c r="Q31" s="64">
        <v>76827493</v>
      </c>
      <c r="R31" s="64">
        <v>0</v>
      </c>
      <c r="S31" s="64">
        <v>0</v>
      </c>
      <c r="T31" s="64">
        <v>0</v>
      </c>
      <c r="U31" s="64">
        <v>0</v>
      </c>
      <c r="V31" s="64">
        <v>139121364</v>
      </c>
      <c r="W31" s="64">
        <v>299085802</v>
      </c>
      <c r="X31" s="64">
        <v>-159964438</v>
      </c>
      <c r="Y31" s="65">
        <v>-53.48</v>
      </c>
      <c r="Z31" s="66">
        <v>398781069</v>
      </c>
    </row>
    <row r="32" spans="1:26" ht="12.75">
      <c r="A32" s="74" t="s">
        <v>50</v>
      </c>
      <c r="B32" s="21">
        <f>SUM(B28:B31)</f>
        <v>410203198</v>
      </c>
      <c r="C32" s="21">
        <f>SUM(C28:C31)</f>
        <v>0</v>
      </c>
      <c r="D32" s="103">
        <f aca="true" t="shared" si="5" ref="D32:Z32">SUM(D28:D31)</f>
        <v>418056510</v>
      </c>
      <c r="E32" s="104">
        <f t="shared" si="5"/>
        <v>499855136</v>
      </c>
      <c r="F32" s="104">
        <f t="shared" si="5"/>
        <v>0</v>
      </c>
      <c r="G32" s="104">
        <f t="shared" si="5"/>
        <v>1120587</v>
      </c>
      <c r="H32" s="104">
        <f t="shared" si="5"/>
        <v>13353579</v>
      </c>
      <c r="I32" s="104">
        <f t="shared" si="5"/>
        <v>14474166</v>
      </c>
      <c r="J32" s="104">
        <f t="shared" si="5"/>
        <v>20516026</v>
      </c>
      <c r="K32" s="104">
        <f t="shared" si="5"/>
        <v>22548274</v>
      </c>
      <c r="L32" s="104">
        <f t="shared" si="5"/>
        <v>27045980</v>
      </c>
      <c r="M32" s="104">
        <f t="shared" si="5"/>
        <v>70110280</v>
      </c>
      <c r="N32" s="104">
        <f t="shared" si="5"/>
        <v>12377461</v>
      </c>
      <c r="O32" s="104">
        <f t="shared" si="5"/>
        <v>20581321</v>
      </c>
      <c r="P32" s="104">
        <f t="shared" si="5"/>
        <v>45411503</v>
      </c>
      <c r="Q32" s="104">
        <f t="shared" si="5"/>
        <v>78370285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162954731</v>
      </c>
      <c r="W32" s="104">
        <f t="shared" si="5"/>
        <v>374891352</v>
      </c>
      <c r="X32" s="104">
        <f t="shared" si="5"/>
        <v>-211936621</v>
      </c>
      <c r="Y32" s="105">
        <f>+IF(W32&lt;&gt;0,(X32/W32)*100,0)</f>
        <v>-56.53281140504943</v>
      </c>
      <c r="Z32" s="106">
        <f t="shared" si="5"/>
        <v>499855136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946771752</v>
      </c>
      <c r="C35" s="18">
        <v>0</v>
      </c>
      <c r="D35" s="63">
        <v>599478408</v>
      </c>
      <c r="E35" s="64">
        <v>599478409</v>
      </c>
      <c r="F35" s="64">
        <v>939043841</v>
      </c>
      <c r="G35" s="64">
        <v>872917004</v>
      </c>
      <c r="H35" s="64">
        <v>928959543</v>
      </c>
      <c r="I35" s="64">
        <v>928959543</v>
      </c>
      <c r="J35" s="64">
        <v>932149117</v>
      </c>
      <c r="K35" s="64">
        <v>941562495</v>
      </c>
      <c r="L35" s="64">
        <v>959313105</v>
      </c>
      <c r="M35" s="64">
        <v>959313105</v>
      </c>
      <c r="N35" s="64">
        <v>982977967</v>
      </c>
      <c r="O35" s="64">
        <v>1302539122</v>
      </c>
      <c r="P35" s="64">
        <v>1108306643</v>
      </c>
      <c r="Q35" s="64">
        <v>1108306643</v>
      </c>
      <c r="R35" s="64">
        <v>0</v>
      </c>
      <c r="S35" s="64">
        <v>0</v>
      </c>
      <c r="T35" s="64">
        <v>0</v>
      </c>
      <c r="U35" s="64">
        <v>0</v>
      </c>
      <c r="V35" s="64">
        <v>1108306643</v>
      </c>
      <c r="W35" s="64">
        <v>449608807</v>
      </c>
      <c r="X35" s="64">
        <v>658697836</v>
      </c>
      <c r="Y35" s="65">
        <v>146.5</v>
      </c>
      <c r="Z35" s="66">
        <v>599478409</v>
      </c>
    </row>
    <row r="36" spans="1:26" ht="12.75">
      <c r="A36" s="62" t="s">
        <v>53</v>
      </c>
      <c r="B36" s="18">
        <v>4874276267</v>
      </c>
      <c r="C36" s="18">
        <v>0</v>
      </c>
      <c r="D36" s="63">
        <v>5458983540</v>
      </c>
      <c r="E36" s="64">
        <v>5575984669</v>
      </c>
      <c r="F36" s="64">
        <v>4603606671</v>
      </c>
      <c r="G36" s="64">
        <v>4604727258</v>
      </c>
      <c r="H36" s="64">
        <v>4618080837</v>
      </c>
      <c r="I36" s="64">
        <v>4618080837</v>
      </c>
      <c r="J36" s="64">
        <v>4909425854</v>
      </c>
      <c r="K36" s="64">
        <v>4909425854</v>
      </c>
      <c r="L36" s="64">
        <v>4959867026</v>
      </c>
      <c r="M36" s="64">
        <v>4959867026</v>
      </c>
      <c r="N36" s="64">
        <v>4772263398</v>
      </c>
      <c r="O36" s="64">
        <v>4777522582</v>
      </c>
      <c r="P36" s="64">
        <v>4802499253</v>
      </c>
      <c r="Q36" s="64">
        <v>4802499253</v>
      </c>
      <c r="R36" s="64">
        <v>0</v>
      </c>
      <c r="S36" s="64">
        <v>0</v>
      </c>
      <c r="T36" s="64">
        <v>0</v>
      </c>
      <c r="U36" s="64">
        <v>0</v>
      </c>
      <c r="V36" s="64">
        <v>4802499253</v>
      </c>
      <c r="W36" s="64">
        <v>4181988502</v>
      </c>
      <c r="X36" s="64">
        <v>620510751</v>
      </c>
      <c r="Y36" s="65">
        <v>14.84</v>
      </c>
      <c r="Z36" s="66">
        <v>5575984669</v>
      </c>
    </row>
    <row r="37" spans="1:26" ht="12.75">
      <c r="A37" s="62" t="s">
        <v>54</v>
      </c>
      <c r="B37" s="18">
        <v>445838464</v>
      </c>
      <c r="C37" s="18">
        <v>0</v>
      </c>
      <c r="D37" s="63">
        <v>278234384</v>
      </c>
      <c r="E37" s="64">
        <v>278234385</v>
      </c>
      <c r="F37" s="64">
        <v>231286656</v>
      </c>
      <c r="G37" s="64">
        <v>231286656</v>
      </c>
      <c r="H37" s="64">
        <v>231286656</v>
      </c>
      <c r="I37" s="64">
        <v>231286656</v>
      </c>
      <c r="J37" s="64">
        <v>231317096</v>
      </c>
      <c r="K37" s="64">
        <v>195699012</v>
      </c>
      <c r="L37" s="64">
        <v>218802423</v>
      </c>
      <c r="M37" s="64">
        <v>218802423</v>
      </c>
      <c r="N37" s="64">
        <v>148880580</v>
      </c>
      <c r="O37" s="64">
        <v>149072756</v>
      </c>
      <c r="P37" s="64">
        <v>147133901</v>
      </c>
      <c r="Q37" s="64">
        <v>147133901</v>
      </c>
      <c r="R37" s="64">
        <v>0</v>
      </c>
      <c r="S37" s="64">
        <v>0</v>
      </c>
      <c r="T37" s="64">
        <v>0</v>
      </c>
      <c r="U37" s="64">
        <v>0</v>
      </c>
      <c r="V37" s="64">
        <v>147133901</v>
      </c>
      <c r="W37" s="64">
        <v>208675789</v>
      </c>
      <c r="X37" s="64">
        <v>-61541888</v>
      </c>
      <c r="Y37" s="65">
        <v>-29.49</v>
      </c>
      <c r="Z37" s="66">
        <v>278234385</v>
      </c>
    </row>
    <row r="38" spans="1:26" ht="12.75">
      <c r="A38" s="62" t="s">
        <v>55</v>
      </c>
      <c r="B38" s="18">
        <v>471694122</v>
      </c>
      <c r="C38" s="18">
        <v>0</v>
      </c>
      <c r="D38" s="63">
        <v>576842221</v>
      </c>
      <c r="E38" s="64">
        <v>576842221</v>
      </c>
      <c r="F38" s="64">
        <v>470494796</v>
      </c>
      <c r="G38" s="64">
        <v>470494796</v>
      </c>
      <c r="H38" s="64">
        <v>470494796</v>
      </c>
      <c r="I38" s="64">
        <v>470494796</v>
      </c>
      <c r="J38" s="64">
        <v>471694122</v>
      </c>
      <c r="K38" s="64">
        <v>471694122</v>
      </c>
      <c r="L38" s="64">
        <v>465406797</v>
      </c>
      <c r="M38" s="64">
        <v>465406797</v>
      </c>
      <c r="N38" s="64">
        <v>471694122</v>
      </c>
      <c r="O38" s="64">
        <v>471694122</v>
      </c>
      <c r="P38" s="64">
        <v>471694122</v>
      </c>
      <c r="Q38" s="64">
        <v>471694122</v>
      </c>
      <c r="R38" s="64">
        <v>0</v>
      </c>
      <c r="S38" s="64">
        <v>0</v>
      </c>
      <c r="T38" s="64">
        <v>0</v>
      </c>
      <c r="U38" s="64">
        <v>0</v>
      </c>
      <c r="V38" s="64">
        <v>471694122</v>
      </c>
      <c r="W38" s="64">
        <v>432631666</v>
      </c>
      <c r="X38" s="64">
        <v>39062456</v>
      </c>
      <c r="Y38" s="65">
        <v>9.03</v>
      </c>
      <c r="Z38" s="66">
        <v>576842221</v>
      </c>
    </row>
    <row r="39" spans="1:26" ht="12.75">
      <c r="A39" s="62" t="s">
        <v>56</v>
      </c>
      <c r="B39" s="18">
        <v>4903515433</v>
      </c>
      <c r="C39" s="18">
        <v>0</v>
      </c>
      <c r="D39" s="63">
        <v>5203385343</v>
      </c>
      <c r="E39" s="64">
        <v>5320386472</v>
      </c>
      <c r="F39" s="64">
        <v>4840869061</v>
      </c>
      <c r="G39" s="64">
        <v>4775862810</v>
      </c>
      <c r="H39" s="64">
        <v>4845258928</v>
      </c>
      <c r="I39" s="64">
        <v>4845258928</v>
      </c>
      <c r="J39" s="64">
        <v>5138563753</v>
      </c>
      <c r="K39" s="64">
        <v>5183595215</v>
      </c>
      <c r="L39" s="64">
        <v>5234970911</v>
      </c>
      <c r="M39" s="64">
        <v>5234970911</v>
      </c>
      <c r="N39" s="64">
        <v>5134666663</v>
      </c>
      <c r="O39" s="64">
        <v>5459294826</v>
      </c>
      <c r="P39" s="64">
        <v>5291977872</v>
      </c>
      <c r="Q39" s="64">
        <v>5291977872</v>
      </c>
      <c r="R39" s="64">
        <v>0</v>
      </c>
      <c r="S39" s="64">
        <v>0</v>
      </c>
      <c r="T39" s="64">
        <v>0</v>
      </c>
      <c r="U39" s="64">
        <v>0</v>
      </c>
      <c r="V39" s="64">
        <v>5291977872</v>
      </c>
      <c r="W39" s="64">
        <v>3990289854</v>
      </c>
      <c r="X39" s="64">
        <v>1301688018</v>
      </c>
      <c r="Y39" s="65">
        <v>32.62</v>
      </c>
      <c r="Z39" s="66">
        <v>5320386472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434751520</v>
      </c>
      <c r="C42" s="18">
        <v>0</v>
      </c>
      <c r="D42" s="63">
        <v>191451425</v>
      </c>
      <c r="E42" s="64">
        <v>238677481</v>
      </c>
      <c r="F42" s="64">
        <v>189659358</v>
      </c>
      <c r="G42" s="64">
        <v>-1272881</v>
      </c>
      <c r="H42" s="64">
        <v>-2879141</v>
      </c>
      <c r="I42" s="64">
        <v>185507336</v>
      </c>
      <c r="J42" s="64">
        <v>12670933</v>
      </c>
      <c r="K42" s="64">
        <v>-14090874</v>
      </c>
      <c r="L42" s="64">
        <v>23277691</v>
      </c>
      <c r="M42" s="64">
        <v>21857750</v>
      </c>
      <c r="N42" s="64">
        <v>38164522</v>
      </c>
      <c r="O42" s="64">
        <v>4853007</v>
      </c>
      <c r="P42" s="64">
        <v>147900173</v>
      </c>
      <c r="Q42" s="64">
        <v>190917702</v>
      </c>
      <c r="R42" s="64">
        <v>0</v>
      </c>
      <c r="S42" s="64">
        <v>0</v>
      </c>
      <c r="T42" s="64">
        <v>0</v>
      </c>
      <c r="U42" s="64">
        <v>0</v>
      </c>
      <c r="V42" s="64">
        <v>398282788</v>
      </c>
      <c r="W42" s="64">
        <v>241493210</v>
      </c>
      <c r="X42" s="64">
        <v>156789578</v>
      </c>
      <c r="Y42" s="65">
        <v>64.93</v>
      </c>
      <c r="Z42" s="66">
        <v>238677481</v>
      </c>
    </row>
    <row r="43" spans="1:26" ht="12.75">
      <c r="A43" s="62" t="s">
        <v>59</v>
      </c>
      <c r="B43" s="18">
        <v>-251599483</v>
      </c>
      <c r="C43" s="18">
        <v>0</v>
      </c>
      <c r="D43" s="63">
        <v>-414556511</v>
      </c>
      <c r="E43" s="64">
        <v>-496355136</v>
      </c>
      <c r="F43" s="64">
        <v>-117666000</v>
      </c>
      <c r="G43" s="64">
        <v>-64854340</v>
      </c>
      <c r="H43" s="64">
        <v>-13526100</v>
      </c>
      <c r="I43" s="64">
        <v>-196046440</v>
      </c>
      <c r="J43" s="64">
        <v>49782531</v>
      </c>
      <c r="K43" s="64">
        <v>12838422</v>
      </c>
      <c r="L43" s="64">
        <v>-3020918</v>
      </c>
      <c r="M43" s="64">
        <v>59600035</v>
      </c>
      <c r="N43" s="64">
        <v>-19059464</v>
      </c>
      <c r="O43" s="64">
        <v>21231256</v>
      </c>
      <c r="P43" s="64">
        <v>-136042469</v>
      </c>
      <c r="Q43" s="64">
        <v>-133870677</v>
      </c>
      <c r="R43" s="64">
        <v>0</v>
      </c>
      <c r="S43" s="64">
        <v>0</v>
      </c>
      <c r="T43" s="64">
        <v>0</v>
      </c>
      <c r="U43" s="64">
        <v>0</v>
      </c>
      <c r="V43" s="64">
        <v>-270317082</v>
      </c>
      <c r="W43" s="64">
        <v>-234656518</v>
      </c>
      <c r="X43" s="64">
        <v>-35660564</v>
      </c>
      <c r="Y43" s="65">
        <v>15.2</v>
      </c>
      <c r="Z43" s="66">
        <v>-496355136</v>
      </c>
    </row>
    <row r="44" spans="1:26" ht="12.75">
      <c r="A44" s="62" t="s">
        <v>60</v>
      </c>
      <c r="B44" s="18">
        <v>-11908295</v>
      </c>
      <c r="C44" s="18">
        <v>0</v>
      </c>
      <c r="D44" s="63">
        <v>145216488</v>
      </c>
      <c r="E44" s="64">
        <v>-13783512</v>
      </c>
      <c r="F44" s="64">
        <v>1358000</v>
      </c>
      <c r="G44" s="64">
        <v>0</v>
      </c>
      <c r="H44" s="64">
        <v>0</v>
      </c>
      <c r="I44" s="64">
        <v>1358000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-7645325</v>
      </c>
      <c r="Q44" s="64">
        <v>-7645325</v>
      </c>
      <c r="R44" s="64">
        <v>0</v>
      </c>
      <c r="S44" s="64">
        <v>0</v>
      </c>
      <c r="T44" s="64">
        <v>0</v>
      </c>
      <c r="U44" s="64">
        <v>0</v>
      </c>
      <c r="V44" s="64">
        <v>-6287325</v>
      </c>
      <c r="W44" s="64">
        <v>-6287325</v>
      </c>
      <c r="X44" s="64">
        <v>0</v>
      </c>
      <c r="Y44" s="65">
        <v>0</v>
      </c>
      <c r="Z44" s="66">
        <v>-13783512</v>
      </c>
    </row>
    <row r="45" spans="1:26" ht="12.75">
      <c r="A45" s="74" t="s">
        <v>61</v>
      </c>
      <c r="B45" s="21">
        <v>299430733</v>
      </c>
      <c r="C45" s="21">
        <v>0</v>
      </c>
      <c r="D45" s="103">
        <v>419541539</v>
      </c>
      <c r="E45" s="104">
        <v>350445046</v>
      </c>
      <c r="F45" s="104">
        <v>695006286</v>
      </c>
      <c r="G45" s="104">
        <v>628879065</v>
      </c>
      <c r="H45" s="104">
        <v>612473824</v>
      </c>
      <c r="I45" s="104">
        <v>612473824</v>
      </c>
      <c r="J45" s="104">
        <v>674927288</v>
      </c>
      <c r="K45" s="104">
        <v>673674836</v>
      </c>
      <c r="L45" s="104">
        <v>693931609</v>
      </c>
      <c r="M45" s="104">
        <v>693931609</v>
      </c>
      <c r="N45" s="104">
        <v>713036667</v>
      </c>
      <c r="O45" s="104">
        <v>739120930</v>
      </c>
      <c r="P45" s="104">
        <v>743333309</v>
      </c>
      <c r="Q45" s="104">
        <v>743333309</v>
      </c>
      <c r="R45" s="104">
        <v>0</v>
      </c>
      <c r="S45" s="104">
        <v>0</v>
      </c>
      <c r="T45" s="104">
        <v>0</v>
      </c>
      <c r="U45" s="104">
        <v>0</v>
      </c>
      <c r="V45" s="104">
        <v>743333309</v>
      </c>
      <c r="W45" s="104">
        <v>622455580</v>
      </c>
      <c r="X45" s="104">
        <v>120877729</v>
      </c>
      <c r="Y45" s="105">
        <v>19.42</v>
      </c>
      <c r="Z45" s="106">
        <v>350445046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62515483</v>
      </c>
      <c r="C49" s="56">
        <v>0</v>
      </c>
      <c r="D49" s="133">
        <v>7718096</v>
      </c>
      <c r="E49" s="58">
        <v>4893655</v>
      </c>
      <c r="F49" s="58">
        <v>0</v>
      </c>
      <c r="G49" s="58">
        <v>0</v>
      </c>
      <c r="H49" s="58">
        <v>0</v>
      </c>
      <c r="I49" s="58">
        <v>7602685</v>
      </c>
      <c r="J49" s="58">
        <v>0</v>
      </c>
      <c r="K49" s="58">
        <v>0</v>
      </c>
      <c r="L49" s="58">
        <v>0</v>
      </c>
      <c r="M49" s="58">
        <v>132398977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215128896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79583963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79583963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95.79018299384362</v>
      </c>
      <c r="C58" s="5">
        <f>IF(C67=0,0,+(C76/C67)*100)</f>
        <v>0</v>
      </c>
      <c r="D58" s="6">
        <f aca="true" t="shared" si="6" ref="D58:Z58">IF(D67=0,0,+(D76/D67)*100)</f>
        <v>95.64170291292477</v>
      </c>
      <c r="E58" s="7">
        <f t="shared" si="6"/>
        <v>95.91083700220638</v>
      </c>
      <c r="F58" s="7">
        <f t="shared" si="6"/>
        <v>98.00676217012294</v>
      </c>
      <c r="G58" s="7">
        <f t="shared" si="6"/>
        <v>53.78643332724112</v>
      </c>
      <c r="H58" s="7">
        <f t="shared" si="6"/>
        <v>100</v>
      </c>
      <c r="I58" s="7">
        <f t="shared" si="6"/>
        <v>87.89135020343912</v>
      </c>
      <c r="J58" s="7">
        <f t="shared" si="6"/>
        <v>99.99999882604214</v>
      </c>
      <c r="K58" s="7">
        <f t="shared" si="6"/>
        <v>103.7045215487379</v>
      </c>
      <c r="L58" s="7">
        <f t="shared" si="6"/>
        <v>102.917493505587</v>
      </c>
      <c r="M58" s="7">
        <f t="shared" si="6"/>
        <v>102.18857478356675</v>
      </c>
      <c r="N58" s="7">
        <f t="shared" si="6"/>
        <v>84.74760444466646</v>
      </c>
      <c r="O58" s="7">
        <f t="shared" si="6"/>
        <v>58.31194962598442</v>
      </c>
      <c r="P58" s="7">
        <f t="shared" si="6"/>
        <v>78.43917855139087</v>
      </c>
      <c r="Q58" s="7">
        <f t="shared" si="6"/>
        <v>71.92524469992227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86.87295104909013</v>
      </c>
      <c r="W58" s="7">
        <f t="shared" si="6"/>
        <v>88.48813406997093</v>
      </c>
      <c r="X58" s="7">
        <f t="shared" si="6"/>
        <v>0</v>
      </c>
      <c r="Y58" s="7">
        <f t="shared" si="6"/>
        <v>0</v>
      </c>
      <c r="Z58" s="8">
        <f t="shared" si="6"/>
        <v>95.91083700220638</v>
      </c>
    </row>
    <row r="59" spans="1:26" ht="12.75">
      <c r="A59" s="36" t="s">
        <v>31</v>
      </c>
      <c r="B59" s="9">
        <f aca="true" t="shared" si="7" ref="B59:Z66">IF(B68=0,0,+(B77/B68)*100)</f>
        <v>98.07626664901645</v>
      </c>
      <c r="C59" s="9">
        <f t="shared" si="7"/>
        <v>0</v>
      </c>
      <c r="D59" s="2">
        <f t="shared" si="7"/>
        <v>96.0000000638959</v>
      </c>
      <c r="E59" s="10">
        <f t="shared" si="7"/>
        <v>96.92825144509136</v>
      </c>
      <c r="F59" s="10">
        <f t="shared" si="7"/>
        <v>98.00000066365573</v>
      </c>
      <c r="G59" s="10">
        <f t="shared" si="7"/>
        <v>100</v>
      </c>
      <c r="H59" s="10">
        <f t="shared" si="7"/>
        <v>100</v>
      </c>
      <c r="I59" s="10">
        <f t="shared" si="7"/>
        <v>98.59401164686108</v>
      </c>
      <c r="J59" s="10">
        <f t="shared" si="7"/>
        <v>100</v>
      </c>
      <c r="K59" s="10">
        <f t="shared" si="7"/>
        <v>100</v>
      </c>
      <c r="L59" s="10">
        <f t="shared" si="7"/>
        <v>99.9983227229941</v>
      </c>
      <c r="M59" s="10">
        <f t="shared" si="7"/>
        <v>99.99941610828444</v>
      </c>
      <c r="N59" s="10">
        <f t="shared" si="7"/>
        <v>95.62488531892944</v>
      </c>
      <c r="O59" s="10">
        <f t="shared" si="7"/>
        <v>97.5165602188389</v>
      </c>
      <c r="P59" s="10">
        <f t="shared" si="7"/>
        <v>87.45199077503122</v>
      </c>
      <c r="Q59" s="10">
        <f t="shared" si="7"/>
        <v>93.42684659277842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97.64019229980181</v>
      </c>
      <c r="W59" s="10">
        <f t="shared" si="7"/>
        <v>72.39288099998872</v>
      </c>
      <c r="X59" s="10">
        <f t="shared" si="7"/>
        <v>0</v>
      </c>
      <c r="Y59" s="10">
        <f t="shared" si="7"/>
        <v>0</v>
      </c>
      <c r="Z59" s="11">
        <f t="shared" si="7"/>
        <v>96.92825144509136</v>
      </c>
    </row>
    <row r="60" spans="1:26" ht="12.75">
      <c r="A60" s="37" t="s">
        <v>32</v>
      </c>
      <c r="B60" s="12">
        <f t="shared" si="7"/>
        <v>95.73989083805384</v>
      </c>
      <c r="C60" s="12">
        <f t="shared" si="7"/>
        <v>0</v>
      </c>
      <c r="D60" s="3">
        <f t="shared" si="7"/>
        <v>95.49333623530323</v>
      </c>
      <c r="E60" s="13">
        <f t="shared" si="7"/>
        <v>95.53516544461851</v>
      </c>
      <c r="F60" s="13">
        <f t="shared" si="7"/>
        <v>97.99999824759902</v>
      </c>
      <c r="G60" s="13">
        <f t="shared" si="7"/>
        <v>40.99360351199369</v>
      </c>
      <c r="H60" s="13">
        <f t="shared" si="7"/>
        <v>100</v>
      </c>
      <c r="I60" s="13">
        <f t="shared" si="7"/>
        <v>81.93058677699085</v>
      </c>
      <c r="J60" s="13">
        <f t="shared" si="7"/>
        <v>100</v>
      </c>
      <c r="K60" s="13">
        <f t="shared" si="7"/>
        <v>104.63578181711806</v>
      </c>
      <c r="L60" s="13">
        <f t="shared" si="7"/>
        <v>103.76669519727093</v>
      </c>
      <c r="M60" s="13">
        <f t="shared" si="7"/>
        <v>102.74414638127702</v>
      </c>
      <c r="N60" s="13">
        <f t="shared" si="7"/>
        <v>82.015730966698</v>
      </c>
      <c r="O60" s="13">
        <f t="shared" si="7"/>
        <v>49.630568308566424</v>
      </c>
      <c r="P60" s="13">
        <f t="shared" si="7"/>
        <v>75.08773348504344</v>
      </c>
      <c r="Q60" s="13">
        <f t="shared" si="7"/>
        <v>65.77590948512831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82.64474291291147</v>
      </c>
      <c r="W60" s="13">
        <f t="shared" si="7"/>
        <v>97.12886139899159</v>
      </c>
      <c r="X60" s="13">
        <f t="shared" si="7"/>
        <v>0</v>
      </c>
      <c r="Y60" s="13">
        <f t="shared" si="7"/>
        <v>0</v>
      </c>
      <c r="Z60" s="14">
        <f t="shared" si="7"/>
        <v>95.53516544461851</v>
      </c>
    </row>
    <row r="61" spans="1:26" ht="12.75">
      <c r="A61" s="38" t="s">
        <v>113</v>
      </c>
      <c r="B61" s="12">
        <f t="shared" si="7"/>
        <v>99.63887196988598</v>
      </c>
      <c r="C61" s="12">
        <f t="shared" si="7"/>
        <v>0</v>
      </c>
      <c r="D61" s="3">
        <f t="shared" si="7"/>
        <v>95.99719553143447</v>
      </c>
      <c r="E61" s="13">
        <f t="shared" si="7"/>
        <v>95.99709882576546</v>
      </c>
      <c r="F61" s="13">
        <f t="shared" si="7"/>
        <v>98.00000048904127</v>
      </c>
      <c r="G61" s="13">
        <f t="shared" si="7"/>
        <v>33.015980783828795</v>
      </c>
      <c r="H61" s="13">
        <f t="shared" si="7"/>
        <v>100</v>
      </c>
      <c r="I61" s="13">
        <f t="shared" si="7"/>
        <v>76.3468897421918</v>
      </c>
      <c r="J61" s="13">
        <f t="shared" si="7"/>
        <v>100</v>
      </c>
      <c r="K61" s="13">
        <f t="shared" si="7"/>
        <v>106.02542129303299</v>
      </c>
      <c r="L61" s="13">
        <f t="shared" si="7"/>
        <v>94.28968772084359</v>
      </c>
      <c r="M61" s="13">
        <f t="shared" si="7"/>
        <v>100.00000107298779</v>
      </c>
      <c r="N61" s="13">
        <f t="shared" si="7"/>
        <v>39.073780296497524</v>
      </c>
      <c r="O61" s="13">
        <f t="shared" si="7"/>
        <v>38.98321182505613</v>
      </c>
      <c r="P61" s="13">
        <f t="shared" si="7"/>
        <v>73.00351946233995</v>
      </c>
      <c r="Q61" s="13">
        <f t="shared" si="7"/>
        <v>48.405396859913466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72.3803527347186</v>
      </c>
      <c r="W61" s="13">
        <f t="shared" si="7"/>
        <v>105.38282013296968</v>
      </c>
      <c r="X61" s="13">
        <f t="shared" si="7"/>
        <v>0</v>
      </c>
      <c r="Y61" s="13">
        <f t="shared" si="7"/>
        <v>0</v>
      </c>
      <c r="Z61" s="14">
        <f t="shared" si="7"/>
        <v>95.99709882576546</v>
      </c>
    </row>
    <row r="62" spans="1:26" ht="12.75">
      <c r="A62" s="38" t="s">
        <v>114</v>
      </c>
      <c r="B62" s="12">
        <f t="shared" si="7"/>
        <v>86.35812814852889</v>
      </c>
      <c r="C62" s="12">
        <f t="shared" si="7"/>
        <v>0</v>
      </c>
      <c r="D62" s="3">
        <f t="shared" si="7"/>
        <v>95.99026840056601</v>
      </c>
      <c r="E62" s="13">
        <f t="shared" si="7"/>
        <v>95.99999980956352</v>
      </c>
      <c r="F62" s="13">
        <f t="shared" si="7"/>
        <v>98.00000155207749</v>
      </c>
      <c r="G62" s="13">
        <f t="shared" si="7"/>
        <v>69.88100973259628</v>
      </c>
      <c r="H62" s="13">
        <f t="shared" si="7"/>
        <v>100</v>
      </c>
      <c r="I62" s="13">
        <f t="shared" si="7"/>
        <v>90.69526744910607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31.141934753897637</v>
      </c>
      <c r="O62" s="13">
        <f t="shared" si="7"/>
        <v>55.297548190033794</v>
      </c>
      <c r="P62" s="13">
        <f t="shared" si="7"/>
        <v>57.32743063832005</v>
      </c>
      <c r="Q62" s="13">
        <f t="shared" si="7"/>
        <v>48.17237996107129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79.6968789347033</v>
      </c>
      <c r="W62" s="13">
        <f t="shared" si="7"/>
        <v>105.65783703885599</v>
      </c>
      <c r="X62" s="13">
        <f t="shared" si="7"/>
        <v>0</v>
      </c>
      <c r="Y62" s="13">
        <f t="shared" si="7"/>
        <v>0</v>
      </c>
      <c r="Z62" s="14">
        <f t="shared" si="7"/>
        <v>95.99999980956352</v>
      </c>
    </row>
    <row r="63" spans="1:26" ht="12.75">
      <c r="A63" s="38" t="s">
        <v>115</v>
      </c>
      <c r="B63" s="12">
        <f t="shared" si="7"/>
        <v>91.15531717005</v>
      </c>
      <c r="C63" s="12">
        <f t="shared" si="7"/>
        <v>0</v>
      </c>
      <c r="D63" s="3">
        <f t="shared" si="7"/>
        <v>94.45474088536245</v>
      </c>
      <c r="E63" s="13">
        <f t="shared" si="7"/>
        <v>94.45420830978729</v>
      </c>
      <c r="F63" s="13">
        <f t="shared" si="7"/>
        <v>97.99999934568564</v>
      </c>
      <c r="G63" s="13">
        <f t="shared" si="7"/>
        <v>45.35599240264073</v>
      </c>
      <c r="H63" s="13">
        <f t="shared" si="7"/>
        <v>100</v>
      </c>
      <c r="I63" s="13">
        <f t="shared" si="7"/>
        <v>85.86463773135216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46.29944134354223</v>
      </c>
      <c r="O63" s="13">
        <f t="shared" si="7"/>
        <v>78.7095309647739</v>
      </c>
      <c r="P63" s="13">
        <f t="shared" si="7"/>
        <v>65.37522355382482</v>
      </c>
      <c r="Q63" s="13">
        <f t="shared" si="7"/>
        <v>63.24716763215636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84.19210469912427</v>
      </c>
      <c r="W63" s="13">
        <f t="shared" si="7"/>
        <v>71.20435723377156</v>
      </c>
      <c r="X63" s="13">
        <f t="shared" si="7"/>
        <v>0</v>
      </c>
      <c r="Y63" s="13">
        <f t="shared" si="7"/>
        <v>0</v>
      </c>
      <c r="Z63" s="14">
        <f t="shared" si="7"/>
        <v>94.45420830978729</v>
      </c>
    </row>
    <row r="64" spans="1:26" ht="12.75">
      <c r="A64" s="38" t="s">
        <v>116</v>
      </c>
      <c r="B64" s="12">
        <f t="shared" si="7"/>
        <v>79.75598078165324</v>
      </c>
      <c r="C64" s="12">
        <f t="shared" si="7"/>
        <v>0</v>
      </c>
      <c r="D64" s="3">
        <f t="shared" si="7"/>
        <v>90.5512952610416</v>
      </c>
      <c r="E64" s="13">
        <f t="shared" si="7"/>
        <v>90.55031846617072</v>
      </c>
      <c r="F64" s="13">
        <f t="shared" si="7"/>
        <v>97.99999510422258</v>
      </c>
      <c r="G64" s="13">
        <f t="shared" si="7"/>
        <v>14.314367413369899</v>
      </c>
      <c r="H64" s="13">
        <f t="shared" si="7"/>
        <v>100</v>
      </c>
      <c r="I64" s="13">
        <f t="shared" si="7"/>
        <v>85.32868005983325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640.4280184314819</v>
      </c>
      <c r="O64" s="13">
        <f t="shared" si="7"/>
        <v>75.87404185483814</v>
      </c>
      <c r="P64" s="13">
        <f t="shared" si="7"/>
        <v>72.85977240500841</v>
      </c>
      <c r="Q64" s="13">
        <f t="shared" si="7"/>
        <v>264.3573314104266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132.39998040254383</v>
      </c>
      <c r="W64" s="13">
        <f t="shared" si="7"/>
        <v>68.02090771636972</v>
      </c>
      <c r="X64" s="13">
        <f t="shared" si="7"/>
        <v>0</v>
      </c>
      <c r="Y64" s="13">
        <f t="shared" si="7"/>
        <v>0</v>
      </c>
      <c r="Z64" s="14">
        <f t="shared" si="7"/>
        <v>90.55031846617072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97.99979930316191</v>
      </c>
      <c r="G65" s="13">
        <f t="shared" si="7"/>
        <v>56.04918119457037</v>
      </c>
      <c r="H65" s="13">
        <f t="shared" si="7"/>
        <v>100</v>
      </c>
      <c r="I65" s="13">
        <f t="shared" si="7"/>
        <v>86.6367827794059</v>
      </c>
      <c r="J65" s="13">
        <f t="shared" si="7"/>
        <v>100</v>
      </c>
      <c r="K65" s="13">
        <f t="shared" si="7"/>
        <v>0</v>
      </c>
      <c r="L65" s="13">
        <f t="shared" si="7"/>
        <v>0</v>
      </c>
      <c r="M65" s="13">
        <f t="shared" si="7"/>
        <v>-154.3022772553802</v>
      </c>
      <c r="N65" s="13">
        <f t="shared" si="7"/>
        <v>0</v>
      </c>
      <c r="O65" s="13">
        <f t="shared" si="7"/>
        <v>162.20923139296767</v>
      </c>
      <c r="P65" s="13">
        <f t="shared" si="7"/>
        <v>-148.7191916196325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95.99999739038645</v>
      </c>
      <c r="E66" s="16">
        <f t="shared" si="7"/>
        <v>95.99999739038645</v>
      </c>
      <c r="F66" s="16">
        <f t="shared" si="7"/>
        <v>100</v>
      </c>
      <c r="G66" s="16">
        <f t="shared" si="7"/>
        <v>0</v>
      </c>
      <c r="H66" s="16">
        <f t="shared" si="7"/>
        <v>100</v>
      </c>
      <c r="I66" s="16">
        <f t="shared" si="7"/>
        <v>66.03554430120246</v>
      </c>
      <c r="J66" s="16">
        <f t="shared" si="7"/>
        <v>99.99987993093627</v>
      </c>
      <c r="K66" s="16">
        <f t="shared" si="7"/>
        <v>122.13094104959836</v>
      </c>
      <c r="L66" s="16">
        <f t="shared" si="7"/>
        <v>113.6381699330298</v>
      </c>
      <c r="M66" s="16">
        <f t="shared" si="7"/>
        <v>111.66470199234149</v>
      </c>
      <c r="N66" s="16">
        <f t="shared" si="7"/>
        <v>0</v>
      </c>
      <c r="O66" s="16">
        <f t="shared" si="7"/>
        <v>100.01585399527286</v>
      </c>
      <c r="P66" s="16">
        <f t="shared" si="7"/>
        <v>99.98443832063543</v>
      </c>
      <c r="Q66" s="16">
        <f t="shared" si="7"/>
        <v>66.29427534021744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82.17575664686595</v>
      </c>
      <c r="W66" s="16">
        <f t="shared" si="7"/>
        <v>103.63387689664958</v>
      </c>
      <c r="X66" s="16">
        <f t="shared" si="7"/>
        <v>0</v>
      </c>
      <c r="Y66" s="16">
        <f t="shared" si="7"/>
        <v>0</v>
      </c>
      <c r="Z66" s="17">
        <f t="shared" si="7"/>
        <v>95.99999739038645</v>
      </c>
    </row>
    <row r="67" spans="1:26" ht="12.75" hidden="1">
      <c r="A67" s="40" t="s">
        <v>119</v>
      </c>
      <c r="B67" s="23">
        <v>1082512920</v>
      </c>
      <c r="C67" s="23"/>
      <c r="D67" s="24">
        <v>1095080396</v>
      </c>
      <c r="E67" s="25">
        <v>1159084806</v>
      </c>
      <c r="F67" s="25">
        <v>183061647</v>
      </c>
      <c r="G67" s="25">
        <v>88107071</v>
      </c>
      <c r="H67" s="25">
        <v>95232778</v>
      </c>
      <c r="I67" s="25">
        <v>366401496</v>
      </c>
      <c r="J67" s="25">
        <v>85181934</v>
      </c>
      <c r="K67" s="25">
        <v>83353652</v>
      </c>
      <c r="L67" s="25">
        <v>82406216</v>
      </c>
      <c r="M67" s="25">
        <v>250941802</v>
      </c>
      <c r="N67" s="25">
        <v>80332417</v>
      </c>
      <c r="O67" s="25">
        <v>116470683</v>
      </c>
      <c r="P67" s="25">
        <v>85278518</v>
      </c>
      <c r="Q67" s="25">
        <v>282081618</v>
      </c>
      <c r="R67" s="25"/>
      <c r="S67" s="25"/>
      <c r="T67" s="25"/>
      <c r="U67" s="25"/>
      <c r="V67" s="25">
        <v>899424916</v>
      </c>
      <c r="W67" s="25">
        <v>892035936</v>
      </c>
      <c r="X67" s="25"/>
      <c r="Y67" s="24"/>
      <c r="Z67" s="26">
        <v>1159084806</v>
      </c>
    </row>
    <row r="68" spans="1:26" ht="12.75" hidden="1">
      <c r="A68" s="36" t="s">
        <v>31</v>
      </c>
      <c r="B68" s="18">
        <v>287664140</v>
      </c>
      <c r="C68" s="18"/>
      <c r="D68" s="19">
        <v>313009130</v>
      </c>
      <c r="E68" s="20">
        <v>310011540</v>
      </c>
      <c r="F68" s="20">
        <v>93421931</v>
      </c>
      <c r="G68" s="20">
        <v>19553170</v>
      </c>
      <c r="H68" s="20">
        <v>19916327</v>
      </c>
      <c r="I68" s="20">
        <v>132891428</v>
      </c>
      <c r="J68" s="20">
        <v>18173414</v>
      </c>
      <c r="K68" s="20">
        <v>19785610</v>
      </c>
      <c r="L68" s="20">
        <v>20270951</v>
      </c>
      <c r="M68" s="20">
        <v>58229975</v>
      </c>
      <c r="N68" s="20">
        <v>20807706</v>
      </c>
      <c r="O68" s="20">
        <v>20318874</v>
      </c>
      <c r="P68" s="20">
        <v>21562783</v>
      </c>
      <c r="Q68" s="20">
        <v>62689363</v>
      </c>
      <c r="R68" s="20"/>
      <c r="S68" s="20"/>
      <c r="T68" s="20"/>
      <c r="U68" s="20"/>
      <c r="V68" s="20">
        <v>253810766</v>
      </c>
      <c r="W68" s="20">
        <v>313009130</v>
      </c>
      <c r="X68" s="20"/>
      <c r="Y68" s="19"/>
      <c r="Z68" s="22">
        <v>310011540</v>
      </c>
    </row>
    <row r="69" spans="1:26" ht="12.75" hidden="1">
      <c r="A69" s="37" t="s">
        <v>32</v>
      </c>
      <c r="B69" s="18">
        <v>788397450</v>
      </c>
      <c r="C69" s="18"/>
      <c r="D69" s="19">
        <v>774407296</v>
      </c>
      <c r="E69" s="20">
        <v>841409296</v>
      </c>
      <c r="F69" s="20">
        <v>89020722</v>
      </c>
      <c r="G69" s="20">
        <v>67904450</v>
      </c>
      <c r="H69" s="20">
        <v>74672747</v>
      </c>
      <c r="I69" s="20">
        <v>231597919</v>
      </c>
      <c r="J69" s="20">
        <v>66175666</v>
      </c>
      <c r="K69" s="20">
        <v>62762229</v>
      </c>
      <c r="L69" s="20">
        <v>61486021</v>
      </c>
      <c r="M69" s="20">
        <v>190423916</v>
      </c>
      <c r="N69" s="20">
        <v>58747820</v>
      </c>
      <c r="O69" s="20">
        <v>95394902</v>
      </c>
      <c r="P69" s="20">
        <v>62944610</v>
      </c>
      <c r="Q69" s="20">
        <v>217087332</v>
      </c>
      <c r="R69" s="20"/>
      <c r="S69" s="20"/>
      <c r="T69" s="20"/>
      <c r="U69" s="20"/>
      <c r="V69" s="20">
        <v>639109167</v>
      </c>
      <c r="W69" s="20">
        <v>573685018</v>
      </c>
      <c r="X69" s="20"/>
      <c r="Y69" s="19"/>
      <c r="Z69" s="22">
        <v>841409296</v>
      </c>
    </row>
    <row r="70" spans="1:26" ht="12.75" hidden="1">
      <c r="A70" s="38" t="s">
        <v>113</v>
      </c>
      <c r="B70" s="18">
        <v>511980197</v>
      </c>
      <c r="C70" s="18"/>
      <c r="D70" s="19">
        <v>496336460</v>
      </c>
      <c r="E70" s="20">
        <v>496336960</v>
      </c>
      <c r="F70" s="20">
        <v>36806709</v>
      </c>
      <c r="G70" s="20">
        <v>40407217</v>
      </c>
      <c r="H70" s="20">
        <v>40328806</v>
      </c>
      <c r="I70" s="20">
        <v>117542732</v>
      </c>
      <c r="J70" s="20">
        <v>31067915</v>
      </c>
      <c r="K70" s="20">
        <v>30230799</v>
      </c>
      <c r="L70" s="20">
        <v>31898991</v>
      </c>
      <c r="M70" s="20">
        <v>93197705</v>
      </c>
      <c r="N70" s="20">
        <v>29300953</v>
      </c>
      <c r="O70" s="20">
        <v>62467898</v>
      </c>
      <c r="P70" s="20">
        <v>35043705</v>
      </c>
      <c r="Q70" s="20">
        <v>126812556</v>
      </c>
      <c r="R70" s="20"/>
      <c r="S70" s="20"/>
      <c r="T70" s="20"/>
      <c r="U70" s="20"/>
      <c r="V70" s="20">
        <v>337552993</v>
      </c>
      <c r="W70" s="20">
        <v>338966407</v>
      </c>
      <c r="X70" s="20"/>
      <c r="Y70" s="19"/>
      <c r="Z70" s="22">
        <v>496336960</v>
      </c>
    </row>
    <row r="71" spans="1:26" ht="12.75" hidden="1">
      <c r="A71" s="38" t="s">
        <v>114</v>
      </c>
      <c r="B71" s="18">
        <v>159539389</v>
      </c>
      <c r="C71" s="18"/>
      <c r="D71" s="19">
        <v>143043290</v>
      </c>
      <c r="E71" s="20">
        <v>210043790</v>
      </c>
      <c r="F71" s="20">
        <v>11597359</v>
      </c>
      <c r="G71" s="20">
        <v>13340839</v>
      </c>
      <c r="H71" s="20">
        <v>20738268</v>
      </c>
      <c r="I71" s="20">
        <v>45676466</v>
      </c>
      <c r="J71" s="20">
        <v>20420502</v>
      </c>
      <c r="K71" s="20">
        <v>19775640</v>
      </c>
      <c r="L71" s="20">
        <v>20925278</v>
      </c>
      <c r="M71" s="20">
        <v>61121420</v>
      </c>
      <c r="N71" s="20">
        <v>17817708</v>
      </c>
      <c r="O71" s="20">
        <v>19564730</v>
      </c>
      <c r="P71" s="20">
        <v>17918143</v>
      </c>
      <c r="Q71" s="20">
        <v>55300581</v>
      </c>
      <c r="R71" s="20"/>
      <c r="S71" s="20"/>
      <c r="T71" s="20"/>
      <c r="U71" s="20"/>
      <c r="V71" s="20">
        <v>162098467</v>
      </c>
      <c r="W71" s="20">
        <v>99691065</v>
      </c>
      <c r="X71" s="20"/>
      <c r="Y71" s="19"/>
      <c r="Z71" s="22">
        <v>210043790</v>
      </c>
    </row>
    <row r="72" spans="1:26" ht="12.75" hidden="1">
      <c r="A72" s="38" t="s">
        <v>115</v>
      </c>
      <c r="B72" s="18">
        <v>81352448</v>
      </c>
      <c r="C72" s="18"/>
      <c r="D72" s="19">
        <v>88676812</v>
      </c>
      <c r="E72" s="20">
        <v>88677312</v>
      </c>
      <c r="F72" s="20">
        <v>21396443</v>
      </c>
      <c r="G72" s="20">
        <v>9322713</v>
      </c>
      <c r="H72" s="20">
        <v>8347639</v>
      </c>
      <c r="I72" s="20">
        <v>39066795</v>
      </c>
      <c r="J72" s="20">
        <v>8249990</v>
      </c>
      <c r="K72" s="20">
        <v>8395393</v>
      </c>
      <c r="L72" s="20">
        <v>8417448</v>
      </c>
      <c r="M72" s="20">
        <v>25062831</v>
      </c>
      <c r="N72" s="20">
        <v>7286589</v>
      </c>
      <c r="O72" s="20">
        <v>6907349</v>
      </c>
      <c r="P72" s="20">
        <v>7841512</v>
      </c>
      <c r="Q72" s="20">
        <v>22035450</v>
      </c>
      <c r="R72" s="20"/>
      <c r="S72" s="20"/>
      <c r="T72" s="20"/>
      <c r="U72" s="20"/>
      <c r="V72" s="20">
        <v>86165076</v>
      </c>
      <c r="W72" s="20">
        <v>88676812</v>
      </c>
      <c r="X72" s="20"/>
      <c r="Y72" s="19"/>
      <c r="Z72" s="22">
        <v>88677312</v>
      </c>
    </row>
    <row r="73" spans="1:26" ht="12.75" hidden="1">
      <c r="A73" s="38" t="s">
        <v>116</v>
      </c>
      <c r="B73" s="18">
        <v>41059307</v>
      </c>
      <c r="C73" s="18"/>
      <c r="D73" s="19">
        <v>46350734</v>
      </c>
      <c r="E73" s="20">
        <v>46351234</v>
      </c>
      <c r="F73" s="20">
        <v>18791704</v>
      </c>
      <c r="G73" s="20">
        <v>4228409</v>
      </c>
      <c r="H73" s="20">
        <v>4236971</v>
      </c>
      <c r="I73" s="20">
        <v>27257084</v>
      </c>
      <c r="J73" s="20">
        <v>4354578</v>
      </c>
      <c r="K73" s="20">
        <v>4360397</v>
      </c>
      <c r="L73" s="20">
        <v>4381827</v>
      </c>
      <c r="M73" s="20">
        <v>13096802</v>
      </c>
      <c r="N73" s="20">
        <v>4342570</v>
      </c>
      <c r="O73" s="20">
        <v>4323849</v>
      </c>
      <c r="P73" s="20">
        <v>4272326</v>
      </c>
      <c r="Q73" s="20">
        <v>12938745</v>
      </c>
      <c r="R73" s="20"/>
      <c r="S73" s="20"/>
      <c r="T73" s="20"/>
      <c r="U73" s="20"/>
      <c r="V73" s="20">
        <v>53292631</v>
      </c>
      <c r="W73" s="20">
        <v>46350734</v>
      </c>
      <c r="X73" s="20"/>
      <c r="Y73" s="19"/>
      <c r="Z73" s="22">
        <v>46351234</v>
      </c>
    </row>
    <row r="74" spans="1:26" ht="12.75" hidden="1">
      <c r="A74" s="38" t="s">
        <v>117</v>
      </c>
      <c r="B74" s="18">
        <v>-5533891</v>
      </c>
      <c r="C74" s="18"/>
      <c r="D74" s="19"/>
      <c r="E74" s="20"/>
      <c r="F74" s="20">
        <v>428507</v>
      </c>
      <c r="G74" s="20">
        <v>605272</v>
      </c>
      <c r="H74" s="20">
        <v>1021063</v>
      </c>
      <c r="I74" s="20">
        <v>2054842</v>
      </c>
      <c r="J74" s="20">
        <v>2082681</v>
      </c>
      <c r="K74" s="20"/>
      <c r="L74" s="20">
        <v>-4137523</v>
      </c>
      <c r="M74" s="20">
        <v>-2054842</v>
      </c>
      <c r="N74" s="20"/>
      <c r="O74" s="20">
        <v>2131076</v>
      </c>
      <c r="P74" s="20">
        <v>-2131076</v>
      </c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118</v>
      </c>
      <c r="B75" s="27">
        <v>6451330</v>
      </c>
      <c r="C75" s="27"/>
      <c r="D75" s="28">
        <v>7663970</v>
      </c>
      <c r="E75" s="29">
        <v>7663970</v>
      </c>
      <c r="F75" s="29">
        <v>618994</v>
      </c>
      <c r="G75" s="29">
        <v>649451</v>
      </c>
      <c r="H75" s="29">
        <v>643704</v>
      </c>
      <c r="I75" s="29">
        <v>1912149</v>
      </c>
      <c r="J75" s="29">
        <v>832854</v>
      </c>
      <c r="K75" s="29">
        <v>805813</v>
      </c>
      <c r="L75" s="29">
        <v>649244</v>
      </c>
      <c r="M75" s="29">
        <v>2287911</v>
      </c>
      <c r="N75" s="29">
        <v>776891</v>
      </c>
      <c r="O75" s="29">
        <v>756907</v>
      </c>
      <c r="P75" s="29">
        <v>771125</v>
      </c>
      <c r="Q75" s="29">
        <v>2304923</v>
      </c>
      <c r="R75" s="29"/>
      <c r="S75" s="29"/>
      <c r="T75" s="29"/>
      <c r="U75" s="29"/>
      <c r="V75" s="29">
        <v>6504983</v>
      </c>
      <c r="W75" s="29">
        <v>5341788</v>
      </c>
      <c r="X75" s="29"/>
      <c r="Y75" s="28"/>
      <c r="Z75" s="30">
        <v>7663970</v>
      </c>
    </row>
    <row r="76" spans="1:26" ht="12.75" hidden="1">
      <c r="A76" s="41" t="s">
        <v>120</v>
      </c>
      <c r="B76" s="31">
        <v>1036941107</v>
      </c>
      <c r="C76" s="31"/>
      <c r="D76" s="32">
        <v>1047353539</v>
      </c>
      <c r="E76" s="33">
        <v>1111687939</v>
      </c>
      <c r="F76" s="33">
        <v>179412793</v>
      </c>
      <c r="G76" s="33">
        <v>47389651</v>
      </c>
      <c r="H76" s="33">
        <v>95232778</v>
      </c>
      <c r="I76" s="33">
        <v>322035222</v>
      </c>
      <c r="J76" s="33">
        <v>85181933</v>
      </c>
      <c r="K76" s="33">
        <v>86441506</v>
      </c>
      <c r="L76" s="33">
        <v>84810412</v>
      </c>
      <c r="M76" s="33">
        <v>256433851</v>
      </c>
      <c r="N76" s="33">
        <v>68079799</v>
      </c>
      <c r="O76" s="33">
        <v>67916326</v>
      </c>
      <c r="P76" s="33">
        <v>66891769</v>
      </c>
      <c r="Q76" s="33">
        <v>202887894</v>
      </c>
      <c r="R76" s="33"/>
      <c r="S76" s="33"/>
      <c r="T76" s="33"/>
      <c r="U76" s="33"/>
      <c r="V76" s="33">
        <v>781356967</v>
      </c>
      <c r="W76" s="33">
        <v>789345955</v>
      </c>
      <c r="X76" s="33"/>
      <c r="Y76" s="32"/>
      <c r="Z76" s="34">
        <v>1111687939</v>
      </c>
    </row>
    <row r="77" spans="1:26" ht="12.75" hidden="1">
      <c r="A77" s="36" t="s">
        <v>31</v>
      </c>
      <c r="B77" s="18">
        <v>282130249</v>
      </c>
      <c r="C77" s="18"/>
      <c r="D77" s="19">
        <v>300488765</v>
      </c>
      <c r="E77" s="20">
        <v>300488765</v>
      </c>
      <c r="F77" s="20">
        <v>91553493</v>
      </c>
      <c r="G77" s="20">
        <v>19553170</v>
      </c>
      <c r="H77" s="20">
        <v>19916327</v>
      </c>
      <c r="I77" s="20">
        <v>131022990</v>
      </c>
      <c r="J77" s="20">
        <v>18173414</v>
      </c>
      <c r="K77" s="20">
        <v>19785610</v>
      </c>
      <c r="L77" s="20">
        <v>20270611</v>
      </c>
      <c r="M77" s="20">
        <v>58229635</v>
      </c>
      <c r="N77" s="20">
        <v>19897345</v>
      </c>
      <c r="O77" s="20">
        <v>19814267</v>
      </c>
      <c r="P77" s="20">
        <v>18857083</v>
      </c>
      <c r="Q77" s="20">
        <v>58568695</v>
      </c>
      <c r="R77" s="20"/>
      <c r="S77" s="20"/>
      <c r="T77" s="20"/>
      <c r="U77" s="20"/>
      <c r="V77" s="20">
        <v>247821320</v>
      </c>
      <c r="W77" s="20">
        <v>226596327</v>
      </c>
      <c r="X77" s="20"/>
      <c r="Y77" s="19"/>
      <c r="Z77" s="22">
        <v>300488765</v>
      </c>
    </row>
    <row r="78" spans="1:26" ht="12.75" hidden="1">
      <c r="A78" s="37" t="s">
        <v>32</v>
      </c>
      <c r="B78" s="18">
        <v>754810858</v>
      </c>
      <c r="C78" s="18"/>
      <c r="D78" s="19">
        <v>739507363</v>
      </c>
      <c r="E78" s="20">
        <v>803841763</v>
      </c>
      <c r="F78" s="20">
        <v>87240306</v>
      </c>
      <c r="G78" s="20">
        <v>27836481</v>
      </c>
      <c r="H78" s="20">
        <v>74672747</v>
      </c>
      <c r="I78" s="20">
        <v>189749534</v>
      </c>
      <c r="J78" s="20">
        <v>66175666</v>
      </c>
      <c r="K78" s="20">
        <v>65671749</v>
      </c>
      <c r="L78" s="20">
        <v>63802012</v>
      </c>
      <c r="M78" s="20">
        <v>195649427</v>
      </c>
      <c r="N78" s="20">
        <v>48182454</v>
      </c>
      <c r="O78" s="20">
        <v>47345032</v>
      </c>
      <c r="P78" s="20">
        <v>47263681</v>
      </c>
      <c r="Q78" s="20">
        <v>142791167</v>
      </c>
      <c r="R78" s="20"/>
      <c r="S78" s="20"/>
      <c r="T78" s="20"/>
      <c r="U78" s="20"/>
      <c r="V78" s="20">
        <v>528190128</v>
      </c>
      <c r="W78" s="20">
        <v>557213726</v>
      </c>
      <c r="X78" s="20"/>
      <c r="Y78" s="19"/>
      <c r="Z78" s="22">
        <v>803841763</v>
      </c>
    </row>
    <row r="79" spans="1:26" ht="12.75" hidden="1">
      <c r="A79" s="38" t="s">
        <v>113</v>
      </c>
      <c r="B79" s="18">
        <v>510131293</v>
      </c>
      <c r="C79" s="18"/>
      <c r="D79" s="19">
        <v>476469082</v>
      </c>
      <c r="E79" s="20">
        <v>476469082</v>
      </c>
      <c r="F79" s="20">
        <v>36070575</v>
      </c>
      <c r="G79" s="20">
        <v>13340839</v>
      </c>
      <c r="H79" s="20">
        <v>40328806</v>
      </c>
      <c r="I79" s="20">
        <v>89740220</v>
      </c>
      <c r="J79" s="20">
        <v>31067915</v>
      </c>
      <c r="K79" s="20">
        <v>32052332</v>
      </c>
      <c r="L79" s="20">
        <v>30077459</v>
      </c>
      <c r="M79" s="20">
        <v>93197706</v>
      </c>
      <c r="N79" s="20">
        <v>11448990</v>
      </c>
      <c r="O79" s="20">
        <v>24351993</v>
      </c>
      <c r="P79" s="20">
        <v>25583138</v>
      </c>
      <c r="Q79" s="20">
        <v>61384121</v>
      </c>
      <c r="R79" s="20"/>
      <c r="S79" s="20"/>
      <c r="T79" s="20"/>
      <c r="U79" s="20"/>
      <c r="V79" s="20">
        <v>244322047</v>
      </c>
      <c r="W79" s="20">
        <v>357212359</v>
      </c>
      <c r="X79" s="20"/>
      <c r="Y79" s="19"/>
      <c r="Z79" s="22">
        <v>476469082</v>
      </c>
    </row>
    <row r="80" spans="1:26" ht="12.75" hidden="1">
      <c r="A80" s="38" t="s">
        <v>114</v>
      </c>
      <c r="B80" s="18">
        <v>137775230</v>
      </c>
      <c r="C80" s="18"/>
      <c r="D80" s="19">
        <v>137307638</v>
      </c>
      <c r="E80" s="20">
        <v>201642038</v>
      </c>
      <c r="F80" s="20">
        <v>11365412</v>
      </c>
      <c r="G80" s="20">
        <v>9322713</v>
      </c>
      <c r="H80" s="20">
        <v>20738268</v>
      </c>
      <c r="I80" s="20">
        <v>41426393</v>
      </c>
      <c r="J80" s="20">
        <v>20420502</v>
      </c>
      <c r="K80" s="20">
        <v>19775640</v>
      </c>
      <c r="L80" s="20">
        <v>20925278</v>
      </c>
      <c r="M80" s="20">
        <v>61121420</v>
      </c>
      <c r="N80" s="20">
        <v>5548779</v>
      </c>
      <c r="O80" s="20">
        <v>10818816</v>
      </c>
      <c r="P80" s="20">
        <v>10272011</v>
      </c>
      <c r="Q80" s="20">
        <v>26639606</v>
      </c>
      <c r="R80" s="20"/>
      <c r="S80" s="20"/>
      <c r="T80" s="20"/>
      <c r="U80" s="20"/>
      <c r="V80" s="20">
        <v>129187419</v>
      </c>
      <c r="W80" s="20">
        <v>105331423</v>
      </c>
      <c r="X80" s="20"/>
      <c r="Y80" s="19"/>
      <c r="Z80" s="22">
        <v>201642038</v>
      </c>
    </row>
    <row r="81" spans="1:26" ht="12.75" hidden="1">
      <c r="A81" s="38" t="s">
        <v>115</v>
      </c>
      <c r="B81" s="18">
        <v>74157082</v>
      </c>
      <c r="C81" s="18"/>
      <c r="D81" s="19">
        <v>83759453</v>
      </c>
      <c r="E81" s="20">
        <v>83759453</v>
      </c>
      <c r="F81" s="20">
        <v>20968514</v>
      </c>
      <c r="G81" s="20">
        <v>4228409</v>
      </c>
      <c r="H81" s="20">
        <v>8347639</v>
      </c>
      <c r="I81" s="20">
        <v>33544562</v>
      </c>
      <c r="J81" s="20">
        <v>8249990</v>
      </c>
      <c r="K81" s="20">
        <v>8395393</v>
      </c>
      <c r="L81" s="20">
        <v>8417448</v>
      </c>
      <c r="M81" s="20">
        <v>25062831</v>
      </c>
      <c r="N81" s="20">
        <v>3373650</v>
      </c>
      <c r="O81" s="20">
        <v>5436742</v>
      </c>
      <c r="P81" s="20">
        <v>5126406</v>
      </c>
      <c r="Q81" s="20">
        <v>13936798</v>
      </c>
      <c r="R81" s="20"/>
      <c r="S81" s="20"/>
      <c r="T81" s="20"/>
      <c r="U81" s="20"/>
      <c r="V81" s="20">
        <v>72544191</v>
      </c>
      <c r="W81" s="20">
        <v>63141754</v>
      </c>
      <c r="X81" s="20"/>
      <c r="Y81" s="19"/>
      <c r="Z81" s="22">
        <v>83759453</v>
      </c>
    </row>
    <row r="82" spans="1:26" ht="12.75" hidden="1">
      <c r="A82" s="38" t="s">
        <v>116</v>
      </c>
      <c r="B82" s="18">
        <v>32747253</v>
      </c>
      <c r="C82" s="18"/>
      <c r="D82" s="19">
        <v>41971190</v>
      </c>
      <c r="E82" s="20">
        <v>41971190</v>
      </c>
      <c r="F82" s="20">
        <v>18415869</v>
      </c>
      <c r="G82" s="20">
        <v>605270</v>
      </c>
      <c r="H82" s="20">
        <v>4236971</v>
      </c>
      <c r="I82" s="20">
        <v>23258110</v>
      </c>
      <c r="J82" s="20">
        <v>4354578</v>
      </c>
      <c r="K82" s="20">
        <v>4360397</v>
      </c>
      <c r="L82" s="20">
        <v>4381827</v>
      </c>
      <c r="M82" s="20">
        <v>13096802</v>
      </c>
      <c r="N82" s="20">
        <v>27811035</v>
      </c>
      <c r="O82" s="20">
        <v>3280679</v>
      </c>
      <c r="P82" s="20">
        <v>3112807</v>
      </c>
      <c r="Q82" s="20">
        <v>34204521</v>
      </c>
      <c r="R82" s="20"/>
      <c r="S82" s="20"/>
      <c r="T82" s="20"/>
      <c r="U82" s="20"/>
      <c r="V82" s="20">
        <v>70559433</v>
      </c>
      <c r="W82" s="20">
        <v>31528190</v>
      </c>
      <c r="X82" s="20"/>
      <c r="Y82" s="19"/>
      <c r="Z82" s="22">
        <v>41971190</v>
      </c>
    </row>
    <row r="83" spans="1:26" ht="12.75" hidden="1">
      <c r="A83" s="38" t="s">
        <v>117</v>
      </c>
      <c r="B83" s="18"/>
      <c r="C83" s="18"/>
      <c r="D83" s="19"/>
      <c r="E83" s="20"/>
      <c r="F83" s="20">
        <v>419936</v>
      </c>
      <c r="G83" s="20">
        <v>339250</v>
      </c>
      <c r="H83" s="20">
        <v>1021063</v>
      </c>
      <c r="I83" s="20">
        <v>1780249</v>
      </c>
      <c r="J83" s="20">
        <v>2082681</v>
      </c>
      <c r="K83" s="20">
        <v>1087987</v>
      </c>
      <c r="L83" s="20"/>
      <c r="M83" s="20">
        <v>3170668</v>
      </c>
      <c r="N83" s="20"/>
      <c r="O83" s="20">
        <v>3456802</v>
      </c>
      <c r="P83" s="20">
        <v>3169319</v>
      </c>
      <c r="Q83" s="20">
        <v>6626121</v>
      </c>
      <c r="R83" s="20"/>
      <c r="S83" s="20"/>
      <c r="T83" s="20"/>
      <c r="U83" s="20"/>
      <c r="V83" s="20">
        <v>11577038</v>
      </c>
      <c r="W83" s="20"/>
      <c r="X83" s="20"/>
      <c r="Y83" s="19"/>
      <c r="Z83" s="22"/>
    </row>
    <row r="84" spans="1:26" ht="12.75" hidden="1">
      <c r="A84" s="39" t="s">
        <v>118</v>
      </c>
      <c r="B84" s="27"/>
      <c r="C84" s="27"/>
      <c r="D84" s="28">
        <v>7357411</v>
      </c>
      <c r="E84" s="29">
        <v>7357411</v>
      </c>
      <c r="F84" s="29">
        <v>618994</v>
      </c>
      <c r="G84" s="29"/>
      <c r="H84" s="29">
        <v>643704</v>
      </c>
      <c r="I84" s="29">
        <v>1262698</v>
      </c>
      <c r="J84" s="29">
        <v>832853</v>
      </c>
      <c r="K84" s="29">
        <v>984147</v>
      </c>
      <c r="L84" s="29">
        <v>737789</v>
      </c>
      <c r="M84" s="29">
        <v>2554789</v>
      </c>
      <c r="N84" s="29"/>
      <c r="O84" s="29">
        <v>757027</v>
      </c>
      <c r="P84" s="29">
        <v>771005</v>
      </c>
      <c r="Q84" s="29">
        <v>1528032</v>
      </c>
      <c r="R84" s="29"/>
      <c r="S84" s="29"/>
      <c r="T84" s="29"/>
      <c r="U84" s="29"/>
      <c r="V84" s="29">
        <v>5345519</v>
      </c>
      <c r="W84" s="29">
        <v>5535902</v>
      </c>
      <c r="X84" s="29"/>
      <c r="Y84" s="28"/>
      <c r="Z84" s="30">
        <v>7357411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120571184</v>
      </c>
      <c r="C5" s="18">
        <v>0</v>
      </c>
      <c r="D5" s="63">
        <v>137892471</v>
      </c>
      <c r="E5" s="64">
        <v>136952647</v>
      </c>
      <c r="F5" s="64">
        <v>50924627</v>
      </c>
      <c r="G5" s="64">
        <v>10561668</v>
      </c>
      <c r="H5" s="64">
        <v>13541826</v>
      </c>
      <c r="I5" s="64">
        <v>75028121</v>
      </c>
      <c r="J5" s="64">
        <v>13245756</v>
      </c>
      <c r="K5" s="64">
        <v>13882974</v>
      </c>
      <c r="L5" s="64">
        <v>13642839</v>
      </c>
      <c r="M5" s="64">
        <v>40771569</v>
      </c>
      <c r="N5" s="64">
        <v>13617087</v>
      </c>
      <c r="O5" s="64">
        <v>8919379</v>
      </c>
      <c r="P5" s="64">
        <v>9129677</v>
      </c>
      <c r="Q5" s="64">
        <v>31666143</v>
      </c>
      <c r="R5" s="64">
        <v>0</v>
      </c>
      <c r="S5" s="64">
        <v>0</v>
      </c>
      <c r="T5" s="64">
        <v>0</v>
      </c>
      <c r="U5" s="64">
        <v>0</v>
      </c>
      <c r="V5" s="64">
        <v>147465833</v>
      </c>
      <c r="W5" s="64">
        <v>97480467</v>
      </c>
      <c r="X5" s="64">
        <v>49985366</v>
      </c>
      <c r="Y5" s="65">
        <v>51.28</v>
      </c>
      <c r="Z5" s="66">
        <v>136952647</v>
      </c>
    </row>
    <row r="6" spans="1:26" ht="12.75">
      <c r="A6" s="62" t="s">
        <v>32</v>
      </c>
      <c r="B6" s="18">
        <v>503535370</v>
      </c>
      <c r="C6" s="18">
        <v>0</v>
      </c>
      <c r="D6" s="63">
        <v>548843787</v>
      </c>
      <c r="E6" s="64">
        <v>543679683</v>
      </c>
      <c r="F6" s="64">
        <v>53009993</v>
      </c>
      <c r="G6" s="64">
        <v>15340421</v>
      </c>
      <c r="H6" s="64">
        <v>45889652</v>
      </c>
      <c r="I6" s="64">
        <v>114240066</v>
      </c>
      <c r="J6" s="64">
        <v>42793417</v>
      </c>
      <c r="K6" s="64">
        <v>39585184</v>
      </c>
      <c r="L6" s="64">
        <v>41204814</v>
      </c>
      <c r="M6" s="64">
        <v>123583415</v>
      </c>
      <c r="N6" s="64">
        <v>39754197</v>
      </c>
      <c r="O6" s="64">
        <v>40945298</v>
      </c>
      <c r="P6" s="64">
        <v>42847552</v>
      </c>
      <c r="Q6" s="64">
        <v>123547047</v>
      </c>
      <c r="R6" s="64">
        <v>0</v>
      </c>
      <c r="S6" s="64">
        <v>0</v>
      </c>
      <c r="T6" s="64">
        <v>0</v>
      </c>
      <c r="U6" s="64">
        <v>0</v>
      </c>
      <c r="V6" s="64">
        <v>361370528</v>
      </c>
      <c r="W6" s="64">
        <v>428899683</v>
      </c>
      <c r="X6" s="64">
        <v>-67529155</v>
      </c>
      <c r="Y6" s="65">
        <v>-15.74</v>
      </c>
      <c r="Z6" s="66">
        <v>543679683</v>
      </c>
    </row>
    <row r="7" spans="1:26" ht="12.75">
      <c r="A7" s="62" t="s">
        <v>33</v>
      </c>
      <c r="B7" s="18">
        <v>17172846</v>
      </c>
      <c r="C7" s="18">
        <v>0</v>
      </c>
      <c r="D7" s="63">
        <v>10620000</v>
      </c>
      <c r="E7" s="64">
        <v>10620000</v>
      </c>
      <c r="F7" s="64">
        <v>1794981</v>
      </c>
      <c r="G7" s="64">
        <v>1629162</v>
      </c>
      <c r="H7" s="64">
        <v>1498277</v>
      </c>
      <c r="I7" s="64">
        <v>4922420</v>
      </c>
      <c r="J7" s="64">
        <v>1033216</v>
      </c>
      <c r="K7" s="64">
        <v>1502268</v>
      </c>
      <c r="L7" s="64">
        <v>693071</v>
      </c>
      <c r="M7" s="64">
        <v>3228555</v>
      </c>
      <c r="N7" s="64">
        <v>2138348</v>
      </c>
      <c r="O7" s="64">
        <v>1334221</v>
      </c>
      <c r="P7" s="64">
        <v>1344559</v>
      </c>
      <c r="Q7" s="64">
        <v>4817128</v>
      </c>
      <c r="R7" s="64">
        <v>0</v>
      </c>
      <c r="S7" s="64">
        <v>0</v>
      </c>
      <c r="T7" s="64">
        <v>0</v>
      </c>
      <c r="U7" s="64">
        <v>0</v>
      </c>
      <c r="V7" s="64">
        <v>12968103</v>
      </c>
      <c r="W7" s="64">
        <v>8101249</v>
      </c>
      <c r="X7" s="64">
        <v>4866854</v>
      </c>
      <c r="Y7" s="65">
        <v>60.08</v>
      </c>
      <c r="Z7" s="66">
        <v>10620000</v>
      </c>
    </row>
    <row r="8" spans="1:26" ht="12.75">
      <c r="A8" s="62" t="s">
        <v>34</v>
      </c>
      <c r="B8" s="18">
        <v>115737022</v>
      </c>
      <c r="C8" s="18">
        <v>0</v>
      </c>
      <c r="D8" s="63">
        <v>148473197</v>
      </c>
      <c r="E8" s="64">
        <v>149072349</v>
      </c>
      <c r="F8" s="64">
        <v>43683000</v>
      </c>
      <c r="G8" s="64">
        <v>-94988</v>
      </c>
      <c r="H8" s="64">
        <v>-104770</v>
      </c>
      <c r="I8" s="64">
        <v>43483242</v>
      </c>
      <c r="J8" s="64">
        <v>-90276</v>
      </c>
      <c r="K8" s="64">
        <v>2798007</v>
      </c>
      <c r="L8" s="64">
        <v>33264631</v>
      </c>
      <c r="M8" s="64">
        <v>35972362</v>
      </c>
      <c r="N8" s="64">
        <v>-53907</v>
      </c>
      <c r="O8" s="64">
        <v>2762200</v>
      </c>
      <c r="P8" s="64">
        <v>24419419</v>
      </c>
      <c r="Q8" s="64">
        <v>27127712</v>
      </c>
      <c r="R8" s="64">
        <v>0</v>
      </c>
      <c r="S8" s="64">
        <v>0</v>
      </c>
      <c r="T8" s="64">
        <v>0</v>
      </c>
      <c r="U8" s="64">
        <v>0</v>
      </c>
      <c r="V8" s="64">
        <v>106583316</v>
      </c>
      <c r="W8" s="64">
        <v>120518778</v>
      </c>
      <c r="X8" s="64">
        <v>-13935462</v>
      </c>
      <c r="Y8" s="65">
        <v>-11.56</v>
      </c>
      <c r="Z8" s="66">
        <v>149072349</v>
      </c>
    </row>
    <row r="9" spans="1:26" ht="12.75">
      <c r="A9" s="62" t="s">
        <v>35</v>
      </c>
      <c r="B9" s="18">
        <v>113008923</v>
      </c>
      <c r="C9" s="18">
        <v>0</v>
      </c>
      <c r="D9" s="63">
        <v>103316888</v>
      </c>
      <c r="E9" s="64">
        <v>186277252</v>
      </c>
      <c r="F9" s="64">
        <v>4014116</v>
      </c>
      <c r="G9" s="64">
        <v>2042767</v>
      </c>
      <c r="H9" s="64">
        <v>4492189</v>
      </c>
      <c r="I9" s="64">
        <v>10549072</v>
      </c>
      <c r="J9" s="64">
        <v>3770714</v>
      </c>
      <c r="K9" s="64">
        <v>4433148</v>
      </c>
      <c r="L9" s="64">
        <v>3253478</v>
      </c>
      <c r="M9" s="64">
        <v>11457340</v>
      </c>
      <c r="N9" s="64">
        <v>3990149</v>
      </c>
      <c r="O9" s="64">
        <v>5043079</v>
      </c>
      <c r="P9" s="64">
        <v>68906450</v>
      </c>
      <c r="Q9" s="64">
        <v>77939678</v>
      </c>
      <c r="R9" s="64">
        <v>0</v>
      </c>
      <c r="S9" s="64">
        <v>0</v>
      </c>
      <c r="T9" s="64">
        <v>0</v>
      </c>
      <c r="U9" s="64">
        <v>0</v>
      </c>
      <c r="V9" s="64">
        <v>99946090</v>
      </c>
      <c r="W9" s="64">
        <v>54228432</v>
      </c>
      <c r="X9" s="64">
        <v>45717658</v>
      </c>
      <c r="Y9" s="65">
        <v>84.31</v>
      </c>
      <c r="Z9" s="66">
        <v>186277252</v>
      </c>
    </row>
    <row r="10" spans="1:26" ht="22.5">
      <c r="A10" s="67" t="s">
        <v>105</v>
      </c>
      <c r="B10" s="68">
        <f>SUM(B5:B9)</f>
        <v>870025345</v>
      </c>
      <c r="C10" s="68">
        <f>SUM(C5:C9)</f>
        <v>0</v>
      </c>
      <c r="D10" s="69">
        <f aca="true" t="shared" si="0" ref="D10:Z10">SUM(D5:D9)</f>
        <v>949146343</v>
      </c>
      <c r="E10" s="70">
        <f t="shared" si="0"/>
        <v>1026601931</v>
      </c>
      <c r="F10" s="70">
        <f t="shared" si="0"/>
        <v>153426717</v>
      </c>
      <c r="G10" s="70">
        <f t="shared" si="0"/>
        <v>29479030</v>
      </c>
      <c r="H10" s="70">
        <f t="shared" si="0"/>
        <v>65317174</v>
      </c>
      <c r="I10" s="70">
        <f t="shared" si="0"/>
        <v>248222921</v>
      </c>
      <c r="J10" s="70">
        <f t="shared" si="0"/>
        <v>60752827</v>
      </c>
      <c r="K10" s="70">
        <f t="shared" si="0"/>
        <v>62201581</v>
      </c>
      <c r="L10" s="70">
        <f t="shared" si="0"/>
        <v>92058833</v>
      </c>
      <c r="M10" s="70">
        <f t="shared" si="0"/>
        <v>215013241</v>
      </c>
      <c r="N10" s="70">
        <f t="shared" si="0"/>
        <v>59445874</v>
      </c>
      <c r="O10" s="70">
        <f t="shared" si="0"/>
        <v>59004177</v>
      </c>
      <c r="P10" s="70">
        <f t="shared" si="0"/>
        <v>146647657</v>
      </c>
      <c r="Q10" s="70">
        <f t="shared" si="0"/>
        <v>265097708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728333870</v>
      </c>
      <c r="W10" s="70">
        <f t="shared" si="0"/>
        <v>709228609</v>
      </c>
      <c r="X10" s="70">
        <f t="shared" si="0"/>
        <v>19105261</v>
      </c>
      <c r="Y10" s="71">
        <f>+IF(W10&lt;&gt;0,(X10/W10)*100,0)</f>
        <v>2.6938085629312227</v>
      </c>
      <c r="Z10" s="72">
        <f t="shared" si="0"/>
        <v>1026601931</v>
      </c>
    </row>
    <row r="11" spans="1:26" ht="12.75">
      <c r="A11" s="62" t="s">
        <v>36</v>
      </c>
      <c r="B11" s="18">
        <v>249881914</v>
      </c>
      <c r="C11" s="18">
        <v>0</v>
      </c>
      <c r="D11" s="63">
        <v>301168807</v>
      </c>
      <c r="E11" s="64">
        <v>255780601</v>
      </c>
      <c r="F11" s="64">
        <v>20083048</v>
      </c>
      <c r="G11" s="64">
        <v>18609890</v>
      </c>
      <c r="H11" s="64">
        <v>20480707</v>
      </c>
      <c r="I11" s="64">
        <v>59173645</v>
      </c>
      <c r="J11" s="64">
        <v>20080427</v>
      </c>
      <c r="K11" s="64">
        <v>20805237</v>
      </c>
      <c r="L11" s="64">
        <v>21146831</v>
      </c>
      <c r="M11" s="64">
        <v>62032495</v>
      </c>
      <c r="N11" s="64">
        <v>21602261</v>
      </c>
      <c r="O11" s="64">
        <v>21662074</v>
      </c>
      <c r="P11" s="64">
        <v>21092363</v>
      </c>
      <c r="Q11" s="64">
        <v>64356698</v>
      </c>
      <c r="R11" s="64">
        <v>0</v>
      </c>
      <c r="S11" s="64">
        <v>0</v>
      </c>
      <c r="T11" s="64">
        <v>0</v>
      </c>
      <c r="U11" s="64">
        <v>0</v>
      </c>
      <c r="V11" s="64">
        <v>185562838</v>
      </c>
      <c r="W11" s="64">
        <v>216165236</v>
      </c>
      <c r="X11" s="64">
        <v>-30602398</v>
      </c>
      <c r="Y11" s="65">
        <v>-14.16</v>
      </c>
      <c r="Z11" s="66">
        <v>255780601</v>
      </c>
    </row>
    <row r="12" spans="1:26" ht="12.75">
      <c r="A12" s="62" t="s">
        <v>37</v>
      </c>
      <c r="B12" s="18">
        <v>15615160</v>
      </c>
      <c r="C12" s="18">
        <v>0</v>
      </c>
      <c r="D12" s="63">
        <v>16467782</v>
      </c>
      <c r="E12" s="64">
        <v>17236893</v>
      </c>
      <c r="F12" s="64">
        <v>1273690</v>
      </c>
      <c r="G12" s="64">
        <v>1278256</v>
      </c>
      <c r="H12" s="64">
        <v>1276703</v>
      </c>
      <c r="I12" s="64">
        <v>3828649</v>
      </c>
      <c r="J12" s="64">
        <v>1250070</v>
      </c>
      <c r="K12" s="64">
        <v>1318633</v>
      </c>
      <c r="L12" s="64">
        <v>1318633</v>
      </c>
      <c r="M12" s="64">
        <v>3887336</v>
      </c>
      <c r="N12" s="64">
        <v>1318350</v>
      </c>
      <c r="O12" s="64">
        <v>2187207</v>
      </c>
      <c r="P12" s="64">
        <v>1402036</v>
      </c>
      <c r="Q12" s="64">
        <v>4907593</v>
      </c>
      <c r="R12" s="64">
        <v>0</v>
      </c>
      <c r="S12" s="64">
        <v>0</v>
      </c>
      <c r="T12" s="64">
        <v>0</v>
      </c>
      <c r="U12" s="64">
        <v>0</v>
      </c>
      <c r="V12" s="64">
        <v>12623578</v>
      </c>
      <c r="W12" s="64">
        <v>12491085</v>
      </c>
      <c r="X12" s="64">
        <v>132493</v>
      </c>
      <c r="Y12" s="65">
        <v>1.06</v>
      </c>
      <c r="Z12" s="66">
        <v>17236893</v>
      </c>
    </row>
    <row r="13" spans="1:26" ht="12.75">
      <c r="A13" s="62" t="s">
        <v>106</v>
      </c>
      <c r="B13" s="18">
        <v>89085632</v>
      </c>
      <c r="C13" s="18">
        <v>0</v>
      </c>
      <c r="D13" s="63">
        <v>81712626</v>
      </c>
      <c r="E13" s="64">
        <v>81656187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1605</v>
      </c>
      <c r="L13" s="64">
        <v>0</v>
      </c>
      <c r="M13" s="64">
        <v>1605</v>
      </c>
      <c r="N13" s="64">
        <v>98676</v>
      </c>
      <c r="O13" s="64">
        <v>288594</v>
      </c>
      <c r="P13" s="64">
        <v>71052</v>
      </c>
      <c r="Q13" s="64">
        <v>458322</v>
      </c>
      <c r="R13" s="64">
        <v>0</v>
      </c>
      <c r="S13" s="64">
        <v>0</v>
      </c>
      <c r="T13" s="64">
        <v>0</v>
      </c>
      <c r="U13" s="64">
        <v>0</v>
      </c>
      <c r="V13" s="64">
        <v>459927</v>
      </c>
      <c r="W13" s="64">
        <v>66512016</v>
      </c>
      <c r="X13" s="64">
        <v>-66052089</v>
      </c>
      <c r="Y13" s="65">
        <v>-99.31</v>
      </c>
      <c r="Z13" s="66">
        <v>81656187</v>
      </c>
    </row>
    <row r="14" spans="1:26" ht="12.75">
      <c r="A14" s="62" t="s">
        <v>38</v>
      </c>
      <c r="B14" s="18">
        <v>27803683</v>
      </c>
      <c r="C14" s="18">
        <v>0</v>
      </c>
      <c r="D14" s="63">
        <v>26115917</v>
      </c>
      <c r="E14" s="64">
        <v>26121717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16</v>
      </c>
      <c r="L14" s="64">
        <v>6710568</v>
      </c>
      <c r="M14" s="64">
        <v>6710584</v>
      </c>
      <c r="N14" s="64">
        <v>0</v>
      </c>
      <c r="O14" s="64">
        <v>0</v>
      </c>
      <c r="P14" s="64">
        <v>12956133</v>
      </c>
      <c r="Q14" s="64">
        <v>12956133</v>
      </c>
      <c r="R14" s="64">
        <v>0</v>
      </c>
      <c r="S14" s="64">
        <v>0</v>
      </c>
      <c r="T14" s="64">
        <v>0</v>
      </c>
      <c r="U14" s="64">
        <v>0</v>
      </c>
      <c r="V14" s="64">
        <v>19666717</v>
      </c>
      <c r="W14" s="64">
        <v>22896526</v>
      </c>
      <c r="X14" s="64">
        <v>-3229809</v>
      </c>
      <c r="Y14" s="65">
        <v>-14.11</v>
      </c>
      <c r="Z14" s="66">
        <v>26121717</v>
      </c>
    </row>
    <row r="15" spans="1:26" ht="12.75">
      <c r="A15" s="62" t="s">
        <v>39</v>
      </c>
      <c r="B15" s="18">
        <v>339475745</v>
      </c>
      <c r="C15" s="18">
        <v>0</v>
      </c>
      <c r="D15" s="63">
        <v>339806847</v>
      </c>
      <c r="E15" s="64">
        <v>277125720</v>
      </c>
      <c r="F15" s="64">
        <v>136991</v>
      </c>
      <c r="G15" s="64">
        <v>1727465</v>
      </c>
      <c r="H15" s="64">
        <v>32477575</v>
      </c>
      <c r="I15" s="64">
        <v>34342031</v>
      </c>
      <c r="J15" s="64">
        <v>51757644</v>
      </c>
      <c r="K15" s="64">
        <v>20061448</v>
      </c>
      <c r="L15" s="64">
        <v>19628515</v>
      </c>
      <c r="M15" s="64">
        <v>91447607</v>
      </c>
      <c r="N15" s="64">
        <v>18649962</v>
      </c>
      <c r="O15" s="64">
        <v>20222626</v>
      </c>
      <c r="P15" s="64">
        <v>19279384</v>
      </c>
      <c r="Q15" s="64">
        <v>58151972</v>
      </c>
      <c r="R15" s="64">
        <v>0</v>
      </c>
      <c r="S15" s="64">
        <v>0</v>
      </c>
      <c r="T15" s="64">
        <v>0</v>
      </c>
      <c r="U15" s="64">
        <v>0</v>
      </c>
      <c r="V15" s="64">
        <v>183941610</v>
      </c>
      <c r="W15" s="64">
        <v>238863869</v>
      </c>
      <c r="X15" s="64">
        <v>-54922259</v>
      </c>
      <c r="Y15" s="65">
        <v>-22.99</v>
      </c>
      <c r="Z15" s="66">
        <v>277125720</v>
      </c>
    </row>
    <row r="16" spans="1:26" ht="12.75">
      <c r="A16" s="73" t="s">
        <v>40</v>
      </c>
      <c r="B16" s="18">
        <v>310000</v>
      </c>
      <c r="C16" s="18">
        <v>0</v>
      </c>
      <c r="D16" s="63">
        <v>279000</v>
      </c>
      <c r="E16" s="64">
        <v>35606631</v>
      </c>
      <c r="F16" s="64">
        <v>30000</v>
      </c>
      <c r="G16" s="64">
        <v>231468</v>
      </c>
      <c r="H16" s="64">
        <v>68462</v>
      </c>
      <c r="I16" s="64">
        <v>329930</v>
      </c>
      <c r="J16" s="64">
        <v>139983</v>
      </c>
      <c r="K16" s="64">
        <v>5029136</v>
      </c>
      <c r="L16" s="64">
        <v>17832665</v>
      </c>
      <c r="M16" s="64">
        <v>23001784</v>
      </c>
      <c r="N16" s="64">
        <v>10234624</v>
      </c>
      <c r="O16" s="64">
        <v>316226</v>
      </c>
      <c r="P16" s="64">
        <v>-21395962</v>
      </c>
      <c r="Q16" s="64">
        <v>-10845112</v>
      </c>
      <c r="R16" s="64">
        <v>0</v>
      </c>
      <c r="S16" s="64">
        <v>0</v>
      </c>
      <c r="T16" s="64">
        <v>0</v>
      </c>
      <c r="U16" s="64">
        <v>0</v>
      </c>
      <c r="V16" s="64">
        <v>12486602</v>
      </c>
      <c r="W16" s="64">
        <v>633650</v>
      </c>
      <c r="X16" s="64">
        <v>11852952</v>
      </c>
      <c r="Y16" s="65">
        <v>1870.58</v>
      </c>
      <c r="Z16" s="66">
        <v>35606631</v>
      </c>
    </row>
    <row r="17" spans="1:26" ht="12.75">
      <c r="A17" s="62" t="s">
        <v>41</v>
      </c>
      <c r="B17" s="18">
        <v>197908777</v>
      </c>
      <c r="C17" s="18">
        <v>0</v>
      </c>
      <c r="D17" s="63">
        <v>199544095</v>
      </c>
      <c r="E17" s="64">
        <v>330194865</v>
      </c>
      <c r="F17" s="64">
        <v>1239994</v>
      </c>
      <c r="G17" s="64">
        <v>9638486</v>
      </c>
      <c r="H17" s="64">
        <v>11909363</v>
      </c>
      <c r="I17" s="64">
        <v>22787843</v>
      </c>
      <c r="J17" s="64">
        <v>15838152</v>
      </c>
      <c r="K17" s="64">
        <v>14168951</v>
      </c>
      <c r="L17" s="64">
        <v>11447079</v>
      </c>
      <c r="M17" s="64">
        <v>41454182</v>
      </c>
      <c r="N17" s="64">
        <v>11413627</v>
      </c>
      <c r="O17" s="64">
        <v>12837625</v>
      </c>
      <c r="P17" s="64">
        <v>119090107</v>
      </c>
      <c r="Q17" s="64">
        <v>143341359</v>
      </c>
      <c r="R17" s="64">
        <v>0</v>
      </c>
      <c r="S17" s="64">
        <v>0</v>
      </c>
      <c r="T17" s="64">
        <v>0</v>
      </c>
      <c r="U17" s="64">
        <v>0</v>
      </c>
      <c r="V17" s="64">
        <v>207583384</v>
      </c>
      <c r="W17" s="64">
        <v>176782153</v>
      </c>
      <c r="X17" s="64">
        <v>30801231</v>
      </c>
      <c r="Y17" s="65">
        <v>17.42</v>
      </c>
      <c r="Z17" s="66">
        <v>330194865</v>
      </c>
    </row>
    <row r="18" spans="1:26" ht="12.75">
      <c r="A18" s="74" t="s">
        <v>42</v>
      </c>
      <c r="B18" s="75">
        <f>SUM(B11:B17)</f>
        <v>920080911</v>
      </c>
      <c r="C18" s="75">
        <f>SUM(C11:C17)</f>
        <v>0</v>
      </c>
      <c r="D18" s="76">
        <f aca="true" t="shared" si="1" ref="D18:Z18">SUM(D11:D17)</f>
        <v>965095074</v>
      </c>
      <c r="E18" s="77">
        <f t="shared" si="1"/>
        <v>1023722614</v>
      </c>
      <c r="F18" s="77">
        <f t="shared" si="1"/>
        <v>22763723</v>
      </c>
      <c r="G18" s="77">
        <f t="shared" si="1"/>
        <v>31485565</v>
      </c>
      <c r="H18" s="77">
        <f t="shared" si="1"/>
        <v>66212810</v>
      </c>
      <c r="I18" s="77">
        <f t="shared" si="1"/>
        <v>120462098</v>
      </c>
      <c r="J18" s="77">
        <f t="shared" si="1"/>
        <v>89066276</v>
      </c>
      <c r="K18" s="77">
        <f t="shared" si="1"/>
        <v>61385026</v>
      </c>
      <c r="L18" s="77">
        <f t="shared" si="1"/>
        <v>78084291</v>
      </c>
      <c r="M18" s="77">
        <f t="shared" si="1"/>
        <v>228535593</v>
      </c>
      <c r="N18" s="77">
        <f t="shared" si="1"/>
        <v>63317500</v>
      </c>
      <c r="O18" s="77">
        <f t="shared" si="1"/>
        <v>57514352</v>
      </c>
      <c r="P18" s="77">
        <f t="shared" si="1"/>
        <v>152495113</v>
      </c>
      <c r="Q18" s="77">
        <f t="shared" si="1"/>
        <v>273326965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622324656</v>
      </c>
      <c r="W18" s="77">
        <f t="shared" si="1"/>
        <v>734344535</v>
      </c>
      <c r="X18" s="77">
        <f t="shared" si="1"/>
        <v>-112019879</v>
      </c>
      <c r="Y18" s="71">
        <f>+IF(W18&lt;&gt;0,(X18/W18)*100,0)</f>
        <v>-15.254403575019456</v>
      </c>
      <c r="Z18" s="78">
        <f t="shared" si="1"/>
        <v>1023722614</v>
      </c>
    </row>
    <row r="19" spans="1:26" ht="12.75">
      <c r="A19" s="74" t="s">
        <v>43</v>
      </c>
      <c r="B19" s="79">
        <f>+B10-B18</f>
        <v>-50055566</v>
      </c>
      <c r="C19" s="79">
        <f>+C10-C18</f>
        <v>0</v>
      </c>
      <c r="D19" s="80">
        <f aca="true" t="shared" si="2" ref="D19:Z19">+D10-D18</f>
        <v>-15948731</v>
      </c>
      <c r="E19" s="81">
        <f t="shared" si="2"/>
        <v>2879317</v>
      </c>
      <c r="F19" s="81">
        <f t="shared" si="2"/>
        <v>130662994</v>
      </c>
      <c r="G19" s="81">
        <f t="shared" si="2"/>
        <v>-2006535</v>
      </c>
      <c r="H19" s="81">
        <f t="shared" si="2"/>
        <v>-895636</v>
      </c>
      <c r="I19" s="81">
        <f t="shared" si="2"/>
        <v>127760823</v>
      </c>
      <c r="J19" s="81">
        <f t="shared" si="2"/>
        <v>-28313449</v>
      </c>
      <c r="K19" s="81">
        <f t="shared" si="2"/>
        <v>816555</v>
      </c>
      <c r="L19" s="81">
        <f t="shared" si="2"/>
        <v>13974542</v>
      </c>
      <c r="M19" s="81">
        <f t="shared" si="2"/>
        <v>-13522352</v>
      </c>
      <c r="N19" s="81">
        <f t="shared" si="2"/>
        <v>-3871626</v>
      </c>
      <c r="O19" s="81">
        <f t="shared" si="2"/>
        <v>1489825</v>
      </c>
      <c r="P19" s="81">
        <f t="shared" si="2"/>
        <v>-5847456</v>
      </c>
      <c r="Q19" s="81">
        <f t="shared" si="2"/>
        <v>-8229257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106009214</v>
      </c>
      <c r="W19" s="81">
        <f>IF(E10=E18,0,W10-W18)</f>
        <v>-25115926</v>
      </c>
      <c r="X19" s="81">
        <f t="shared" si="2"/>
        <v>131125140</v>
      </c>
      <c r="Y19" s="82">
        <f>+IF(W19&lt;&gt;0,(X19/W19)*100,0)</f>
        <v>-522.0796557530866</v>
      </c>
      <c r="Z19" s="83">
        <f t="shared" si="2"/>
        <v>2879317</v>
      </c>
    </row>
    <row r="20" spans="1:26" ht="12.75">
      <c r="A20" s="62" t="s">
        <v>44</v>
      </c>
      <c r="B20" s="18">
        <v>58172671</v>
      </c>
      <c r="C20" s="18">
        <v>0</v>
      </c>
      <c r="D20" s="63">
        <v>131632803</v>
      </c>
      <c r="E20" s="64">
        <v>147951279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86886115</v>
      </c>
      <c r="X20" s="64">
        <v>-86886115</v>
      </c>
      <c r="Y20" s="65">
        <v>-100</v>
      </c>
      <c r="Z20" s="66">
        <v>147951279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8117105</v>
      </c>
      <c r="C22" s="90">
        <f>SUM(C19:C21)</f>
        <v>0</v>
      </c>
      <c r="D22" s="91">
        <f aca="true" t="shared" si="3" ref="D22:Z22">SUM(D19:D21)</f>
        <v>115684072</v>
      </c>
      <c r="E22" s="92">
        <f t="shared" si="3"/>
        <v>150830596</v>
      </c>
      <c r="F22" s="92">
        <f t="shared" si="3"/>
        <v>130662994</v>
      </c>
      <c r="G22" s="92">
        <f t="shared" si="3"/>
        <v>-2006535</v>
      </c>
      <c r="H22" s="92">
        <f t="shared" si="3"/>
        <v>-895636</v>
      </c>
      <c r="I22" s="92">
        <f t="shared" si="3"/>
        <v>127760823</v>
      </c>
      <c r="J22" s="92">
        <f t="shared" si="3"/>
        <v>-28313449</v>
      </c>
      <c r="K22" s="92">
        <f t="shared" si="3"/>
        <v>816555</v>
      </c>
      <c r="L22" s="92">
        <f t="shared" si="3"/>
        <v>13974542</v>
      </c>
      <c r="M22" s="92">
        <f t="shared" si="3"/>
        <v>-13522352</v>
      </c>
      <c r="N22" s="92">
        <f t="shared" si="3"/>
        <v>-3871626</v>
      </c>
      <c r="O22" s="92">
        <f t="shared" si="3"/>
        <v>1489825</v>
      </c>
      <c r="P22" s="92">
        <f t="shared" si="3"/>
        <v>-5847456</v>
      </c>
      <c r="Q22" s="92">
        <f t="shared" si="3"/>
        <v>-8229257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106009214</v>
      </c>
      <c r="W22" s="92">
        <f t="shared" si="3"/>
        <v>61770189</v>
      </c>
      <c r="X22" s="92">
        <f t="shared" si="3"/>
        <v>44239025</v>
      </c>
      <c r="Y22" s="93">
        <f>+IF(W22&lt;&gt;0,(X22/W22)*100,0)</f>
        <v>71.61873019362139</v>
      </c>
      <c r="Z22" s="94">
        <f t="shared" si="3"/>
        <v>150830596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8117105</v>
      </c>
      <c r="C24" s="79">
        <f>SUM(C22:C23)</f>
        <v>0</v>
      </c>
      <c r="D24" s="80">
        <f aca="true" t="shared" si="4" ref="D24:Z24">SUM(D22:D23)</f>
        <v>115684072</v>
      </c>
      <c r="E24" s="81">
        <f t="shared" si="4"/>
        <v>150830596</v>
      </c>
      <c r="F24" s="81">
        <f t="shared" si="4"/>
        <v>130662994</v>
      </c>
      <c r="G24" s="81">
        <f t="shared" si="4"/>
        <v>-2006535</v>
      </c>
      <c r="H24" s="81">
        <f t="shared" si="4"/>
        <v>-895636</v>
      </c>
      <c r="I24" s="81">
        <f t="shared" si="4"/>
        <v>127760823</v>
      </c>
      <c r="J24" s="81">
        <f t="shared" si="4"/>
        <v>-28313449</v>
      </c>
      <c r="K24" s="81">
        <f t="shared" si="4"/>
        <v>816555</v>
      </c>
      <c r="L24" s="81">
        <f t="shared" si="4"/>
        <v>13974542</v>
      </c>
      <c r="M24" s="81">
        <f t="shared" si="4"/>
        <v>-13522352</v>
      </c>
      <c r="N24" s="81">
        <f t="shared" si="4"/>
        <v>-3871626</v>
      </c>
      <c r="O24" s="81">
        <f t="shared" si="4"/>
        <v>1489825</v>
      </c>
      <c r="P24" s="81">
        <f t="shared" si="4"/>
        <v>-5847456</v>
      </c>
      <c r="Q24" s="81">
        <f t="shared" si="4"/>
        <v>-8229257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106009214</v>
      </c>
      <c r="W24" s="81">
        <f t="shared" si="4"/>
        <v>61770189</v>
      </c>
      <c r="X24" s="81">
        <f t="shared" si="4"/>
        <v>44239025</v>
      </c>
      <c r="Y24" s="82">
        <f>+IF(W24&lt;&gt;0,(X24/W24)*100,0)</f>
        <v>71.61873019362139</v>
      </c>
      <c r="Z24" s="83">
        <f t="shared" si="4"/>
        <v>150830596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101710832</v>
      </c>
      <c r="C27" s="21">
        <v>0</v>
      </c>
      <c r="D27" s="103">
        <v>209953903</v>
      </c>
      <c r="E27" s="104">
        <v>247760283</v>
      </c>
      <c r="F27" s="104">
        <v>1419192</v>
      </c>
      <c r="G27" s="104">
        <v>3446424</v>
      </c>
      <c r="H27" s="104">
        <v>8678192</v>
      </c>
      <c r="I27" s="104">
        <v>13543808</v>
      </c>
      <c r="J27" s="104">
        <v>12521343</v>
      </c>
      <c r="K27" s="104">
        <v>10392163</v>
      </c>
      <c r="L27" s="104">
        <v>2392365</v>
      </c>
      <c r="M27" s="104">
        <v>25305871</v>
      </c>
      <c r="N27" s="104">
        <v>3280827</v>
      </c>
      <c r="O27" s="104">
        <v>3612797</v>
      </c>
      <c r="P27" s="104">
        <v>26137073</v>
      </c>
      <c r="Q27" s="104">
        <v>33030697</v>
      </c>
      <c r="R27" s="104">
        <v>0</v>
      </c>
      <c r="S27" s="104">
        <v>0</v>
      </c>
      <c r="T27" s="104">
        <v>0</v>
      </c>
      <c r="U27" s="104">
        <v>0</v>
      </c>
      <c r="V27" s="104">
        <v>71880376</v>
      </c>
      <c r="W27" s="104">
        <v>185820212</v>
      </c>
      <c r="X27" s="104">
        <v>-113939836</v>
      </c>
      <c r="Y27" s="105">
        <v>-61.32</v>
      </c>
      <c r="Z27" s="106">
        <v>247760283</v>
      </c>
    </row>
    <row r="28" spans="1:26" ht="12.75">
      <c r="A28" s="107" t="s">
        <v>44</v>
      </c>
      <c r="B28" s="18">
        <v>57738451</v>
      </c>
      <c r="C28" s="18">
        <v>0</v>
      </c>
      <c r="D28" s="63">
        <v>131632803</v>
      </c>
      <c r="E28" s="64">
        <v>141221759</v>
      </c>
      <c r="F28" s="64">
        <v>86777</v>
      </c>
      <c r="G28" s="64">
        <v>1441492</v>
      </c>
      <c r="H28" s="64">
        <v>5354693</v>
      </c>
      <c r="I28" s="64">
        <v>6882962</v>
      </c>
      <c r="J28" s="64">
        <v>4286202</v>
      </c>
      <c r="K28" s="64">
        <v>7593688</v>
      </c>
      <c r="L28" s="64">
        <v>-4655135</v>
      </c>
      <c r="M28" s="64">
        <v>7224755</v>
      </c>
      <c r="N28" s="64">
        <v>1237880</v>
      </c>
      <c r="O28" s="64">
        <v>2681013</v>
      </c>
      <c r="P28" s="64">
        <v>24895162</v>
      </c>
      <c r="Q28" s="64">
        <v>28814055</v>
      </c>
      <c r="R28" s="64">
        <v>0</v>
      </c>
      <c r="S28" s="64">
        <v>0</v>
      </c>
      <c r="T28" s="64">
        <v>0</v>
      </c>
      <c r="U28" s="64">
        <v>0</v>
      </c>
      <c r="V28" s="64">
        <v>42921772</v>
      </c>
      <c r="W28" s="64">
        <v>105916319</v>
      </c>
      <c r="X28" s="64">
        <v>-62994547</v>
      </c>
      <c r="Y28" s="65">
        <v>-59.48</v>
      </c>
      <c r="Z28" s="66">
        <v>141221759</v>
      </c>
    </row>
    <row r="29" spans="1:26" ht="12.75">
      <c r="A29" s="62" t="s">
        <v>110</v>
      </c>
      <c r="B29" s="18">
        <v>0</v>
      </c>
      <c r="C29" s="18">
        <v>0</v>
      </c>
      <c r="D29" s="63">
        <v>0</v>
      </c>
      <c r="E29" s="64">
        <v>1800000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1350000</v>
      </c>
      <c r="X29" s="64">
        <v>-1350000</v>
      </c>
      <c r="Y29" s="65">
        <v>-100</v>
      </c>
      <c r="Z29" s="66">
        <v>1800000</v>
      </c>
    </row>
    <row r="30" spans="1:26" ht="12.75">
      <c r="A30" s="62" t="s">
        <v>48</v>
      </c>
      <c r="B30" s="18">
        <v>25699929</v>
      </c>
      <c r="C30" s="18">
        <v>0</v>
      </c>
      <c r="D30" s="63">
        <v>10500000</v>
      </c>
      <c r="E30" s="64">
        <v>22348853</v>
      </c>
      <c r="F30" s="64">
        <v>771367</v>
      </c>
      <c r="G30" s="64">
        <v>422046</v>
      </c>
      <c r="H30" s="64">
        <v>1337472</v>
      </c>
      <c r="I30" s="64">
        <v>2530885</v>
      </c>
      <c r="J30" s="64">
        <v>79860</v>
      </c>
      <c r="K30" s="64">
        <v>1794516</v>
      </c>
      <c r="L30" s="64">
        <v>5108978</v>
      </c>
      <c r="M30" s="64">
        <v>6983354</v>
      </c>
      <c r="N30" s="64">
        <v>1792453</v>
      </c>
      <c r="O30" s="64">
        <v>355273</v>
      </c>
      <c r="P30" s="64">
        <v>92713</v>
      </c>
      <c r="Q30" s="64">
        <v>2240439</v>
      </c>
      <c r="R30" s="64">
        <v>0</v>
      </c>
      <c r="S30" s="64">
        <v>0</v>
      </c>
      <c r="T30" s="64">
        <v>0</v>
      </c>
      <c r="U30" s="64">
        <v>0</v>
      </c>
      <c r="V30" s="64">
        <v>11754678</v>
      </c>
      <c r="W30" s="64">
        <v>16761640</v>
      </c>
      <c r="X30" s="64">
        <v>-5006962</v>
      </c>
      <c r="Y30" s="65">
        <v>-29.87</v>
      </c>
      <c r="Z30" s="66">
        <v>22348853</v>
      </c>
    </row>
    <row r="31" spans="1:26" ht="12.75">
      <c r="A31" s="62" t="s">
        <v>49</v>
      </c>
      <c r="B31" s="18">
        <v>18272452</v>
      </c>
      <c r="C31" s="18">
        <v>0</v>
      </c>
      <c r="D31" s="63">
        <v>67821100</v>
      </c>
      <c r="E31" s="64">
        <v>82389671</v>
      </c>
      <c r="F31" s="64">
        <v>561048</v>
      </c>
      <c r="G31" s="64">
        <v>1582886</v>
      </c>
      <c r="H31" s="64">
        <v>1986027</v>
      </c>
      <c r="I31" s="64">
        <v>4129961</v>
      </c>
      <c r="J31" s="64">
        <v>8155281</v>
      </c>
      <c r="K31" s="64">
        <v>1003959</v>
      </c>
      <c r="L31" s="64">
        <v>1938522</v>
      </c>
      <c r="M31" s="64">
        <v>11097762</v>
      </c>
      <c r="N31" s="64">
        <v>250494</v>
      </c>
      <c r="O31" s="64">
        <v>576511</v>
      </c>
      <c r="P31" s="64">
        <v>1149198</v>
      </c>
      <c r="Q31" s="64">
        <v>1976203</v>
      </c>
      <c r="R31" s="64">
        <v>0</v>
      </c>
      <c r="S31" s="64">
        <v>0</v>
      </c>
      <c r="T31" s="64">
        <v>0</v>
      </c>
      <c r="U31" s="64">
        <v>0</v>
      </c>
      <c r="V31" s="64">
        <v>17203926</v>
      </c>
      <c r="W31" s="64">
        <v>61792253</v>
      </c>
      <c r="X31" s="64">
        <v>-44588327</v>
      </c>
      <c r="Y31" s="65">
        <v>-72.16</v>
      </c>
      <c r="Z31" s="66">
        <v>82389671</v>
      </c>
    </row>
    <row r="32" spans="1:26" ht="12.75">
      <c r="A32" s="74" t="s">
        <v>50</v>
      </c>
      <c r="B32" s="21">
        <f>SUM(B28:B31)</f>
        <v>101710832</v>
      </c>
      <c r="C32" s="21">
        <f>SUM(C28:C31)</f>
        <v>0</v>
      </c>
      <c r="D32" s="103">
        <f aca="true" t="shared" si="5" ref="D32:Z32">SUM(D28:D31)</f>
        <v>209953903</v>
      </c>
      <c r="E32" s="104">
        <f t="shared" si="5"/>
        <v>247760283</v>
      </c>
      <c r="F32" s="104">
        <f t="shared" si="5"/>
        <v>1419192</v>
      </c>
      <c r="G32" s="104">
        <f t="shared" si="5"/>
        <v>3446424</v>
      </c>
      <c r="H32" s="104">
        <f t="shared" si="5"/>
        <v>8678192</v>
      </c>
      <c r="I32" s="104">
        <f t="shared" si="5"/>
        <v>13543808</v>
      </c>
      <c r="J32" s="104">
        <f t="shared" si="5"/>
        <v>12521343</v>
      </c>
      <c r="K32" s="104">
        <f t="shared" si="5"/>
        <v>10392163</v>
      </c>
      <c r="L32" s="104">
        <f t="shared" si="5"/>
        <v>2392365</v>
      </c>
      <c r="M32" s="104">
        <f t="shared" si="5"/>
        <v>25305871</v>
      </c>
      <c r="N32" s="104">
        <f t="shared" si="5"/>
        <v>3280827</v>
      </c>
      <c r="O32" s="104">
        <f t="shared" si="5"/>
        <v>3612797</v>
      </c>
      <c r="P32" s="104">
        <f t="shared" si="5"/>
        <v>26137073</v>
      </c>
      <c r="Q32" s="104">
        <f t="shared" si="5"/>
        <v>33030697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71880376</v>
      </c>
      <c r="W32" s="104">
        <f t="shared" si="5"/>
        <v>185820212</v>
      </c>
      <c r="X32" s="104">
        <f t="shared" si="5"/>
        <v>-113939836</v>
      </c>
      <c r="Y32" s="105">
        <f>+IF(W32&lt;&gt;0,(X32/W32)*100,0)</f>
        <v>-61.3172457256695</v>
      </c>
      <c r="Z32" s="106">
        <f t="shared" si="5"/>
        <v>247760283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316971467</v>
      </c>
      <c r="C35" s="18">
        <v>0</v>
      </c>
      <c r="D35" s="63">
        <v>248039688</v>
      </c>
      <c r="E35" s="64">
        <v>283798804</v>
      </c>
      <c r="F35" s="64">
        <v>379199583</v>
      </c>
      <c r="G35" s="64">
        <v>390945972</v>
      </c>
      <c r="H35" s="64">
        <v>307112120</v>
      </c>
      <c r="I35" s="64">
        <v>307112120</v>
      </c>
      <c r="J35" s="64">
        <v>423624295</v>
      </c>
      <c r="K35" s="64">
        <v>271050574</v>
      </c>
      <c r="L35" s="64">
        <v>314699738</v>
      </c>
      <c r="M35" s="64">
        <v>314699738</v>
      </c>
      <c r="N35" s="64">
        <v>325377296</v>
      </c>
      <c r="O35" s="64">
        <v>324518177</v>
      </c>
      <c r="P35" s="64">
        <v>419946443</v>
      </c>
      <c r="Q35" s="64">
        <v>419946443</v>
      </c>
      <c r="R35" s="64">
        <v>0</v>
      </c>
      <c r="S35" s="64">
        <v>0</v>
      </c>
      <c r="T35" s="64">
        <v>0</v>
      </c>
      <c r="U35" s="64">
        <v>0</v>
      </c>
      <c r="V35" s="64">
        <v>419946443</v>
      </c>
      <c r="W35" s="64">
        <v>212849103</v>
      </c>
      <c r="X35" s="64">
        <v>207097340</v>
      </c>
      <c r="Y35" s="65">
        <v>97.3</v>
      </c>
      <c r="Z35" s="66">
        <v>283798804</v>
      </c>
    </row>
    <row r="36" spans="1:26" ht="12.75">
      <c r="A36" s="62" t="s">
        <v>53</v>
      </c>
      <c r="B36" s="18">
        <v>1975169942</v>
      </c>
      <c r="C36" s="18">
        <v>0</v>
      </c>
      <c r="D36" s="63">
        <v>2109812258</v>
      </c>
      <c r="E36" s="64">
        <v>2154878702</v>
      </c>
      <c r="F36" s="64">
        <v>2048425042</v>
      </c>
      <c r="G36" s="64">
        <v>1967964210</v>
      </c>
      <c r="H36" s="64">
        <v>1969292702</v>
      </c>
      <c r="I36" s="64">
        <v>1969292702</v>
      </c>
      <c r="J36" s="64">
        <v>1974762625</v>
      </c>
      <c r="K36" s="64">
        <v>1979402206</v>
      </c>
      <c r="L36" s="64">
        <v>1975885278</v>
      </c>
      <c r="M36" s="64">
        <v>1975885278</v>
      </c>
      <c r="N36" s="64">
        <v>1973146276</v>
      </c>
      <c r="O36" s="64">
        <v>1969710780</v>
      </c>
      <c r="P36" s="64">
        <v>1991747726</v>
      </c>
      <c r="Q36" s="64">
        <v>1991747726</v>
      </c>
      <c r="R36" s="64">
        <v>0</v>
      </c>
      <c r="S36" s="64">
        <v>0</v>
      </c>
      <c r="T36" s="64">
        <v>0</v>
      </c>
      <c r="U36" s="64">
        <v>0</v>
      </c>
      <c r="V36" s="64">
        <v>1991747726</v>
      </c>
      <c r="W36" s="64">
        <v>1616159027</v>
      </c>
      <c r="X36" s="64">
        <v>375588699</v>
      </c>
      <c r="Y36" s="65">
        <v>23.24</v>
      </c>
      <c r="Z36" s="66">
        <v>2154878702</v>
      </c>
    </row>
    <row r="37" spans="1:26" ht="12.75">
      <c r="A37" s="62" t="s">
        <v>54</v>
      </c>
      <c r="B37" s="18">
        <v>173614043</v>
      </c>
      <c r="C37" s="18">
        <v>0</v>
      </c>
      <c r="D37" s="63">
        <v>111188850</v>
      </c>
      <c r="E37" s="64">
        <v>111188851</v>
      </c>
      <c r="F37" s="64">
        <v>204158469</v>
      </c>
      <c r="G37" s="64">
        <v>192991848</v>
      </c>
      <c r="H37" s="64">
        <v>166270689</v>
      </c>
      <c r="I37" s="64">
        <v>166270689</v>
      </c>
      <c r="J37" s="64">
        <v>170375077</v>
      </c>
      <c r="K37" s="64">
        <v>169379831</v>
      </c>
      <c r="L37" s="64">
        <v>191666317</v>
      </c>
      <c r="M37" s="64">
        <v>191666317</v>
      </c>
      <c r="N37" s="64">
        <v>184599497</v>
      </c>
      <c r="O37" s="64">
        <v>180696484</v>
      </c>
      <c r="P37" s="64">
        <v>238296460</v>
      </c>
      <c r="Q37" s="64">
        <v>238296460</v>
      </c>
      <c r="R37" s="64">
        <v>0</v>
      </c>
      <c r="S37" s="64">
        <v>0</v>
      </c>
      <c r="T37" s="64">
        <v>0</v>
      </c>
      <c r="U37" s="64">
        <v>0</v>
      </c>
      <c r="V37" s="64">
        <v>238296460</v>
      </c>
      <c r="W37" s="64">
        <v>83391638</v>
      </c>
      <c r="X37" s="64">
        <v>154904822</v>
      </c>
      <c r="Y37" s="65">
        <v>185.76</v>
      </c>
      <c r="Z37" s="66">
        <v>111188851</v>
      </c>
    </row>
    <row r="38" spans="1:26" ht="12.75">
      <c r="A38" s="62" t="s">
        <v>55</v>
      </c>
      <c r="B38" s="18">
        <v>453394578</v>
      </c>
      <c r="C38" s="18">
        <v>0</v>
      </c>
      <c r="D38" s="63">
        <v>444029226</v>
      </c>
      <c r="E38" s="64">
        <v>444029225</v>
      </c>
      <c r="F38" s="64">
        <v>474536233</v>
      </c>
      <c r="G38" s="64">
        <v>474568084</v>
      </c>
      <c r="H38" s="64">
        <v>436227867</v>
      </c>
      <c r="I38" s="64">
        <v>436227867</v>
      </c>
      <c r="J38" s="64">
        <v>436822731</v>
      </c>
      <c r="K38" s="64">
        <v>436555579</v>
      </c>
      <c r="L38" s="64">
        <v>449907601</v>
      </c>
      <c r="M38" s="64">
        <v>449907601</v>
      </c>
      <c r="N38" s="64">
        <v>449613346</v>
      </c>
      <c r="O38" s="64">
        <v>449557212</v>
      </c>
      <c r="P38" s="64">
        <v>444663620</v>
      </c>
      <c r="Q38" s="64">
        <v>444663620</v>
      </c>
      <c r="R38" s="64">
        <v>0</v>
      </c>
      <c r="S38" s="64">
        <v>0</v>
      </c>
      <c r="T38" s="64">
        <v>0</v>
      </c>
      <c r="U38" s="64">
        <v>0</v>
      </c>
      <c r="V38" s="64">
        <v>444663620</v>
      </c>
      <c r="W38" s="64">
        <v>333021919</v>
      </c>
      <c r="X38" s="64">
        <v>111641701</v>
      </c>
      <c r="Y38" s="65">
        <v>33.52</v>
      </c>
      <c r="Z38" s="66">
        <v>444029225</v>
      </c>
    </row>
    <row r="39" spans="1:26" ht="12.75">
      <c r="A39" s="62" t="s">
        <v>56</v>
      </c>
      <c r="B39" s="18">
        <v>1665132788</v>
      </c>
      <c r="C39" s="18">
        <v>0</v>
      </c>
      <c r="D39" s="63">
        <v>1802633870</v>
      </c>
      <c r="E39" s="64">
        <v>1883459430</v>
      </c>
      <c r="F39" s="64">
        <v>1748929923</v>
      </c>
      <c r="G39" s="64">
        <v>1691350250</v>
      </c>
      <c r="H39" s="64">
        <v>1673906266</v>
      </c>
      <c r="I39" s="64">
        <v>1673906266</v>
      </c>
      <c r="J39" s="64">
        <v>1791189112</v>
      </c>
      <c r="K39" s="64">
        <v>1644517370</v>
      </c>
      <c r="L39" s="64">
        <v>1649011098</v>
      </c>
      <c r="M39" s="64">
        <v>1649011098</v>
      </c>
      <c r="N39" s="64">
        <v>1664310729</v>
      </c>
      <c r="O39" s="64">
        <v>1663975261</v>
      </c>
      <c r="P39" s="64">
        <v>1728734089</v>
      </c>
      <c r="Q39" s="64">
        <v>1728734089</v>
      </c>
      <c r="R39" s="64">
        <v>0</v>
      </c>
      <c r="S39" s="64">
        <v>0</v>
      </c>
      <c r="T39" s="64">
        <v>0</v>
      </c>
      <c r="U39" s="64">
        <v>0</v>
      </c>
      <c r="V39" s="64">
        <v>1728734089</v>
      </c>
      <c r="W39" s="64">
        <v>1412594573</v>
      </c>
      <c r="X39" s="64">
        <v>316139516</v>
      </c>
      <c r="Y39" s="65">
        <v>22.38</v>
      </c>
      <c r="Z39" s="66">
        <v>1883459430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139303025</v>
      </c>
      <c r="C42" s="18">
        <v>0</v>
      </c>
      <c r="D42" s="63">
        <v>193283894</v>
      </c>
      <c r="E42" s="64">
        <v>205604786</v>
      </c>
      <c r="F42" s="64">
        <v>26220737</v>
      </c>
      <c r="G42" s="64">
        <v>6126948</v>
      </c>
      <c r="H42" s="64">
        <v>-21046354</v>
      </c>
      <c r="I42" s="64">
        <v>11301331</v>
      </c>
      <c r="J42" s="64">
        <v>13529394</v>
      </c>
      <c r="K42" s="64">
        <v>-7821591</v>
      </c>
      <c r="L42" s="64">
        <v>37596975</v>
      </c>
      <c r="M42" s="64">
        <v>43304778</v>
      </c>
      <c r="N42" s="64">
        <v>12408495</v>
      </c>
      <c r="O42" s="64">
        <v>-3803092</v>
      </c>
      <c r="P42" s="64">
        <v>63855257</v>
      </c>
      <c r="Q42" s="64">
        <v>72460660</v>
      </c>
      <c r="R42" s="64">
        <v>0</v>
      </c>
      <c r="S42" s="64">
        <v>0</v>
      </c>
      <c r="T42" s="64">
        <v>0</v>
      </c>
      <c r="U42" s="64">
        <v>0</v>
      </c>
      <c r="V42" s="64">
        <v>127066769</v>
      </c>
      <c r="W42" s="64">
        <v>116867318</v>
      </c>
      <c r="X42" s="64">
        <v>10199451</v>
      </c>
      <c r="Y42" s="65">
        <v>8.73</v>
      </c>
      <c r="Z42" s="66">
        <v>205604786</v>
      </c>
    </row>
    <row r="43" spans="1:26" ht="12.75">
      <c r="A43" s="62" t="s">
        <v>59</v>
      </c>
      <c r="B43" s="18">
        <v>-111154175</v>
      </c>
      <c r="C43" s="18">
        <v>0</v>
      </c>
      <c r="D43" s="63">
        <v>-209903903</v>
      </c>
      <c r="E43" s="64">
        <v>-256510008</v>
      </c>
      <c r="F43" s="64">
        <v>-1388716</v>
      </c>
      <c r="G43" s="64">
        <v>-3430944</v>
      </c>
      <c r="H43" s="64">
        <v>-8675192</v>
      </c>
      <c r="I43" s="64">
        <v>-13494852</v>
      </c>
      <c r="J43" s="64">
        <v>-12516343</v>
      </c>
      <c r="K43" s="64">
        <v>-10383163</v>
      </c>
      <c r="L43" s="64">
        <v>-2392265</v>
      </c>
      <c r="M43" s="64">
        <v>-25291771</v>
      </c>
      <c r="N43" s="64">
        <v>-3175450</v>
      </c>
      <c r="O43" s="64">
        <v>-3278827</v>
      </c>
      <c r="P43" s="64">
        <v>-26126073</v>
      </c>
      <c r="Q43" s="64">
        <v>-32580350</v>
      </c>
      <c r="R43" s="64">
        <v>0</v>
      </c>
      <c r="S43" s="64">
        <v>0</v>
      </c>
      <c r="T43" s="64">
        <v>0</v>
      </c>
      <c r="U43" s="64">
        <v>0</v>
      </c>
      <c r="V43" s="64">
        <v>-71366973</v>
      </c>
      <c r="W43" s="64">
        <v>-106608353</v>
      </c>
      <c r="X43" s="64">
        <v>35241380</v>
      </c>
      <c r="Y43" s="65">
        <v>-33.06</v>
      </c>
      <c r="Z43" s="66">
        <v>-256510008</v>
      </c>
    </row>
    <row r="44" spans="1:26" ht="12.75">
      <c r="A44" s="62" t="s">
        <v>60</v>
      </c>
      <c r="B44" s="18">
        <v>-22993700</v>
      </c>
      <c r="C44" s="18">
        <v>0</v>
      </c>
      <c r="D44" s="63">
        <v>-17099997</v>
      </c>
      <c r="E44" s="64">
        <v>-17099996</v>
      </c>
      <c r="F44" s="64">
        <v>7069</v>
      </c>
      <c r="G44" s="64">
        <v>4590</v>
      </c>
      <c r="H44" s="64">
        <v>-8359529</v>
      </c>
      <c r="I44" s="64">
        <v>-8347870</v>
      </c>
      <c r="J44" s="64">
        <v>8900</v>
      </c>
      <c r="K44" s="64">
        <v>7500</v>
      </c>
      <c r="L44" s="64">
        <v>6500</v>
      </c>
      <c r="M44" s="64">
        <v>22900</v>
      </c>
      <c r="N44" s="64">
        <v>-12994</v>
      </c>
      <c r="O44" s="64">
        <v>4500</v>
      </c>
      <c r="P44" s="64">
        <v>-8826074</v>
      </c>
      <c r="Q44" s="64">
        <v>-8834568</v>
      </c>
      <c r="R44" s="64">
        <v>0</v>
      </c>
      <c r="S44" s="64">
        <v>0</v>
      </c>
      <c r="T44" s="64">
        <v>0</v>
      </c>
      <c r="U44" s="64">
        <v>0</v>
      </c>
      <c r="V44" s="64">
        <v>-17159538</v>
      </c>
      <c r="W44" s="64">
        <v>-17132044</v>
      </c>
      <c r="X44" s="64">
        <v>-27494</v>
      </c>
      <c r="Y44" s="65">
        <v>0.16</v>
      </c>
      <c r="Z44" s="66">
        <v>-17099996</v>
      </c>
    </row>
    <row r="45" spans="1:26" ht="12.75">
      <c r="A45" s="74" t="s">
        <v>61</v>
      </c>
      <c r="B45" s="21">
        <v>92578149</v>
      </c>
      <c r="C45" s="21">
        <v>0</v>
      </c>
      <c r="D45" s="103">
        <v>81310494</v>
      </c>
      <c r="E45" s="104">
        <v>114572932</v>
      </c>
      <c r="F45" s="104">
        <v>207417240</v>
      </c>
      <c r="G45" s="104">
        <v>210117834</v>
      </c>
      <c r="H45" s="104">
        <v>172036759</v>
      </c>
      <c r="I45" s="104">
        <v>172036759</v>
      </c>
      <c r="J45" s="104">
        <v>173058710</v>
      </c>
      <c r="K45" s="104">
        <v>154861456</v>
      </c>
      <c r="L45" s="104">
        <v>190072666</v>
      </c>
      <c r="M45" s="104">
        <v>190072666</v>
      </c>
      <c r="N45" s="104">
        <v>199292717</v>
      </c>
      <c r="O45" s="104">
        <v>192215298</v>
      </c>
      <c r="P45" s="104">
        <v>221118408</v>
      </c>
      <c r="Q45" s="104">
        <v>221118408</v>
      </c>
      <c r="R45" s="104">
        <v>0</v>
      </c>
      <c r="S45" s="104">
        <v>0</v>
      </c>
      <c r="T45" s="104">
        <v>0</v>
      </c>
      <c r="U45" s="104">
        <v>0</v>
      </c>
      <c r="V45" s="104">
        <v>221118408</v>
      </c>
      <c r="W45" s="104">
        <v>175705071</v>
      </c>
      <c r="X45" s="104">
        <v>45413337</v>
      </c>
      <c r="Y45" s="105">
        <v>25.85</v>
      </c>
      <c r="Z45" s="106">
        <v>114572932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40919968</v>
      </c>
      <c r="C49" s="56">
        <v>0</v>
      </c>
      <c r="D49" s="133">
        <v>4358401</v>
      </c>
      <c r="E49" s="58">
        <v>3789218</v>
      </c>
      <c r="F49" s="58">
        <v>0</v>
      </c>
      <c r="G49" s="58">
        <v>0</v>
      </c>
      <c r="H49" s="58">
        <v>0</v>
      </c>
      <c r="I49" s="58">
        <v>3165237</v>
      </c>
      <c r="J49" s="58">
        <v>0</v>
      </c>
      <c r="K49" s="58">
        <v>0</v>
      </c>
      <c r="L49" s="58">
        <v>0</v>
      </c>
      <c r="M49" s="58">
        <v>3258626</v>
      </c>
      <c r="N49" s="58">
        <v>0</v>
      </c>
      <c r="O49" s="58">
        <v>0</v>
      </c>
      <c r="P49" s="58">
        <v>0</v>
      </c>
      <c r="Q49" s="58">
        <v>3073133</v>
      </c>
      <c r="R49" s="58">
        <v>0</v>
      </c>
      <c r="S49" s="58">
        <v>0</v>
      </c>
      <c r="T49" s="58">
        <v>0</v>
      </c>
      <c r="U49" s="58">
        <v>0</v>
      </c>
      <c r="V49" s="58">
        <v>20699356</v>
      </c>
      <c r="W49" s="58">
        <v>63557298</v>
      </c>
      <c r="X49" s="58">
        <v>142821237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105266008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105266008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92.63895791731527</v>
      </c>
      <c r="C58" s="5">
        <f>IF(C67=0,0,+(C76/C67)*100)</f>
        <v>0</v>
      </c>
      <c r="D58" s="6">
        <f aca="true" t="shared" si="6" ref="D58:Z58">IF(D67=0,0,+(D76/D67)*100)</f>
        <v>97.91819109369803</v>
      </c>
      <c r="E58" s="7">
        <f t="shared" si="6"/>
        <v>96.79014115048443</v>
      </c>
      <c r="F58" s="7">
        <f t="shared" si="6"/>
        <v>44.01914637866142</v>
      </c>
      <c r="G58" s="7">
        <f t="shared" si="6"/>
        <v>221.77420758948347</v>
      </c>
      <c r="H58" s="7">
        <f t="shared" si="6"/>
        <v>104.0303231563614</v>
      </c>
      <c r="I58" s="7">
        <f t="shared" si="6"/>
        <v>87.33711396385925</v>
      </c>
      <c r="J58" s="7">
        <f t="shared" si="6"/>
        <v>104.46822224368081</v>
      </c>
      <c r="K58" s="7">
        <f t="shared" si="6"/>
        <v>98.59177541598966</v>
      </c>
      <c r="L58" s="7">
        <f t="shared" si="6"/>
        <v>74.04846499279701</v>
      </c>
      <c r="M58" s="7">
        <f t="shared" si="6"/>
        <v>92.42620187222937</v>
      </c>
      <c r="N58" s="7">
        <f t="shared" si="6"/>
        <v>103.21435230282556</v>
      </c>
      <c r="O58" s="7">
        <f t="shared" si="6"/>
        <v>90.29934364889863</v>
      </c>
      <c r="P58" s="7">
        <f t="shared" si="6"/>
        <v>97.67376635653063</v>
      </c>
      <c r="Q58" s="7">
        <f t="shared" si="6"/>
        <v>97.20879531475141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92.00178281878702</v>
      </c>
      <c r="W58" s="7">
        <f t="shared" si="6"/>
        <v>90.53594846277309</v>
      </c>
      <c r="X58" s="7">
        <f t="shared" si="6"/>
        <v>0</v>
      </c>
      <c r="Y58" s="7">
        <f t="shared" si="6"/>
        <v>0</v>
      </c>
      <c r="Z58" s="8">
        <f t="shared" si="6"/>
        <v>96.79014115048443</v>
      </c>
    </row>
    <row r="59" spans="1:26" ht="12.75">
      <c r="A59" s="36" t="s">
        <v>31</v>
      </c>
      <c r="B59" s="9">
        <f aca="true" t="shared" si="7" ref="B59:Z66">IF(B68=0,0,+(B77/B68)*100)</f>
        <v>91.77337453251874</v>
      </c>
      <c r="C59" s="9">
        <f t="shared" si="7"/>
        <v>0</v>
      </c>
      <c r="D59" s="2">
        <f t="shared" si="7"/>
        <v>94.31843309269583</v>
      </c>
      <c r="E59" s="10">
        <f t="shared" si="7"/>
        <v>94.45236498422699</v>
      </c>
      <c r="F59" s="10">
        <f t="shared" si="7"/>
        <v>11.546824008463663</v>
      </c>
      <c r="G59" s="10">
        <f t="shared" si="7"/>
        <v>8.116971541946699</v>
      </c>
      <c r="H59" s="10">
        <f t="shared" si="7"/>
        <v>61.99273836345446</v>
      </c>
      <c r="I59" s="10">
        <f t="shared" si="7"/>
        <v>20.12333124659333</v>
      </c>
      <c r="J59" s="10">
        <f t="shared" si="7"/>
        <v>69.75668912676888</v>
      </c>
      <c r="K59" s="10">
        <f t="shared" si="7"/>
        <v>101.67779552373311</v>
      </c>
      <c r="L59" s="10">
        <f t="shared" si="7"/>
        <v>46.56347269692452</v>
      </c>
      <c r="M59" s="10">
        <f t="shared" si="7"/>
        <v>72.8507804683354</v>
      </c>
      <c r="N59" s="10">
        <f t="shared" si="7"/>
        <v>57.33022035195863</v>
      </c>
      <c r="O59" s="10">
        <f t="shared" si="7"/>
        <v>82.6430177848742</v>
      </c>
      <c r="P59" s="10">
        <f t="shared" si="7"/>
        <v>80.16594251666483</v>
      </c>
      <c r="Q59" s="10">
        <f t="shared" si="7"/>
        <v>71.02382297753658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45.56988324704792</v>
      </c>
      <c r="W59" s="10">
        <f t="shared" si="7"/>
        <v>77.61323609580162</v>
      </c>
      <c r="X59" s="10">
        <f t="shared" si="7"/>
        <v>0</v>
      </c>
      <c r="Y59" s="10">
        <f t="shared" si="7"/>
        <v>0</v>
      </c>
      <c r="Z59" s="11">
        <f t="shared" si="7"/>
        <v>94.45236498422699</v>
      </c>
    </row>
    <row r="60" spans="1:26" ht="12.75">
      <c r="A60" s="37" t="s">
        <v>32</v>
      </c>
      <c r="B60" s="12">
        <f t="shared" si="7"/>
        <v>92.78169396521243</v>
      </c>
      <c r="C60" s="12">
        <f t="shared" si="7"/>
        <v>0</v>
      </c>
      <c r="D60" s="3">
        <f t="shared" si="7"/>
        <v>98.81118632395123</v>
      </c>
      <c r="E60" s="13">
        <f t="shared" si="7"/>
        <v>97.36244475407406</v>
      </c>
      <c r="F60" s="13">
        <f t="shared" si="7"/>
        <v>75.4500929664337</v>
      </c>
      <c r="G60" s="13">
        <f t="shared" si="7"/>
        <v>359.3789309954401</v>
      </c>
      <c r="H60" s="13">
        <f t="shared" si="7"/>
        <v>117.09589778540924</v>
      </c>
      <c r="I60" s="13">
        <f t="shared" si="7"/>
        <v>130.3056232478017</v>
      </c>
      <c r="J60" s="13">
        <f t="shared" si="7"/>
        <v>115.96148772134742</v>
      </c>
      <c r="K60" s="13">
        <f t="shared" si="7"/>
        <v>98.40986718667267</v>
      </c>
      <c r="L60" s="13">
        <f t="shared" si="7"/>
        <v>83.28784835674783</v>
      </c>
      <c r="M60" s="13">
        <f t="shared" si="7"/>
        <v>99.44555505283617</v>
      </c>
      <c r="N60" s="13">
        <f t="shared" si="7"/>
        <v>118.8335787539615</v>
      </c>
      <c r="O60" s="13">
        <f t="shared" si="7"/>
        <v>91.85568511432008</v>
      </c>
      <c r="P60" s="13">
        <f t="shared" si="7"/>
        <v>101.34058767231322</v>
      </c>
      <c r="Q60" s="13">
        <f t="shared" si="7"/>
        <v>103.82593766081678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110.69893419753367</v>
      </c>
      <c r="W60" s="13">
        <f t="shared" si="7"/>
        <v>93.44596391319786</v>
      </c>
      <c r="X60" s="13">
        <f t="shared" si="7"/>
        <v>0</v>
      </c>
      <c r="Y60" s="13">
        <f t="shared" si="7"/>
        <v>0</v>
      </c>
      <c r="Z60" s="14">
        <f t="shared" si="7"/>
        <v>97.36244475407406</v>
      </c>
    </row>
    <row r="61" spans="1:26" ht="12.75">
      <c r="A61" s="38" t="s">
        <v>113</v>
      </c>
      <c r="B61" s="12">
        <f t="shared" si="7"/>
        <v>93.98679651881957</v>
      </c>
      <c r="C61" s="12">
        <f t="shared" si="7"/>
        <v>0</v>
      </c>
      <c r="D61" s="3">
        <f t="shared" si="7"/>
        <v>96.87605125482858</v>
      </c>
      <c r="E61" s="13">
        <f t="shared" si="7"/>
        <v>100.00177803617822</v>
      </c>
      <c r="F61" s="13">
        <f t="shared" si="7"/>
        <v>90.6145488796598</v>
      </c>
      <c r="G61" s="13">
        <f t="shared" si="7"/>
        <v>565.0424463103705</v>
      </c>
      <c r="H61" s="13">
        <f t="shared" si="7"/>
        <v>131.02179063661436</v>
      </c>
      <c r="I61" s="13">
        <f t="shared" si="7"/>
        <v>159.48652592636645</v>
      </c>
      <c r="J61" s="13">
        <f t="shared" si="7"/>
        <v>135.46675432987718</v>
      </c>
      <c r="K61" s="13">
        <f t="shared" si="7"/>
        <v>103.01634277123122</v>
      </c>
      <c r="L61" s="13">
        <f t="shared" si="7"/>
        <v>90.61289543930877</v>
      </c>
      <c r="M61" s="13">
        <f t="shared" si="7"/>
        <v>110.30718567505033</v>
      </c>
      <c r="N61" s="13">
        <f t="shared" si="7"/>
        <v>125.54918023657721</v>
      </c>
      <c r="O61" s="13">
        <f t="shared" si="7"/>
        <v>95.62848910384932</v>
      </c>
      <c r="P61" s="13">
        <f t="shared" si="7"/>
        <v>110.21226415912338</v>
      </c>
      <c r="Q61" s="13">
        <f t="shared" si="7"/>
        <v>110.50529411101395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125.0798612044338</v>
      </c>
      <c r="W61" s="13">
        <f t="shared" si="7"/>
        <v>89.46614228807358</v>
      </c>
      <c r="X61" s="13">
        <f t="shared" si="7"/>
        <v>0</v>
      </c>
      <c r="Y61" s="13">
        <f t="shared" si="7"/>
        <v>0</v>
      </c>
      <c r="Z61" s="14">
        <f t="shared" si="7"/>
        <v>100.00177803617822</v>
      </c>
    </row>
    <row r="62" spans="1:26" ht="12.75">
      <c r="A62" s="38" t="s">
        <v>114</v>
      </c>
      <c r="B62" s="12">
        <f t="shared" si="7"/>
        <v>73.04527892706248</v>
      </c>
      <c r="C62" s="12">
        <f t="shared" si="7"/>
        <v>0</v>
      </c>
      <c r="D62" s="3">
        <f t="shared" si="7"/>
        <v>91.90731470740087</v>
      </c>
      <c r="E62" s="13">
        <f t="shared" si="7"/>
        <v>88.98493641001296</v>
      </c>
      <c r="F62" s="13">
        <f t="shared" si="7"/>
        <v>119.90531632700947</v>
      </c>
      <c r="G62" s="13">
        <f t="shared" si="7"/>
        <v>-1897.1938988136583</v>
      </c>
      <c r="H62" s="13">
        <f t="shared" si="7"/>
        <v>122.98905101408202</v>
      </c>
      <c r="I62" s="13">
        <f t="shared" si="7"/>
        <v>177.91282330944222</v>
      </c>
      <c r="J62" s="13">
        <f t="shared" si="7"/>
        <v>66.4526031840424</v>
      </c>
      <c r="K62" s="13">
        <f t="shared" si="7"/>
        <v>105.21399574850518</v>
      </c>
      <c r="L62" s="13">
        <f t="shared" si="7"/>
        <v>59.850732403374394</v>
      </c>
      <c r="M62" s="13">
        <f t="shared" si="7"/>
        <v>74.37047912241809</v>
      </c>
      <c r="N62" s="13">
        <f t="shared" si="7"/>
        <v>126.90638057627082</v>
      </c>
      <c r="O62" s="13">
        <f t="shared" si="7"/>
        <v>88.77620323100052</v>
      </c>
      <c r="P62" s="13">
        <f t="shared" si="7"/>
        <v>79.48406252371021</v>
      </c>
      <c r="Q62" s="13">
        <f t="shared" si="7"/>
        <v>95.36745111394592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104.03567343552243</v>
      </c>
      <c r="W62" s="13">
        <f t="shared" si="7"/>
        <v>95.51525425014972</v>
      </c>
      <c r="X62" s="13">
        <f t="shared" si="7"/>
        <v>0</v>
      </c>
      <c r="Y62" s="13">
        <f t="shared" si="7"/>
        <v>0</v>
      </c>
      <c r="Z62" s="14">
        <f t="shared" si="7"/>
        <v>88.98493641001296</v>
      </c>
    </row>
    <row r="63" spans="1:26" ht="12.75">
      <c r="A63" s="38" t="s">
        <v>115</v>
      </c>
      <c r="B63" s="12">
        <f t="shared" si="7"/>
        <v>95.47088929725291</v>
      </c>
      <c r="C63" s="12">
        <f t="shared" si="7"/>
        <v>0</v>
      </c>
      <c r="D63" s="3">
        <f t="shared" si="7"/>
        <v>94.69387267524054</v>
      </c>
      <c r="E63" s="13">
        <f t="shared" si="7"/>
        <v>92.42080742833477</v>
      </c>
      <c r="F63" s="13">
        <f t="shared" si="7"/>
        <v>47.930128475052044</v>
      </c>
      <c r="G63" s="13">
        <f t="shared" si="7"/>
        <v>94.84159588058709</v>
      </c>
      <c r="H63" s="13">
        <f t="shared" si="7"/>
        <v>61.63390797056933</v>
      </c>
      <c r="I63" s="13">
        <f t="shared" si="7"/>
        <v>64.66237740490907</v>
      </c>
      <c r="J63" s="13">
        <f t="shared" si="7"/>
        <v>72.03691756368352</v>
      </c>
      <c r="K63" s="13">
        <f t="shared" si="7"/>
        <v>79.47761491079768</v>
      </c>
      <c r="L63" s="13">
        <f t="shared" si="7"/>
        <v>77.32475846751919</v>
      </c>
      <c r="M63" s="13">
        <f t="shared" si="7"/>
        <v>76.13806264721451</v>
      </c>
      <c r="N63" s="13">
        <f t="shared" si="7"/>
        <v>92.53021555629182</v>
      </c>
      <c r="O63" s="13">
        <f t="shared" si="7"/>
        <v>80.74153162073245</v>
      </c>
      <c r="P63" s="13">
        <f t="shared" si="7"/>
        <v>86.36044246320161</v>
      </c>
      <c r="Q63" s="13">
        <f t="shared" si="7"/>
        <v>86.44704646823894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74.7251360968177</v>
      </c>
      <c r="W63" s="13">
        <f t="shared" si="7"/>
        <v>83.7365180070459</v>
      </c>
      <c r="X63" s="13">
        <f t="shared" si="7"/>
        <v>0</v>
      </c>
      <c r="Y63" s="13">
        <f t="shared" si="7"/>
        <v>0</v>
      </c>
      <c r="Z63" s="14">
        <f t="shared" si="7"/>
        <v>92.42080742833477</v>
      </c>
    </row>
    <row r="64" spans="1:26" ht="12.75">
      <c r="A64" s="38" t="s">
        <v>116</v>
      </c>
      <c r="B64" s="12">
        <f t="shared" si="7"/>
        <v>63.10401132636694</v>
      </c>
      <c r="C64" s="12">
        <f t="shared" si="7"/>
        <v>0</v>
      </c>
      <c r="D64" s="3">
        <f t="shared" si="7"/>
        <v>92.06194700557542</v>
      </c>
      <c r="E64" s="13">
        <f t="shared" si="7"/>
        <v>95.00000264517567</v>
      </c>
      <c r="F64" s="13">
        <f t="shared" si="7"/>
        <v>22.491888720084813</v>
      </c>
      <c r="G64" s="13">
        <f t="shared" si="7"/>
        <v>92.02397999635808</v>
      </c>
      <c r="H64" s="13">
        <f t="shared" si="7"/>
        <v>90.09578350305084</v>
      </c>
      <c r="I64" s="13">
        <f t="shared" si="7"/>
        <v>49.20248352783366</v>
      </c>
      <c r="J64" s="13">
        <f t="shared" si="7"/>
        <v>81.0418962370949</v>
      </c>
      <c r="K64" s="13">
        <f t="shared" si="7"/>
        <v>78.00150255430654</v>
      </c>
      <c r="L64" s="13">
        <f t="shared" si="7"/>
        <v>70.59854369626483</v>
      </c>
      <c r="M64" s="13">
        <f t="shared" si="7"/>
        <v>76.5429624841504</v>
      </c>
      <c r="N64" s="13">
        <f t="shared" si="7"/>
        <v>85.44243556970862</v>
      </c>
      <c r="O64" s="13">
        <f t="shared" si="7"/>
        <v>80.73940609248223</v>
      </c>
      <c r="P64" s="13">
        <f t="shared" si="7"/>
        <v>84.8494200413051</v>
      </c>
      <c r="Q64" s="13">
        <f t="shared" si="7"/>
        <v>83.6830069489523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65.79809166502484</v>
      </c>
      <c r="W64" s="13">
        <f t="shared" si="7"/>
        <v>82.86541921237769</v>
      </c>
      <c r="X64" s="13">
        <f t="shared" si="7"/>
        <v>0</v>
      </c>
      <c r="Y64" s="13">
        <f t="shared" si="7"/>
        <v>0</v>
      </c>
      <c r="Z64" s="14">
        <f t="shared" si="7"/>
        <v>95.00000264517567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1000.4165516549145</v>
      </c>
      <c r="H66" s="16">
        <f t="shared" si="7"/>
        <v>10.497030796489822</v>
      </c>
      <c r="I66" s="16">
        <f t="shared" si="7"/>
        <v>511.3097880472812</v>
      </c>
      <c r="J66" s="16">
        <f t="shared" si="7"/>
        <v>11.01192390311668</v>
      </c>
      <c r="K66" s="16">
        <f t="shared" si="7"/>
        <v>11.231155530022384</v>
      </c>
      <c r="L66" s="16">
        <f t="shared" si="7"/>
        <v>26.095882069809385</v>
      </c>
      <c r="M66" s="16">
        <f t="shared" si="7"/>
        <v>13.799135326035142</v>
      </c>
      <c r="N66" s="16">
        <f t="shared" si="7"/>
        <v>99.99974425141109</v>
      </c>
      <c r="O66" s="16">
        <f t="shared" si="7"/>
        <v>100</v>
      </c>
      <c r="P66" s="16">
        <f t="shared" si="7"/>
        <v>99.99974125372918</v>
      </c>
      <c r="Q66" s="16">
        <f t="shared" si="7"/>
        <v>99.99982843397967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110.91113249384318</v>
      </c>
      <c r="W66" s="16">
        <f t="shared" si="7"/>
        <v>95.55875196403866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0" t="s">
        <v>119</v>
      </c>
      <c r="B67" s="23">
        <v>626971976</v>
      </c>
      <c r="C67" s="23"/>
      <c r="D67" s="24">
        <v>689745488</v>
      </c>
      <c r="E67" s="25">
        <v>683440800</v>
      </c>
      <c r="F67" s="25">
        <v>103569037</v>
      </c>
      <c r="G67" s="25">
        <v>25960660</v>
      </c>
      <c r="H67" s="25">
        <v>59684420</v>
      </c>
      <c r="I67" s="25">
        <v>189214117</v>
      </c>
      <c r="J67" s="25">
        <v>56304809</v>
      </c>
      <c r="K67" s="25">
        <v>53754281</v>
      </c>
      <c r="L67" s="25">
        <v>54927853</v>
      </c>
      <c r="M67" s="25">
        <v>164986943</v>
      </c>
      <c r="N67" s="25">
        <v>53650373</v>
      </c>
      <c r="O67" s="25">
        <v>50148617</v>
      </c>
      <c r="P67" s="25">
        <v>52259325</v>
      </c>
      <c r="Q67" s="25">
        <v>156058315</v>
      </c>
      <c r="R67" s="25"/>
      <c r="S67" s="25"/>
      <c r="T67" s="25"/>
      <c r="U67" s="25"/>
      <c r="V67" s="25">
        <v>510259375</v>
      </c>
      <c r="W67" s="25">
        <v>528691077</v>
      </c>
      <c r="X67" s="25"/>
      <c r="Y67" s="24"/>
      <c r="Z67" s="26">
        <v>683440800</v>
      </c>
    </row>
    <row r="68" spans="1:26" ht="12.75" hidden="1">
      <c r="A68" s="36" t="s">
        <v>31</v>
      </c>
      <c r="B68" s="18">
        <v>119185528</v>
      </c>
      <c r="C68" s="18"/>
      <c r="D68" s="19">
        <v>137892471</v>
      </c>
      <c r="E68" s="20">
        <v>136952647</v>
      </c>
      <c r="F68" s="20">
        <v>50834723</v>
      </c>
      <c r="G68" s="20">
        <v>10460835</v>
      </c>
      <c r="H68" s="20">
        <v>13412679</v>
      </c>
      <c r="I68" s="20">
        <v>74708237</v>
      </c>
      <c r="J68" s="20">
        <v>13122677</v>
      </c>
      <c r="K68" s="20">
        <v>13765265</v>
      </c>
      <c r="L68" s="20">
        <v>13550598</v>
      </c>
      <c r="M68" s="20">
        <v>40438540</v>
      </c>
      <c r="N68" s="20">
        <v>13505167</v>
      </c>
      <c r="O68" s="20">
        <v>8815075</v>
      </c>
      <c r="P68" s="20">
        <v>9025294</v>
      </c>
      <c r="Q68" s="20">
        <v>31345536</v>
      </c>
      <c r="R68" s="20"/>
      <c r="S68" s="20"/>
      <c r="T68" s="20"/>
      <c r="U68" s="20"/>
      <c r="V68" s="20">
        <v>146492313</v>
      </c>
      <c r="W68" s="20">
        <v>97480467</v>
      </c>
      <c r="X68" s="20"/>
      <c r="Y68" s="19"/>
      <c r="Z68" s="22">
        <v>136952647</v>
      </c>
    </row>
    <row r="69" spans="1:26" ht="12.75" hidden="1">
      <c r="A69" s="37" t="s">
        <v>32</v>
      </c>
      <c r="B69" s="18">
        <v>503535370</v>
      </c>
      <c r="C69" s="18"/>
      <c r="D69" s="19">
        <v>548843787</v>
      </c>
      <c r="E69" s="20">
        <v>543679683</v>
      </c>
      <c r="F69" s="20">
        <v>53009993</v>
      </c>
      <c r="G69" s="20">
        <v>15340421</v>
      </c>
      <c r="H69" s="20">
        <v>45889652</v>
      </c>
      <c r="I69" s="20">
        <v>114240066</v>
      </c>
      <c r="J69" s="20">
        <v>42793417</v>
      </c>
      <c r="K69" s="20">
        <v>39585184</v>
      </c>
      <c r="L69" s="20">
        <v>41204814</v>
      </c>
      <c r="M69" s="20">
        <v>123583415</v>
      </c>
      <c r="N69" s="20">
        <v>39754197</v>
      </c>
      <c r="O69" s="20">
        <v>40945298</v>
      </c>
      <c r="P69" s="20">
        <v>42847552</v>
      </c>
      <c r="Q69" s="20">
        <v>123547047</v>
      </c>
      <c r="R69" s="20"/>
      <c r="S69" s="20"/>
      <c r="T69" s="20"/>
      <c r="U69" s="20"/>
      <c r="V69" s="20">
        <v>361370528</v>
      </c>
      <c r="W69" s="20">
        <v>428899683</v>
      </c>
      <c r="X69" s="20"/>
      <c r="Y69" s="19"/>
      <c r="Z69" s="22">
        <v>543679683</v>
      </c>
    </row>
    <row r="70" spans="1:26" ht="12.75" hidden="1">
      <c r="A70" s="38" t="s">
        <v>113</v>
      </c>
      <c r="B70" s="18">
        <v>377948810</v>
      </c>
      <c r="C70" s="18"/>
      <c r="D70" s="19">
        <v>400316235</v>
      </c>
      <c r="E70" s="20">
        <v>373951896</v>
      </c>
      <c r="F70" s="20">
        <v>32168800</v>
      </c>
      <c r="G70" s="20">
        <v>7732592</v>
      </c>
      <c r="H70" s="20">
        <v>32337192</v>
      </c>
      <c r="I70" s="20">
        <v>72238584</v>
      </c>
      <c r="J70" s="20">
        <v>29655922</v>
      </c>
      <c r="K70" s="20">
        <v>27651002</v>
      </c>
      <c r="L70" s="20">
        <v>27649186</v>
      </c>
      <c r="M70" s="20">
        <v>84956110</v>
      </c>
      <c r="N70" s="20">
        <v>27923483</v>
      </c>
      <c r="O70" s="20">
        <v>27669175</v>
      </c>
      <c r="P70" s="20">
        <v>28832470</v>
      </c>
      <c r="Q70" s="20">
        <v>84425128</v>
      </c>
      <c r="R70" s="20"/>
      <c r="S70" s="20"/>
      <c r="T70" s="20"/>
      <c r="U70" s="20"/>
      <c r="V70" s="20">
        <v>241619822</v>
      </c>
      <c r="W70" s="20">
        <v>326742044</v>
      </c>
      <c r="X70" s="20"/>
      <c r="Y70" s="19"/>
      <c r="Z70" s="22">
        <v>373951896</v>
      </c>
    </row>
    <row r="71" spans="1:26" ht="12.75" hidden="1">
      <c r="A71" s="38" t="s">
        <v>114</v>
      </c>
      <c r="B71" s="18">
        <v>58432480</v>
      </c>
      <c r="C71" s="18"/>
      <c r="D71" s="19">
        <v>65274477</v>
      </c>
      <c r="E71" s="20">
        <v>70107657</v>
      </c>
      <c r="F71" s="20">
        <v>4304438</v>
      </c>
      <c r="G71" s="20">
        <v>-215958</v>
      </c>
      <c r="H71" s="20">
        <v>3613120</v>
      </c>
      <c r="I71" s="20">
        <v>7701600</v>
      </c>
      <c r="J71" s="20">
        <v>4745477</v>
      </c>
      <c r="K71" s="20">
        <v>3990126</v>
      </c>
      <c r="L71" s="20">
        <v>5888217</v>
      </c>
      <c r="M71" s="20">
        <v>14623820</v>
      </c>
      <c r="N71" s="20">
        <v>4169498</v>
      </c>
      <c r="O71" s="20">
        <v>5372763</v>
      </c>
      <c r="P71" s="20">
        <v>6049609</v>
      </c>
      <c r="Q71" s="20">
        <v>15591870</v>
      </c>
      <c r="R71" s="20"/>
      <c r="S71" s="20"/>
      <c r="T71" s="20"/>
      <c r="U71" s="20"/>
      <c r="V71" s="20">
        <v>37917290</v>
      </c>
      <c r="W71" s="20">
        <v>45069177</v>
      </c>
      <c r="X71" s="20"/>
      <c r="Y71" s="19"/>
      <c r="Z71" s="22">
        <v>70107657</v>
      </c>
    </row>
    <row r="72" spans="1:26" ht="12.75" hidden="1">
      <c r="A72" s="38" t="s">
        <v>115</v>
      </c>
      <c r="B72" s="18">
        <v>48285351</v>
      </c>
      <c r="C72" s="18"/>
      <c r="D72" s="19">
        <v>59938083</v>
      </c>
      <c r="E72" s="20">
        <v>63705691</v>
      </c>
      <c r="F72" s="20">
        <v>7727726</v>
      </c>
      <c r="G72" s="20">
        <v>5001101</v>
      </c>
      <c r="H72" s="20">
        <v>7141259</v>
      </c>
      <c r="I72" s="20">
        <v>19870086</v>
      </c>
      <c r="J72" s="20">
        <v>5603295</v>
      </c>
      <c r="K72" s="20">
        <v>5150147</v>
      </c>
      <c r="L72" s="20">
        <v>4871291</v>
      </c>
      <c r="M72" s="20">
        <v>15624733</v>
      </c>
      <c r="N72" s="20">
        <v>4886473</v>
      </c>
      <c r="O72" s="20">
        <v>5131649</v>
      </c>
      <c r="P72" s="20">
        <v>5156135</v>
      </c>
      <c r="Q72" s="20">
        <v>15174257</v>
      </c>
      <c r="R72" s="20"/>
      <c r="S72" s="20"/>
      <c r="T72" s="20"/>
      <c r="U72" s="20"/>
      <c r="V72" s="20">
        <v>50669076</v>
      </c>
      <c r="W72" s="20">
        <v>49792898</v>
      </c>
      <c r="X72" s="20"/>
      <c r="Y72" s="19"/>
      <c r="Z72" s="22">
        <v>63705691</v>
      </c>
    </row>
    <row r="73" spans="1:26" ht="12.75" hidden="1">
      <c r="A73" s="38" t="s">
        <v>116</v>
      </c>
      <c r="B73" s="18">
        <v>36742585</v>
      </c>
      <c r="C73" s="18"/>
      <c r="D73" s="19">
        <v>41014541</v>
      </c>
      <c r="E73" s="20">
        <v>35914439</v>
      </c>
      <c r="F73" s="20">
        <v>8809029</v>
      </c>
      <c r="G73" s="20">
        <v>2822686</v>
      </c>
      <c r="H73" s="20">
        <v>2798081</v>
      </c>
      <c r="I73" s="20">
        <v>14429796</v>
      </c>
      <c r="J73" s="20">
        <v>2788723</v>
      </c>
      <c r="K73" s="20">
        <v>2793909</v>
      </c>
      <c r="L73" s="20">
        <v>2796120</v>
      </c>
      <c r="M73" s="20">
        <v>8378752</v>
      </c>
      <c r="N73" s="20">
        <v>2774743</v>
      </c>
      <c r="O73" s="20">
        <v>2771711</v>
      </c>
      <c r="P73" s="20">
        <v>2809338</v>
      </c>
      <c r="Q73" s="20">
        <v>8355792</v>
      </c>
      <c r="R73" s="20"/>
      <c r="S73" s="20"/>
      <c r="T73" s="20"/>
      <c r="U73" s="20"/>
      <c r="V73" s="20">
        <v>31164340</v>
      </c>
      <c r="W73" s="20">
        <v>28628544</v>
      </c>
      <c r="X73" s="20"/>
      <c r="Y73" s="19"/>
      <c r="Z73" s="22">
        <v>35914439</v>
      </c>
    </row>
    <row r="74" spans="1:26" ht="12.75" hidden="1">
      <c r="A74" s="38" t="s">
        <v>117</v>
      </c>
      <c r="B74" s="18">
        <v>-17873856</v>
      </c>
      <c r="C74" s="18"/>
      <c r="D74" s="19">
        <v>-17699549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-21332980</v>
      </c>
      <c r="X74" s="20"/>
      <c r="Y74" s="19"/>
      <c r="Z74" s="22"/>
    </row>
    <row r="75" spans="1:26" ht="12.75" hidden="1">
      <c r="A75" s="39" t="s">
        <v>118</v>
      </c>
      <c r="B75" s="27">
        <v>4251078</v>
      </c>
      <c r="C75" s="27"/>
      <c r="D75" s="28">
        <v>3009230</v>
      </c>
      <c r="E75" s="29">
        <v>2808470</v>
      </c>
      <c r="F75" s="29">
        <v>-275679</v>
      </c>
      <c r="G75" s="29">
        <v>159404</v>
      </c>
      <c r="H75" s="29">
        <v>382089</v>
      </c>
      <c r="I75" s="29">
        <v>265814</v>
      </c>
      <c r="J75" s="29">
        <v>388715</v>
      </c>
      <c r="K75" s="29">
        <v>403832</v>
      </c>
      <c r="L75" s="29">
        <v>172441</v>
      </c>
      <c r="M75" s="29">
        <v>964988</v>
      </c>
      <c r="N75" s="29">
        <v>391009</v>
      </c>
      <c r="O75" s="29">
        <v>388244</v>
      </c>
      <c r="P75" s="29">
        <v>386479</v>
      </c>
      <c r="Q75" s="29">
        <v>1165732</v>
      </c>
      <c r="R75" s="29"/>
      <c r="S75" s="29"/>
      <c r="T75" s="29"/>
      <c r="U75" s="29"/>
      <c r="V75" s="29">
        <v>2396534</v>
      </c>
      <c r="W75" s="29">
        <v>2310927</v>
      </c>
      <c r="X75" s="29"/>
      <c r="Y75" s="28"/>
      <c r="Z75" s="30">
        <v>2808470</v>
      </c>
    </row>
    <row r="76" spans="1:26" ht="12.75" hidden="1">
      <c r="A76" s="41" t="s">
        <v>120</v>
      </c>
      <c r="B76" s="31">
        <v>580820305</v>
      </c>
      <c r="C76" s="31"/>
      <c r="D76" s="32">
        <v>675386305</v>
      </c>
      <c r="E76" s="33">
        <v>661503315</v>
      </c>
      <c r="F76" s="33">
        <v>45590206</v>
      </c>
      <c r="G76" s="33">
        <v>57574048</v>
      </c>
      <c r="H76" s="33">
        <v>62089895</v>
      </c>
      <c r="I76" s="33">
        <v>165254149</v>
      </c>
      <c r="J76" s="33">
        <v>58820633</v>
      </c>
      <c r="K76" s="33">
        <v>52997300</v>
      </c>
      <c r="L76" s="33">
        <v>40673232</v>
      </c>
      <c r="M76" s="33">
        <v>152491165</v>
      </c>
      <c r="N76" s="33">
        <v>55374885</v>
      </c>
      <c r="O76" s="33">
        <v>45283872</v>
      </c>
      <c r="P76" s="33">
        <v>51043651</v>
      </c>
      <c r="Q76" s="33">
        <v>151702408</v>
      </c>
      <c r="R76" s="33"/>
      <c r="S76" s="33"/>
      <c r="T76" s="33"/>
      <c r="U76" s="33"/>
      <c r="V76" s="33">
        <v>469447722</v>
      </c>
      <c r="W76" s="33">
        <v>478655481</v>
      </c>
      <c r="X76" s="33"/>
      <c r="Y76" s="32"/>
      <c r="Z76" s="34">
        <v>661503315</v>
      </c>
    </row>
    <row r="77" spans="1:26" ht="12.75" hidden="1">
      <c r="A77" s="36" t="s">
        <v>31</v>
      </c>
      <c r="B77" s="18">
        <v>109380581</v>
      </c>
      <c r="C77" s="18"/>
      <c r="D77" s="19">
        <v>130058018</v>
      </c>
      <c r="E77" s="20">
        <v>129355014</v>
      </c>
      <c r="F77" s="20">
        <v>5869796</v>
      </c>
      <c r="G77" s="20">
        <v>849103</v>
      </c>
      <c r="H77" s="20">
        <v>8314887</v>
      </c>
      <c r="I77" s="20">
        <v>15033786</v>
      </c>
      <c r="J77" s="20">
        <v>9153945</v>
      </c>
      <c r="K77" s="20">
        <v>13996218</v>
      </c>
      <c r="L77" s="20">
        <v>6309629</v>
      </c>
      <c r="M77" s="20">
        <v>29459792</v>
      </c>
      <c r="N77" s="20">
        <v>7742542</v>
      </c>
      <c r="O77" s="20">
        <v>7285044</v>
      </c>
      <c r="P77" s="20">
        <v>7235212</v>
      </c>
      <c r="Q77" s="20">
        <v>22262798</v>
      </c>
      <c r="R77" s="20"/>
      <c r="S77" s="20"/>
      <c r="T77" s="20"/>
      <c r="U77" s="20"/>
      <c r="V77" s="20">
        <v>66756376</v>
      </c>
      <c r="W77" s="20">
        <v>75657745</v>
      </c>
      <c r="X77" s="20"/>
      <c r="Y77" s="19"/>
      <c r="Z77" s="22">
        <v>129355014</v>
      </c>
    </row>
    <row r="78" spans="1:26" ht="12.75" hidden="1">
      <c r="A78" s="37" t="s">
        <v>32</v>
      </c>
      <c r="B78" s="18">
        <v>467188646</v>
      </c>
      <c r="C78" s="18"/>
      <c r="D78" s="19">
        <v>542319057</v>
      </c>
      <c r="E78" s="20">
        <v>529339831</v>
      </c>
      <c r="F78" s="20">
        <v>39996089</v>
      </c>
      <c r="G78" s="20">
        <v>55130241</v>
      </c>
      <c r="H78" s="20">
        <v>53734900</v>
      </c>
      <c r="I78" s="20">
        <v>148861230</v>
      </c>
      <c r="J78" s="20">
        <v>49623883</v>
      </c>
      <c r="K78" s="20">
        <v>38955727</v>
      </c>
      <c r="L78" s="20">
        <v>34318603</v>
      </c>
      <c r="M78" s="20">
        <v>122898213</v>
      </c>
      <c r="N78" s="20">
        <v>47241335</v>
      </c>
      <c r="O78" s="20">
        <v>37610584</v>
      </c>
      <c r="P78" s="20">
        <v>43421961</v>
      </c>
      <c r="Q78" s="20">
        <v>128273880</v>
      </c>
      <c r="R78" s="20"/>
      <c r="S78" s="20"/>
      <c r="T78" s="20"/>
      <c r="U78" s="20"/>
      <c r="V78" s="20">
        <v>400033323</v>
      </c>
      <c r="W78" s="20">
        <v>400789443</v>
      </c>
      <c r="X78" s="20"/>
      <c r="Y78" s="19"/>
      <c r="Z78" s="22">
        <v>529339831</v>
      </c>
    </row>
    <row r="79" spans="1:26" ht="12.75" hidden="1">
      <c r="A79" s="38" t="s">
        <v>113</v>
      </c>
      <c r="B79" s="18">
        <v>355221979</v>
      </c>
      <c r="C79" s="18"/>
      <c r="D79" s="19">
        <v>387810561</v>
      </c>
      <c r="E79" s="20">
        <v>373958545</v>
      </c>
      <c r="F79" s="20">
        <v>29149613</v>
      </c>
      <c r="G79" s="20">
        <v>43692427</v>
      </c>
      <c r="H79" s="20">
        <v>42368768</v>
      </c>
      <c r="I79" s="20">
        <v>115210808</v>
      </c>
      <c r="J79" s="20">
        <v>40173915</v>
      </c>
      <c r="K79" s="20">
        <v>28485051</v>
      </c>
      <c r="L79" s="20">
        <v>25053728</v>
      </c>
      <c r="M79" s="20">
        <v>93712694</v>
      </c>
      <c r="N79" s="20">
        <v>35057704</v>
      </c>
      <c r="O79" s="20">
        <v>26459614</v>
      </c>
      <c r="P79" s="20">
        <v>31776918</v>
      </c>
      <c r="Q79" s="20">
        <v>93294236</v>
      </c>
      <c r="R79" s="20"/>
      <c r="S79" s="20"/>
      <c r="T79" s="20"/>
      <c r="U79" s="20"/>
      <c r="V79" s="20">
        <v>302217738</v>
      </c>
      <c r="W79" s="20">
        <v>292323502</v>
      </c>
      <c r="X79" s="20"/>
      <c r="Y79" s="19"/>
      <c r="Z79" s="22">
        <v>373958545</v>
      </c>
    </row>
    <row r="80" spans="1:26" ht="12.75" hidden="1">
      <c r="A80" s="38" t="s">
        <v>114</v>
      </c>
      <c r="B80" s="18">
        <v>42682168</v>
      </c>
      <c r="C80" s="18"/>
      <c r="D80" s="19">
        <v>59992019</v>
      </c>
      <c r="E80" s="20">
        <v>62385254</v>
      </c>
      <c r="F80" s="20">
        <v>5161250</v>
      </c>
      <c r="G80" s="20">
        <v>4097142</v>
      </c>
      <c r="H80" s="20">
        <v>4443742</v>
      </c>
      <c r="I80" s="20">
        <v>13702134</v>
      </c>
      <c r="J80" s="20">
        <v>3153493</v>
      </c>
      <c r="K80" s="20">
        <v>4198171</v>
      </c>
      <c r="L80" s="20">
        <v>3524141</v>
      </c>
      <c r="M80" s="20">
        <v>10875805</v>
      </c>
      <c r="N80" s="20">
        <v>5291359</v>
      </c>
      <c r="O80" s="20">
        <v>4769735</v>
      </c>
      <c r="P80" s="20">
        <v>4808475</v>
      </c>
      <c r="Q80" s="20">
        <v>14869569</v>
      </c>
      <c r="R80" s="20"/>
      <c r="S80" s="20"/>
      <c r="T80" s="20"/>
      <c r="U80" s="20"/>
      <c r="V80" s="20">
        <v>39447508</v>
      </c>
      <c r="W80" s="20">
        <v>43047939</v>
      </c>
      <c r="X80" s="20"/>
      <c r="Y80" s="19"/>
      <c r="Z80" s="22">
        <v>62385254</v>
      </c>
    </row>
    <row r="81" spans="1:26" ht="12.75" hidden="1">
      <c r="A81" s="38" t="s">
        <v>115</v>
      </c>
      <c r="B81" s="18">
        <v>46098454</v>
      </c>
      <c r="C81" s="18"/>
      <c r="D81" s="19">
        <v>56757692</v>
      </c>
      <c r="E81" s="20">
        <v>58877314</v>
      </c>
      <c r="F81" s="20">
        <v>3703909</v>
      </c>
      <c r="G81" s="20">
        <v>4743124</v>
      </c>
      <c r="H81" s="20">
        <v>4401437</v>
      </c>
      <c r="I81" s="20">
        <v>12848470</v>
      </c>
      <c r="J81" s="20">
        <v>4036441</v>
      </c>
      <c r="K81" s="20">
        <v>4093214</v>
      </c>
      <c r="L81" s="20">
        <v>3766714</v>
      </c>
      <c r="M81" s="20">
        <v>11896369</v>
      </c>
      <c r="N81" s="20">
        <v>4521464</v>
      </c>
      <c r="O81" s="20">
        <v>4143372</v>
      </c>
      <c r="P81" s="20">
        <v>4452861</v>
      </c>
      <c r="Q81" s="20">
        <v>13117697</v>
      </c>
      <c r="R81" s="20"/>
      <c r="S81" s="20"/>
      <c r="T81" s="20"/>
      <c r="U81" s="20"/>
      <c r="V81" s="20">
        <v>37862536</v>
      </c>
      <c r="W81" s="20">
        <v>41694839</v>
      </c>
      <c r="X81" s="20"/>
      <c r="Y81" s="19"/>
      <c r="Z81" s="22">
        <v>58877314</v>
      </c>
    </row>
    <row r="82" spans="1:26" ht="12.75" hidden="1">
      <c r="A82" s="38" t="s">
        <v>116</v>
      </c>
      <c r="B82" s="18">
        <v>23186045</v>
      </c>
      <c r="C82" s="18"/>
      <c r="D82" s="19">
        <v>37758785</v>
      </c>
      <c r="E82" s="20">
        <v>34118718</v>
      </c>
      <c r="F82" s="20">
        <v>1981317</v>
      </c>
      <c r="G82" s="20">
        <v>2597548</v>
      </c>
      <c r="H82" s="20">
        <v>2520953</v>
      </c>
      <c r="I82" s="20">
        <v>7099818</v>
      </c>
      <c r="J82" s="20">
        <v>2260034</v>
      </c>
      <c r="K82" s="20">
        <v>2179291</v>
      </c>
      <c r="L82" s="20">
        <v>1974020</v>
      </c>
      <c r="M82" s="20">
        <v>6413345</v>
      </c>
      <c r="N82" s="20">
        <v>2370808</v>
      </c>
      <c r="O82" s="20">
        <v>2237863</v>
      </c>
      <c r="P82" s="20">
        <v>2383707</v>
      </c>
      <c r="Q82" s="20">
        <v>6992378</v>
      </c>
      <c r="R82" s="20"/>
      <c r="S82" s="20"/>
      <c r="T82" s="20"/>
      <c r="U82" s="20"/>
      <c r="V82" s="20">
        <v>20505541</v>
      </c>
      <c r="W82" s="20">
        <v>23723163</v>
      </c>
      <c r="X82" s="20"/>
      <c r="Y82" s="19"/>
      <c r="Z82" s="22">
        <v>34118718</v>
      </c>
    </row>
    <row r="83" spans="1:26" ht="12.7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118</v>
      </c>
      <c r="B84" s="27">
        <v>4251078</v>
      </c>
      <c r="C84" s="27"/>
      <c r="D84" s="28">
        <v>3009230</v>
      </c>
      <c r="E84" s="29">
        <v>2808470</v>
      </c>
      <c r="F84" s="29">
        <v>-275679</v>
      </c>
      <c r="G84" s="29">
        <v>1594704</v>
      </c>
      <c r="H84" s="29">
        <v>40108</v>
      </c>
      <c r="I84" s="29">
        <v>1359133</v>
      </c>
      <c r="J84" s="29">
        <v>42805</v>
      </c>
      <c r="K84" s="29">
        <v>45355</v>
      </c>
      <c r="L84" s="29">
        <v>45000</v>
      </c>
      <c r="M84" s="29">
        <v>133160</v>
      </c>
      <c r="N84" s="29">
        <v>391008</v>
      </c>
      <c r="O84" s="29">
        <v>388244</v>
      </c>
      <c r="P84" s="29">
        <v>386478</v>
      </c>
      <c r="Q84" s="29">
        <v>1165730</v>
      </c>
      <c r="R84" s="29"/>
      <c r="S84" s="29"/>
      <c r="T84" s="29"/>
      <c r="U84" s="29"/>
      <c r="V84" s="29">
        <v>2658023</v>
      </c>
      <c r="W84" s="29">
        <v>2208293</v>
      </c>
      <c r="X84" s="29"/>
      <c r="Y84" s="28"/>
      <c r="Z84" s="30">
        <v>2808470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43074584</v>
      </c>
      <c r="C5" s="18">
        <v>0</v>
      </c>
      <c r="D5" s="63">
        <v>50885510</v>
      </c>
      <c r="E5" s="64">
        <v>50885510</v>
      </c>
      <c r="F5" s="64">
        <v>46884058</v>
      </c>
      <c r="G5" s="64">
        <v>-420199</v>
      </c>
      <c r="H5" s="64">
        <v>27446</v>
      </c>
      <c r="I5" s="64">
        <v>46491305</v>
      </c>
      <c r="J5" s="64">
        <v>28263</v>
      </c>
      <c r="K5" s="64">
        <v>47336</v>
      </c>
      <c r="L5" s="64">
        <v>141083</v>
      </c>
      <c r="M5" s="64">
        <v>216682</v>
      </c>
      <c r="N5" s="64">
        <v>29663</v>
      </c>
      <c r="O5" s="64">
        <v>-20808</v>
      </c>
      <c r="P5" s="64">
        <v>41595</v>
      </c>
      <c r="Q5" s="64">
        <v>50450</v>
      </c>
      <c r="R5" s="64">
        <v>0</v>
      </c>
      <c r="S5" s="64">
        <v>0</v>
      </c>
      <c r="T5" s="64">
        <v>0</v>
      </c>
      <c r="U5" s="64">
        <v>0</v>
      </c>
      <c r="V5" s="64">
        <v>46758437</v>
      </c>
      <c r="W5" s="64">
        <v>50885510</v>
      </c>
      <c r="X5" s="64">
        <v>-4127073</v>
      </c>
      <c r="Y5" s="65">
        <v>-8.11</v>
      </c>
      <c r="Z5" s="66">
        <v>50885510</v>
      </c>
    </row>
    <row r="6" spans="1:26" ht="12.75">
      <c r="A6" s="62" t="s">
        <v>32</v>
      </c>
      <c r="B6" s="18">
        <v>405781215</v>
      </c>
      <c r="C6" s="18">
        <v>0</v>
      </c>
      <c r="D6" s="63">
        <v>422703308</v>
      </c>
      <c r="E6" s="64">
        <v>421703308</v>
      </c>
      <c r="F6" s="64">
        <v>31563746</v>
      </c>
      <c r="G6" s="64">
        <v>14161582</v>
      </c>
      <c r="H6" s="64">
        <v>31105990</v>
      </c>
      <c r="I6" s="64">
        <v>76831318</v>
      </c>
      <c r="J6" s="64">
        <v>29459276</v>
      </c>
      <c r="K6" s="64">
        <v>31437818</v>
      </c>
      <c r="L6" s="64">
        <v>33848005</v>
      </c>
      <c r="M6" s="64">
        <v>94745099</v>
      </c>
      <c r="N6" s="64">
        <v>35830286</v>
      </c>
      <c r="O6" s="64">
        <v>37287533</v>
      </c>
      <c r="P6" s="64">
        <v>39622848</v>
      </c>
      <c r="Q6" s="64">
        <v>112740667</v>
      </c>
      <c r="R6" s="64">
        <v>0</v>
      </c>
      <c r="S6" s="64">
        <v>0</v>
      </c>
      <c r="T6" s="64">
        <v>0</v>
      </c>
      <c r="U6" s="64">
        <v>0</v>
      </c>
      <c r="V6" s="64">
        <v>284317084</v>
      </c>
      <c r="W6" s="64">
        <v>295670224</v>
      </c>
      <c r="X6" s="64">
        <v>-11353140</v>
      </c>
      <c r="Y6" s="65">
        <v>-3.84</v>
      </c>
      <c r="Z6" s="66">
        <v>421703308</v>
      </c>
    </row>
    <row r="7" spans="1:26" ht="12.75">
      <c r="A7" s="62" t="s">
        <v>33</v>
      </c>
      <c r="B7" s="18">
        <v>5930563</v>
      </c>
      <c r="C7" s="18">
        <v>0</v>
      </c>
      <c r="D7" s="63">
        <v>7174020</v>
      </c>
      <c r="E7" s="64">
        <v>7174020</v>
      </c>
      <c r="F7" s="64">
        <v>557062</v>
      </c>
      <c r="G7" s="64">
        <v>654466</v>
      </c>
      <c r="H7" s="64">
        <v>573395</v>
      </c>
      <c r="I7" s="64">
        <v>1784923</v>
      </c>
      <c r="J7" s="64">
        <v>584785</v>
      </c>
      <c r="K7" s="64">
        <v>530094</v>
      </c>
      <c r="L7" s="64">
        <v>593810</v>
      </c>
      <c r="M7" s="64">
        <v>1708689</v>
      </c>
      <c r="N7" s="64">
        <v>587754</v>
      </c>
      <c r="O7" s="64">
        <v>510445</v>
      </c>
      <c r="P7" s="64">
        <v>617058</v>
      </c>
      <c r="Q7" s="64">
        <v>1715257</v>
      </c>
      <c r="R7" s="64">
        <v>0</v>
      </c>
      <c r="S7" s="64">
        <v>0</v>
      </c>
      <c r="T7" s="64">
        <v>0</v>
      </c>
      <c r="U7" s="64">
        <v>0</v>
      </c>
      <c r="V7" s="64">
        <v>5208869</v>
      </c>
      <c r="W7" s="64">
        <v>4782680</v>
      </c>
      <c r="X7" s="64">
        <v>426189</v>
      </c>
      <c r="Y7" s="65">
        <v>8.91</v>
      </c>
      <c r="Z7" s="66">
        <v>7174020</v>
      </c>
    </row>
    <row r="8" spans="1:26" ht="12.75">
      <c r="A8" s="62" t="s">
        <v>34</v>
      </c>
      <c r="B8" s="18">
        <v>112061171</v>
      </c>
      <c r="C8" s="18">
        <v>0</v>
      </c>
      <c r="D8" s="63">
        <v>116405740</v>
      </c>
      <c r="E8" s="64">
        <v>115849550</v>
      </c>
      <c r="F8" s="64">
        <v>27244000</v>
      </c>
      <c r="G8" s="64">
        <v>806426</v>
      </c>
      <c r="H8" s="64">
        <v>2172756</v>
      </c>
      <c r="I8" s="64">
        <v>30223182</v>
      </c>
      <c r="J8" s="64">
        <v>4081524</v>
      </c>
      <c r="K8" s="64">
        <v>7270486</v>
      </c>
      <c r="L8" s="64">
        <v>28825727</v>
      </c>
      <c r="M8" s="64">
        <v>40177737</v>
      </c>
      <c r="N8" s="64">
        <v>885525</v>
      </c>
      <c r="O8" s="64">
        <v>941886</v>
      </c>
      <c r="P8" s="64">
        <v>18618694</v>
      </c>
      <c r="Q8" s="64">
        <v>20446105</v>
      </c>
      <c r="R8" s="64">
        <v>0</v>
      </c>
      <c r="S8" s="64">
        <v>0</v>
      </c>
      <c r="T8" s="64">
        <v>0</v>
      </c>
      <c r="U8" s="64">
        <v>0</v>
      </c>
      <c r="V8" s="64">
        <v>90847024</v>
      </c>
      <c r="W8" s="64">
        <v>79804305</v>
      </c>
      <c r="X8" s="64">
        <v>11042719</v>
      </c>
      <c r="Y8" s="65">
        <v>13.84</v>
      </c>
      <c r="Z8" s="66">
        <v>115849550</v>
      </c>
    </row>
    <row r="9" spans="1:26" ht="12.75">
      <c r="A9" s="62" t="s">
        <v>35</v>
      </c>
      <c r="B9" s="18">
        <v>55338855</v>
      </c>
      <c r="C9" s="18">
        <v>0</v>
      </c>
      <c r="D9" s="63">
        <v>46898010</v>
      </c>
      <c r="E9" s="64">
        <v>33800090</v>
      </c>
      <c r="F9" s="64">
        <v>3130067</v>
      </c>
      <c r="G9" s="64">
        <v>2355862</v>
      </c>
      <c r="H9" s="64">
        <v>4239928</v>
      </c>
      <c r="I9" s="64">
        <v>9725857</v>
      </c>
      <c r="J9" s="64">
        <v>2712517</v>
      </c>
      <c r="K9" s="64">
        <v>3444044</v>
      </c>
      <c r="L9" s="64">
        <v>1910488</v>
      </c>
      <c r="M9" s="64">
        <v>8067049</v>
      </c>
      <c r="N9" s="64">
        <v>2036591</v>
      </c>
      <c r="O9" s="64">
        <v>3244901</v>
      </c>
      <c r="P9" s="64">
        <v>1579109</v>
      </c>
      <c r="Q9" s="64">
        <v>6860601</v>
      </c>
      <c r="R9" s="64">
        <v>0</v>
      </c>
      <c r="S9" s="64">
        <v>0</v>
      </c>
      <c r="T9" s="64">
        <v>0</v>
      </c>
      <c r="U9" s="64">
        <v>0</v>
      </c>
      <c r="V9" s="64">
        <v>24653507</v>
      </c>
      <c r="W9" s="64">
        <v>26703234</v>
      </c>
      <c r="X9" s="64">
        <v>-2049727</v>
      </c>
      <c r="Y9" s="65">
        <v>-7.68</v>
      </c>
      <c r="Z9" s="66">
        <v>33800090</v>
      </c>
    </row>
    <row r="10" spans="1:26" ht="22.5">
      <c r="A10" s="67" t="s">
        <v>105</v>
      </c>
      <c r="B10" s="68">
        <f>SUM(B5:B9)</f>
        <v>622186388</v>
      </c>
      <c r="C10" s="68">
        <f>SUM(C5:C9)</f>
        <v>0</v>
      </c>
      <c r="D10" s="69">
        <f aca="true" t="shared" si="0" ref="D10:Z10">SUM(D5:D9)</f>
        <v>644066588</v>
      </c>
      <c r="E10" s="70">
        <f t="shared" si="0"/>
        <v>629412478</v>
      </c>
      <c r="F10" s="70">
        <f t="shared" si="0"/>
        <v>109378933</v>
      </c>
      <c r="G10" s="70">
        <f t="shared" si="0"/>
        <v>17558137</v>
      </c>
      <c r="H10" s="70">
        <f t="shared" si="0"/>
        <v>38119515</v>
      </c>
      <c r="I10" s="70">
        <f t="shared" si="0"/>
        <v>165056585</v>
      </c>
      <c r="J10" s="70">
        <f t="shared" si="0"/>
        <v>36866365</v>
      </c>
      <c r="K10" s="70">
        <f t="shared" si="0"/>
        <v>42729778</v>
      </c>
      <c r="L10" s="70">
        <f t="shared" si="0"/>
        <v>65319113</v>
      </c>
      <c r="M10" s="70">
        <f t="shared" si="0"/>
        <v>144915256</v>
      </c>
      <c r="N10" s="70">
        <f t="shared" si="0"/>
        <v>39369819</v>
      </c>
      <c r="O10" s="70">
        <f t="shared" si="0"/>
        <v>41963957</v>
      </c>
      <c r="P10" s="70">
        <f t="shared" si="0"/>
        <v>60479304</v>
      </c>
      <c r="Q10" s="70">
        <f t="shared" si="0"/>
        <v>141813080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451784921</v>
      </c>
      <c r="W10" s="70">
        <f t="shared" si="0"/>
        <v>457845953</v>
      </c>
      <c r="X10" s="70">
        <f t="shared" si="0"/>
        <v>-6061032</v>
      </c>
      <c r="Y10" s="71">
        <f>+IF(W10&lt;&gt;0,(X10/W10)*100,0)</f>
        <v>-1.32381469362906</v>
      </c>
      <c r="Z10" s="72">
        <f t="shared" si="0"/>
        <v>629412478</v>
      </c>
    </row>
    <row r="11" spans="1:26" ht="12.75">
      <c r="A11" s="62" t="s">
        <v>36</v>
      </c>
      <c r="B11" s="18">
        <v>158473577</v>
      </c>
      <c r="C11" s="18">
        <v>0</v>
      </c>
      <c r="D11" s="63">
        <v>184039559</v>
      </c>
      <c r="E11" s="64">
        <v>175636539</v>
      </c>
      <c r="F11" s="64">
        <v>12656971</v>
      </c>
      <c r="G11" s="64">
        <v>13413075</v>
      </c>
      <c r="H11" s="64">
        <v>14914857</v>
      </c>
      <c r="I11" s="64">
        <v>40984903</v>
      </c>
      <c r="J11" s="64">
        <v>18423982</v>
      </c>
      <c r="K11" s="64">
        <v>17182860</v>
      </c>
      <c r="L11" s="64">
        <v>11840976</v>
      </c>
      <c r="M11" s="64">
        <v>47447818</v>
      </c>
      <c r="N11" s="64">
        <v>14732934</v>
      </c>
      <c r="O11" s="64">
        <v>13651390</v>
      </c>
      <c r="P11" s="64">
        <v>14444691</v>
      </c>
      <c r="Q11" s="64">
        <v>42829015</v>
      </c>
      <c r="R11" s="64">
        <v>0</v>
      </c>
      <c r="S11" s="64">
        <v>0</v>
      </c>
      <c r="T11" s="64">
        <v>0</v>
      </c>
      <c r="U11" s="64">
        <v>0</v>
      </c>
      <c r="V11" s="64">
        <v>131261736</v>
      </c>
      <c r="W11" s="64">
        <v>138029670</v>
      </c>
      <c r="X11" s="64">
        <v>-6767934</v>
      </c>
      <c r="Y11" s="65">
        <v>-4.9</v>
      </c>
      <c r="Z11" s="66">
        <v>175636539</v>
      </c>
    </row>
    <row r="12" spans="1:26" ht="12.75">
      <c r="A12" s="62" t="s">
        <v>37</v>
      </c>
      <c r="B12" s="18">
        <v>9233663</v>
      </c>
      <c r="C12" s="18">
        <v>0</v>
      </c>
      <c r="D12" s="63">
        <v>10134570</v>
      </c>
      <c r="E12" s="64">
        <v>10278180</v>
      </c>
      <c r="F12" s="64">
        <v>783315</v>
      </c>
      <c r="G12" s="64">
        <v>783315</v>
      </c>
      <c r="H12" s="64">
        <v>783315</v>
      </c>
      <c r="I12" s="64">
        <v>2349945</v>
      </c>
      <c r="J12" s="64">
        <v>783315</v>
      </c>
      <c r="K12" s="64">
        <v>783315</v>
      </c>
      <c r="L12" s="64">
        <v>764127</v>
      </c>
      <c r="M12" s="64">
        <v>2330757</v>
      </c>
      <c r="N12" s="64">
        <v>1270032</v>
      </c>
      <c r="O12" s="64">
        <v>850340</v>
      </c>
      <c r="P12" s="64">
        <v>850340</v>
      </c>
      <c r="Q12" s="64">
        <v>2970712</v>
      </c>
      <c r="R12" s="64">
        <v>0</v>
      </c>
      <c r="S12" s="64">
        <v>0</v>
      </c>
      <c r="T12" s="64">
        <v>0</v>
      </c>
      <c r="U12" s="64">
        <v>0</v>
      </c>
      <c r="V12" s="64">
        <v>7651414</v>
      </c>
      <c r="W12" s="64">
        <v>7600932</v>
      </c>
      <c r="X12" s="64">
        <v>50482</v>
      </c>
      <c r="Y12" s="65">
        <v>0.66</v>
      </c>
      <c r="Z12" s="66">
        <v>10278180</v>
      </c>
    </row>
    <row r="13" spans="1:26" ht="12.75">
      <c r="A13" s="62" t="s">
        <v>106</v>
      </c>
      <c r="B13" s="18">
        <v>26724171</v>
      </c>
      <c r="C13" s="18">
        <v>0</v>
      </c>
      <c r="D13" s="63">
        <v>34311572</v>
      </c>
      <c r="E13" s="64">
        <v>34461572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12670098</v>
      </c>
      <c r="M13" s="64">
        <v>12670098</v>
      </c>
      <c r="N13" s="64">
        <v>2121670</v>
      </c>
      <c r="O13" s="64">
        <v>1916347</v>
      </c>
      <c r="P13" s="64">
        <v>2121670</v>
      </c>
      <c r="Q13" s="64">
        <v>6159687</v>
      </c>
      <c r="R13" s="64">
        <v>0</v>
      </c>
      <c r="S13" s="64">
        <v>0</v>
      </c>
      <c r="T13" s="64">
        <v>0</v>
      </c>
      <c r="U13" s="64">
        <v>0</v>
      </c>
      <c r="V13" s="64">
        <v>18829785</v>
      </c>
      <c r="W13" s="64">
        <v>25733682</v>
      </c>
      <c r="X13" s="64">
        <v>-6903897</v>
      </c>
      <c r="Y13" s="65">
        <v>-26.83</v>
      </c>
      <c r="Z13" s="66">
        <v>34461572</v>
      </c>
    </row>
    <row r="14" spans="1:26" ht="12.75">
      <c r="A14" s="62" t="s">
        <v>38</v>
      </c>
      <c r="B14" s="18">
        <v>11925367</v>
      </c>
      <c r="C14" s="18">
        <v>0</v>
      </c>
      <c r="D14" s="63">
        <v>12560951</v>
      </c>
      <c r="E14" s="64">
        <v>10444681</v>
      </c>
      <c r="F14" s="64">
        <v>0</v>
      </c>
      <c r="G14" s="64">
        <v>-366951</v>
      </c>
      <c r="H14" s="64">
        <v>744870</v>
      </c>
      <c r="I14" s="64">
        <v>377919</v>
      </c>
      <c r="J14" s="64">
        <v>294518</v>
      </c>
      <c r="K14" s="64">
        <v>1635649</v>
      </c>
      <c r="L14" s="64">
        <v>738794</v>
      </c>
      <c r="M14" s="64">
        <v>2668961</v>
      </c>
      <c r="N14" s="64">
        <v>388447</v>
      </c>
      <c r="O14" s="64">
        <v>349616</v>
      </c>
      <c r="P14" s="64">
        <v>1045150</v>
      </c>
      <c r="Q14" s="64">
        <v>1783213</v>
      </c>
      <c r="R14" s="64">
        <v>0</v>
      </c>
      <c r="S14" s="64">
        <v>0</v>
      </c>
      <c r="T14" s="64">
        <v>0</v>
      </c>
      <c r="U14" s="64">
        <v>0</v>
      </c>
      <c r="V14" s="64">
        <v>4830093</v>
      </c>
      <c r="W14" s="64">
        <v>9420714</v>
      </c>
      <c r="X14" s="64">
        <v>-4590621</v>
      </c>
      <c r="Y14" s="65">
        <v>-48.73</v>
      </c>
      <c r="Z14" s="66">
        <v>10444681</v>
      </c>
    </row>
    <row r="15" spans="1:26" ht="12.75">
      <c r="A15" s="62" t="s">
        <v>39</v>
      </c>
      <c r="B15" s="18">
        <v>270735747</v>
      </c>
      <c r="C15" s="18">
        <v>0</v>
      </c>
      <c r="D15" s="63">
        <v>267771540</v>
      </c>
      <c r="E15" s="64">
        <v>284649646</v>
      </c>
      <c r="F15" s="64">
        <v>24875561</v>
      </c>
      <c r="G15" s="64">
        <v>29632989</v>
      </c>
      <c r="H15" s="64">
        <v>16337703</v>
      </c>
      <c r="I15" s="64">
        <v>70846253</v>
      </c>
      <c r="J15" s="64">
        <v>19501594</v>
      </c>
      <c r="K15" s="64">
        <v>19083706</v>
      </c>
      <c r="L15" s="64">
        <v>20769720</v>
      </c>
      <c r="M15" s="64">
        <v>59355020</v>
      </c>
      <c r="N15" s="64">
        <v>22723361</v>
      </c>
      <c r="O15" s="64">
        <v>23001643</v>
      </c>
      <c r="P15" s="64">
        <v>23274600</v>
      </c>
      <c r="Q15" s="64">
        <v>68999604</v>
      </c>
      <c r="R15" s="64">
        <v>0</v>
      </c>
      <c r="S15" s="64">
        <v>0</v>
      </c>
      <c r="T15" s="64">
        <v>0</v>
      </c>
      <c r="U15" s="64">
        <v>0</v>
      </c>
      <c r="V15" s="64">
        <v>199200877</v>
      </c>
      <c r="W15" s="64">
        <v>200828655</v>
      </c>
      <c r="X15" s="64">
        <v>-1627778</v>
      </c>
      <c r="Y15" s="65">
        <v>-0.81</v>
      </c>
      <c r="Z15" s="66">
        <v>284649646</v>
      </c>
    </row>
    <row r="16" spans="1:26" ht="12.75">
      <c r="A16" s="73" t="s">
        <v>40</v>
      </c>
      <c r="B16" s="18">
        <v>132500</v>
      </c>
      <c r="C16" s="18">
        <v>0</v>
      </c>
      <c r="D16" s="63">
        <v>7142150</v>
      </c>
      <c r="E16" s="64">
        <v>8147161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139258</v>
      </c>
      <c r="O16" s="64">
        <v>0</v>
      </c>
      <c r="P16" s="64">
        <v>0</v>
      </c>
      <c r="Q16" s="64">
        <v>139258</v>
      </c>
      <c r="R16" s="64">
        <v>0</v>
      </c>
      <c r="S16" s="64">
        <v>0</v>
      </c>
      <c r="T16" s="64">
        <v>0</v>
      </c>
      <c r="U16" s="64">
        <v>0</v>
      </c>
      <c r="V16" s="64">
        <v>139258</v>
      </c>
      <c r="W16" s="64">
        <v>4470120</v>
      </c>
      <c r="X16" s="64">
        <v>-4330862</v>
      </c>
      <c r="Y16" s="65">
        <v>-96.88</v>
      </c>
      <c r="Z16" s="66">
        <v>8147161</v>
      </c>
    </row>
    <row r="17" spans="1:26" ht="12.75">
      <c r="A17" s="62" t="s">
        <v>41</v>
      </c>
      <c r="B17" s="18">
        <v>92861812</v>
      </c>
      <c r="C17" s="18">
        <v>0</v>
      </c>
      <c r="D17" s="63">
        <v>161448410</v>
      </c>
      <c r="E17" s="64">
        <v>132028653</v>
      </c>
      <c r="F17" s="64">
        <v>2372297</v>
      </c>
      <c r="G17" s="64">
        <v>9234959</v>
      </c>
      <c r="H17" s="64">
        <v>13589785</v>
      </c>
      <c r="I17" s="64">
        <v>25197041</v>
      </c>
      <c r="J17" s="64">
        <v>12927803</v>
      </c>
      <c r="K17" s="64">
        <v>15264064</v>
      </c>
      <c r="L17" s="64">
        <v>13506138</v>
      </c>
      <c r="M17" s="64">
        <v>41698005</v>
      </c>
      <c r="N17" s="64">
        <v>6947751</v>
      </c>
      <c r="O17" s="64">
        <v>-2704621</v>
      </c>
      <c r="P17" s="64">
        <v>8988972</v>
      </c>
      <c r="Q17" s="64">
        <v>13232102</v>
      </c>
      <c r="R17" s="64">
        <v>0</v>
      </c>
      <c r="S17" s="64">
        <v>0</v>
      </c>
      <c r="T17" s="64">
        <v>0</v>
      </c>
      <c r="U17" s="64">
        <v>0</v>
      </c>
      <c r="V17" s="64">
        <v>80127148</v>
      </c>
      <c r="W17" s="64">
        <v>122181498</v>
      </c>
      <c r="X17" s="64">
        <v>-42054350</v>
      </c>
      <c r="Y17" s="65">
        <v>-34.42</v>
      </c>
      <c r="Z17" s="66">
        <v>132028653</v>
      </c>
    </row>
    <row r="18" spans="1:26" ht="12.75">
      <c r="A18" s="74" t="s">
        <v>42</v>
      </c>
      <c r="B18" s="75">
        <f>SUM(B11:B17)</f>
        <v>570086837</v>
      </c>
      <c r="C18" s="75">
        <f>SUM(C11:C17)</f>
        <v>0</v>
      </c>
      <c r="D18" s="76">
        <f aca="true" t="shared" si="1" ref="D18:Z18">SUM(D11:D17)</f>
        <v>677408752</v>
      </c>
      <c r="E18" s="77">
        <f t="shared" si="1"/>
        <v>655646432</v>
      </c>
      <c r="F18" s="77">
        <f t="shared" si="1"/>
        <v>40688144</v>
      </c>
      <c r="G18" s="77">
        <f t="shared" si="1"/>
        <v>52697387</v>
      </c>
      <c r="H18" s="77">
        <f t="shared" si="1"/>
        <v>46370530</v>
      </c>
      <c r="I18" s="77">
        <f t="shared" si="1"/>
        <v>139756061</v>
      </c>
      <c r="J18" s="77">
        <f t="shared" si="1"/>
        <v>51931212</v>
      </c>
      <c r="K18" s="77">
        <f t="shared" si="1"/>
        <v>53949594</v>
      </c>
      <c r="L18" s="77">
        <f t="shared" si="1"/>
        <v>60289853</v>
      </c>
      <c r="M18" s="77">
        <f t="shared" si="1"/>
        <v>166170659</v>
      </c>
      <c r="N18" s="77">
        <f t="shared" si="1"/>
        <v>48323453</v>
      </c>
      <c r="O18" s="77">
        <f t="shared" si="1"/>
        <v>37064715</v>
      </c>
      <c r="P18" s="77">
        <f t="shared" si="1"/>
        <v>50725423</v>
      </c>
      <c r="Q18" s="77">
        <f t="shared" si="1"/>
        <v>136113591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442040311</v>
      </c>
      <c r="W18" s="77">
        <f t="shared" si="1"/>
        <v>508265271</v>
      </c>
      <c r="X18" s="77">
        <f t="shared" si="1"/>
        <v>-66224960</v>
      </c>
      <c r="Y18" s="71">
        <f>+IF(W18&lt;&gt;0,(X18/W18)*100,0)</f>
        <v>-13.029605558078746</v>
      </c>
      <c r="Z18" s="78">
        <f t="shared" si="1"/>
        <v>655646432</v>
      </c>
    </row>
    <row r="19" spans="1:26" ht="12.75">
      <c r="A19" s="74" t="s">
        <v>43</v>
      </c>
      <c r="B19" s="79">
        <f>+B10-B18</f>
        <v>52099551</v>
      </c>
      <c r="C19" s="79">
        <f>+C10-C18</f>
        <v>0</v>
      </c>
      <c r="D19" s="80">
        <f aca="true" t="shared" si="2" ref="D19:Z19">+D10-D18</f>
        <v>-33342164</v>
      </c>
      <c r="E19" s="81">
        <f t="shared" si="2"/>
        <v>-26233954</v>
      </c>
      <c r="F19" s="81">
        <f t="shared" si="2"/>
        <v>68690789</v>
      </c>
      <c r="G19" s="81">
        <f t="shared" si="2"/>
        <v>-35139250</v>
      </c>
      <c r="H19" s="81">
        <f t="shared" si="2"/>
        <v>-8251015</v>
      </c>
      <c r="I19" s="81">
        <f t="shared" si="2"/>
        <v>25300524</v>
      </c>
      <c r="J19" s="81">
        <f t="shared" si="2"/>
        <v>-15064847</v>
      </c>
      <c r="K19" s="81">
        <f t="shared" si="2"/>
        <v>-11219816</v>
      </c>
      <c r="L19" s="81">
        <f t="shared" si="2"/>
        <v>5029260</v>
      </c>
      <c r="M19" s="81">
        <f t="shared" si="2"/>
        <v>-21255403</v>
      </c>
      <c r="N19" s="81">
        <f t="shared" si="2"/>
        <v>-8953634</v>
      </c>
      <c r="O19" s="81">
        <f t="shared" si="2"/>
        <v>4899242</v>
      </c>
      <c r="P19" s="81">
        <f t="shared" si="2"/>
        <v>9753881</v>
      </c>
      <c r="Q19" s="81">
        <f t="shared" si="2"/>
        <v>5699489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9744610</v>
      </c>
      <c r="W19" s="81">
        <f>IF(E10=E18,0,W10-W18)</f>
        <v>-50419318</v>
      </c>
      <c r="X19" s="81">
        <f t="shared" si="2"/>
        <v>60163928</v>
      </c>
      <c r="Y19" s="82">
        <f>+IF(W19&lt;&gt;0,(X19/W19)*100,0)</f>
        <v>-119.32713568239856</v>
      </c>
      <c r="Z19" s="83">
        <f t="shared" si="2"/>
        <v>-26233954</v>
      </c>
    </row>
    <row r="20" spans="1:26" ht="12.75">
      <c r="A20" s="62" t="s">
        <v>44</v>
      </c>
      <c r="B20" s="18">
        <v>24502697</v>
      </c>
      <c r="C20" s="18">
        <v>0</v>
      </c>
      <c r="D20" s="63">
        <v>33598260</v>
      </c>
      <c r="E20" s="64">
        <v>29295150</v>
      </c>
      <c r="F20" s="64">
        <v>0</v>
      </c>
      <c r="G20" s="64">
        <v>888487</v>
      </c>
      <c r="H20" s="64">
        <v>5789253</v>
      </c>
      <c r="I20" s="64">
        <v>6677740</v>
      </c>
      <c r="J20" s="64">
        <v>2492114</v>
      </c>
      <c r="K20" s="64">
        <v>6391632</v>
      </c>
      <c r="L20" s="64">
        <v>6375</v>
      </c>
      <c r="M20" s="64">
        <v>8890121</v>
      </c>
      <c r="N20" s="64">
        <v>1010382</v>
      </c>
      <c r="O20" s="64">
        <v>1130700</v>
      </c>
      <c r="P20" s="64">
        <v>2337001</v>
      </c>
      <c r="Q20" s="64">
        <v>4478083</v>
      </c>
      <c r="R20" s="64">
        <v>0</v>
      </c>
      <c r="S20" s="64">
        <v>0</v>
      </c>
      <c r="T20" s="64">
        <v>0</v>
      </c>
      <c r="U20" s="64">
        <v>0</v>
      </c>
      <c r="V20" s="64">
        <v>20045944</v>
      </c>
      <c r="W20" s="64">
        <v>17471095</v>
      </c>
      <c r="X20" s="64">
        <v>2574849</v>
      </c>
      <c r="Y20" s="65">
        <v>14.74</v>
      </c>
      <c r="Z20" s="66">
        <v>29295150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76602248</v>
      </c>
      <c r="C22" s="90">
        <f>SUM(C19:C21)</f>
        <v>0</v>
      </c>
      <c r="D22" s="91">
        <f aca="true" t="shared" si="3" ref="D22:Z22">SUM(D19:D21)</f>
        <v>256096</v>
      </c>
      <c r="E22" s="92">
        <f t="shared" si="3"/>
        <v>3061196</v>
      </c>
      <c r="F22" s="92">
        <f t="shared" si="3"/>
        <v>68690789</v>
      </c>
      <c r="G22" s="92">
        <f t="shared" si="3"/>
        <v>-34250763</v>
      </c>
      <c r="H22" s="92">
        <f t="shared" si="3"/>
        <v>-2461762</v>
      </c>
      <c r="I22" s="92">
        <f t="shared" si="3"/>
        <v>31978264</v>
      </c>
      <c r="J22" s="92">
        <f t="shared" si="3"/>
        <v>-12572733</v>
      </c>
      <c r="K22" s="92">
        <f t="shared" si="3"/>
        <v>-4828184</v>
      </c>
      <c r="L22" s="92">
        <f t="shared" si="3"/>
        <v>5035635</v>
      </c>
      <c r="M22" s="92">
        <f t="shared" si="3"/>
        <v>-12365282</v>
      </c>
      <c r="N22" s="92">
        <f t="shared" si="3"/>
        <v>-7943252</v>
      </c>
      <c r="O22" s="92">
        <f t="shared" si="3"/>
        <v>6029942</v>
      </c>
      <c r="P22" s="92">
        <f t="shared" si="3"/>
        <v>12090882</v>
      </c>
      <c r="Q22" s="92">
        <f t="shared" si="3"/>
        <v>10177572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29790554</v>
      </c>
      <c r="W22" s="92">
        <f t="shared" si="3"/>
        <v>-32948223</v>
      </c>
      <c r="X22" s="92">
        <f t="shared" si="3"/>
        <v>62738777</v>
      </c>
      <c r="Y22" s="93">
        <f>+IF(W22&lt;&gt;0,(X22/W22)*100,0)</f>
        <v>-190.4162691869604</v>
      </c>
      <c r="Z22" s="94">
        <f t="shared" si="3"/>
        <v>3061196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76602248</v>
      </c>
      <c r="C24" s="79">
        <f>SUM(C22:C23)</f>
        <v>0</v>
      </c>
      <c r="D24" s="80">
        <f aca="true" t="shared" si="4" ref="D24:Z24">SUM(D22:D23)</f>
        <v>256096</v>
      </c>
      <c r="E24" s="81">
        <f t="shared" si="4"/>
        <v>3061196</v>
      </c>
      <c r="F24" s="81">
        <f t="shared" si="4"/>
        <v>68690789</v>
      </c>
      <c r="G24" s="81">
        <f t="shared" si="4"/>
        <v>-34250763</v>
      </c>
      <c r="H24" s="81">
        <f t="shared" si="4"/>
        <v>-2461762</v>
      </c>
      <c r="I24" s="81">
        <f t="shared" si="4"/>
        <v>31978264</v>
      </c>
      <c r="J24" s="81">
        <f t="shared" si="4"/>
        <v>-12572733</v>
      </c>
      <c r="K24" s="81">
        <f t="shared" si="4"/>
        <v>-4828184</v>
      </c>
      <c r="L24" s="81">
        <f t="shared" si="4"/>
        <v>5035635</v>
      </c>
      <c r="M24" s="81">
        <f t="shared" si="4"/>
        <v>-12365282</v>
      </c>
      <c r="N24" s="81">
        <f t="shared" si="4"/>
        <v>-7943252</v>
      </c>
      <c r="O24" s="81">
        <f t="shared" si="4"/>
        <v>6029942</v>
      </c>
      <c r="P24" s="81">
        <f t="shared" si="4"/>
        <v>12090882</v>
      </c>
      <c r="Q24" s="81">
        <f t="shared" si="4"/>
        <v>10177572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29790554</v>
      </c>
      <c r="W24" s="81">
        <f t="shared" si="4"/>
        <v>-32948223</v>
      </c>
      <c r="X24" s="81">
        <f t="shared" si="4"/>
        <v>62738777</v>
      </c>
      <c r="Y24" s="82">
        <f>+IF(W24&lt;&gt;0,(X24/W24)*100,0)</f>
        <v>-190.4162691869604</v>
      </c>
      <c r="Z24" s="83">
        <f t="shared" si="4"/>
        <v>3061196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52430534</v>
      </c>
      <c r="C27" s="21">
        <v>0</v>
      </c>
      <c r="D27" s="103">
        <v>76008244</v>
      </c>
      <c r="E27" s="104">
        <v>53821285</v>
      </c>
      <c r="F27" s="104">
        <v>428606</v>
      </c>
      <c r="G27" s="104">
        <v>860104</v>
      </c>
      <c r="H27" s="104">
        <v>7037405</v>
      </c>
      <c r="I27" s="104">
        <v>8326115</v>
      </c>
      <c r="J27" s="104">
        <v>2363457</v>
      </c>
      <c r="K27" s="104">
        <v>8849078</v>
      </c>
      <c r="L27" s="104">
        <v>798801</v>
      </c>
      <c r="M27" s="104">
        <v>12011336</v>
      </c>
      <c r="N27" s="104">
        <v>2811313</v>
      </c>
      <c r="O27" s="104">
        <v>2530924</v>
      </c>
      <c r="P27" s="104">
        <v>2102628</v>
      </c>
      <c r="Q27" s="104">
        <v>7444865</v>
      </c>
      <c r="R27" s="104">
        <v>0</v>
      </c>
      <c r="S27" s="104">
        <v>0</v>
      </c>
      <c r="T27" s="104">
        <v>0</v>
      </c>
      <c r="U27" s="104">
        <v>0</v>
      </c>
      <c r="V27" s="104">
        <v>27782316</v>
      </c>
      <c r="W27" s="104">
        <v>40365964</v>
      </c>
      <c r="X27" s="104">
        <v>-12583648</v>
      </c>
      <c r="Y27" s="105">
        <v>-31.17</v>
      </c>
      <c r="Z27" s="106">
        <v>53821285</v>
      </c>
    </row>
    <row r="28" spans="1:26" ht="12.75">
      <c r="A28" s="107" t="s">
        <v>44</v>
      </c>
      <c r="B28" s="18">
        <v>24543489</v>
      </c>
      <c r="C28" s="18">
        <v>0</v>
      </c>
      <c r="D28" s="63">
        <v>33598260</v>
      </c>
      <c r="E28" s="64">
        <v>29437955</v>
      </c>
      <c r="F28" s="64">
        <v>0</v>
      </c>
      <c r="G28" s="64">
        <v>272788</v>
      </c>
      <c r="H28" s="64">
        <v>5244465</v>
      </c>
      <c r="I28" s="64">
        <v>5517253</v>
      </c>
      <c r="J28" s="64">
        <v>1835311</v>
      </c>
      <c r="K28" s="64">
        <v>5730657</v>
      </c>
      <c r="L28" s="64">
        <v>6375</v>
      </c>
      <c r="M28" s="64">
        <v>7572343</v>
      </c>
      <c r="N28" s="64">
        <v>1010382</v>
      </c>
      <c r="O28" s="64">
        <v>1130700</v>
      </c>
      <c r="P28" s="64">
        <v>1677703</v>
      </c>
      <c r="Q28" s="64">
        <v>3818785</v>
      </c>
      <c r="R28" s="64">
        <v>0</v>
      </c>
      <c r="S28" s="64">
        <v>0</v>
      </c>
      <c r="T28" s="64">
        <v>0</v>
      </c>
      <c r="U28" s="64">
        <v>0</v>
      </c>
      <c r="V28" s="64">
        <v>16908381</v>
      </c>
      <c r="W28" s="64">
        <v>22078466</v>
      </c>
      <c r="X28" s="64">
        <v>-5170085</v>
      </c>
      <c r="Y28" s="65">
        <v>-23.42</v>
      </c>
      <c r="Z28" s="66">
        <v>29437955</v>
      </c>
    </row>
    <row r="29" spans="1:26" ht="12.75">
      <c r="A29" s="62" t="s">
        <v>110</v>
      </c>
      <c r="B29" s="18">
        <v>200133</v>
      </c>
      <c r="C29" s="18">
        <v>0</v>
      </c>
      <c r="D29" s="63">
        <v>0</v>
      </c>
      <c r="E29" s="64">
        <v>50000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37500</v>
      </c>
      <c r="X29" s="64">
        <v>-37500</v>
      </c>
      <c r="Y29" s="65">
        <v>-100</v>
      </c>
      <c r="Z29" s="66">
        <v>50000</v>
      </c>
    </row>
    <row r="30" spans="1:26" ht="12.75">
      <c r="A30" s="62" t="s">
        <v>48</v>
      </c>
      <c r="B30" s="18">
        <v>1391184</v>
      </c>
      <c r="C30" s="18">
        <v>0</v>
      </c>
      <c r="D30" s="63">
        <v>20124420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26295726</v>
      </c>
      <c r="C31" s="18">
        <v>0</v>
      </c>
      <c r="D31" s="63">
        <v>22285564</v>
      </c>
      <c r="E31" s="64">
        <v>24333330</v>
      </c>
      <c r="F31" s="64">
        <v>428606</v>
      </c>
      <c r="G31" s="64">
        <v>587315</v>
      </c>
      <c r="H31" s="64">
        <v>1792941</v>
      </c>
      <c r="I31" s="64">
        <v>2808862</v>
      </c>
      <c r="J31" s="64">
        <v>528146</v>
      </c>
      <c r="K31" s="64">
        <v>3118422</v>
      </c>
      <c r="L31" s="64">
        <v>792426</v>
      </c>
      <c r="M31" s="64">
        <v>4438994</v>
      </c>
      <c r="N31" s="64">
        <v>1800931</v>
      </c>
      <c r="O31" s="64">
        <v>1400224</v>
      </c>
      <c r="P31" s="64">
        <v>424925</v>
      </c>
      <c r="Q31" s="64">
        <v>3626080</v>
      </c>
      <c r="R31" s="64">
        <v>0</v>
      </c>
      <c r="S31" s="64">
        <v>0</v>
      </c>
      <c r="T31" s="64">
        <v>0</v>
      </c>
      <c r="U31" s="64">
        <v>0</v>
      </c>
      <c r="V31" s="64">
        <v>10873936</v>
      </c>
      <c r="W31" s="64">
        <v>18249998</v>
      </c>
      <c r="X31" s="64">
        <v>-7376062</v>
      </c>
      <c r="Y31" s="65">
        <v>-40.42</v>
      </c>
      <c r="Z31" s="66">
        <v>24333330</v>
      </c>
    </row>
    <row r="32" spans="1:26" ht="12.75">
      <c r="A32" s="74" t="s">
        <v>50</v>
      </c>
      <c r="B32" s="21">
        <f>SUM(B28:B31)</f>
        <v>52430532</v>
      </c>
      <c r="C32" s="21">
        <f>SUM(C28:C31)</f>
        <v>0</v>
      </c>
      <c r="D32" s="103">
        <f aca="true" t="shared" si="5" ref="D32:Z32">SUM(D28:D31)</f>
        <v>76008244</v>
      </c>
      <c r="E32" s="104">
        <f t="shared" si="5"/>
        <v>53821285</v>
      </c>
      <c r="F32" s="104">
        <f t="shared" si="5"/>
        <v>428606</v>
      </c>
      <c r="G32" s="104">
        <f t="shared" si="5"/>
        <v>860103</v>
      </c>
      <c r="H32" s="104">
        <f t="shared" si="5"/>
        <v>7037406</v>
      </c>
      <c r="I32" s="104">
        <f t="shared" si="5"/>
        <v>8326115</v>
      </c>
      <c r="J32" s="104">
        <f t="shared" si="5"/>
        <v>2363457</v>
      </c>
      <c r="K32" s="104">
        <f t="shared" si="5"/>
        <v>8849079</v>
      </c>
      <c r="L32" s="104">
        <f t="shared" si="5"/>
        <v>798801</v>
      </c>
      <c r="M32" s="104">
        <f t="shared" si="5"/>
        <v>12011337</v>
      </c>
      <c r="N32" s="104">
        <f t="shared" si="5"/>
        <v>2811313</v>
      </c>
      <c r="O32" s="104">
        <f t="shared" si="5"/>
        <v>2530924</v>
      </c>
      <c r="P32" s="104">
        <f t="shared" si="5"/>
        <v>2102628</v>
      </c>
      <c r="Q32" s="104">
        <f t="shared" si="5"/>
        <v>7444865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27782317</v>
      </c>
      <c r="W32" s="104">
        <f t="shared" si="5"/>
        <v>40365964</v>
      </c>
      <c r="X32" s="104">
        <f t="shared" si="5"/>
        <v>-12583647</v>
      </c>
      <c r="Y32" s="105">
        <f>+IF(W32&lt;&gt;0,(X32/W32)*100,0)</f>
        <v>-31.17390433187722</v>
      </c>
      <c r="Z32" s="106">
        <f t="shared" si="5"/>
        <v>53821285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225309222</v>
      </c>
      <c r="C35" s="18">
        <v>0</v>
      </c>
      <c r="D35" s="63">
        <v>184660142</v>
      </c>
      <c r="E35" s="64">
        <v>227156059</v>
      </c>
      <c r="F35" s="64">
        <v>204457016</v>
      </c>
      <c r="G35" s="64">
        <v>257974909</v>
      </c>
      <c r="H35" s="64">
        <v>234426127</v>
      </c>
      <c r="I35" s="64">
        <v>234426127</v>
      </c>
      <c r="J35" s="64">
        <v>224938039</v>
      </c>
      <c r="K35" s="64">
        <v>199028675</v>
      </c>
      <c r="L35" s="64">
        <v>232814481</v>
      </c>
      <c r="M35" s="64">
        <v>232814481</v>
      </c>
      <c r="N35" s="64">
        <v>227313229</v>
      </c>
      <c r="O35" s="64">
        <v>238268307</v>
      </c>
      <c r="P35" s="64">
        <v>252896866</v>
      </c>
      <c r="Q35" s="64">
        <v>252896866</v>
      </c>
      <c r="R35" s="64">
        <v>0</v>
      </c>
      <c r="S35" s="64">
        <v>0</v>
      </c>
      <c r="T35" s="64">
        <v>0</v>
      </c>
      <c r="U35" s="64">
        <v>0</v>
      </c>
      <c r="V35" s="64">
        <v>252896866</v>
      </c>
      <c r="W35" s="64">
        <v>170367044</v>
      </c>
      <c r="X35" s="64">
        <v>82529822</v>
      </c>
      <c r="Y35" s="65">
        <v>48.44</v>
      </c>
      <c r="Z35" s="66">
        <v>227156059</v>
      </c>
    </row>
    <row r="36" spans="1:26" ht="12.75">
      <c r="A36" s="62" t="s">
        <v>53</v>
      </c>
      <c r="B36" s="18">
        <v>645636558</v>
      </c>
      <c r="C36" s="18">
        <v>0</v>
      </c>
      <c r="D36" s="63">
        <v>669176270</v>
      </c>
      <c r="E36" s="64">
        <v>668464550</v>
      </c>
      <c r="F36" s="64">
        <v>641558953</v>
      </c>
      <c r="G36" s="64">
        <v>647990060</v>
      </c>
      <c r="H36" s="64">
        <v>654706041</v>
      </c>
      <c r="I36" s="64">
        <v>654706041</v>
      </c>
      <c r="J36" s="64">
        <v>656976285</v>
      </c>
      <c r="K36" s="64">
        <v>664741209</v>
      </c>
      <c r="L36" s="64">
        <v>653686865</v>
      </c>
      <c r="M36" s="64">
        <v>653686865</v>
      </c>
      <c r="N36" s="64">
        <v>654331891</v>
      </c>
      <c r="O36" s="64">
        <v>655349234</v>
      </c>
      <c r="P36" s="64">
        <v>656448338</v>
      </c>
      <c r="Q36" s="64">
        <v>656448338</v>
      </c>
      <c r="R36" s="64">
        <v>0</v>
      </c>
      <c r="S36" s="64">
        <v>0</v>
      </c>
      <c r="T36" s="64">
        <v>0</v>
      </c>
      <c r="U36" s="64">
        <v>0</v>
      </c>
      <c r="V36" s="64">
        <v>656448338</v>
      </c>
      <c r="W36" s="64">
        <v>501348413</v>
      </c>
      <c r="X36" s="64">
        <v>155099925</v>
      </c>
      <c r="Y36" s="65">
        <v>30.94</v>
      </c>
      <c r="Z36" s="66">
        <v>668464550</v>
      </c>
    </row>
    <row r="37" spans="1:26" ht="12.75">
      <c r="A37" s="62" t="s">
        <v>54</v>
      </c>
      <c r="B37" s="18">
        <v>109908587</v>
      </c>
      <c r="C37" s="18">
        <v>0</v>
      </c>
      <c r="D37" s="63">
        <v>112840951</v>
      </c>
      <c r="E37" s="64">
        <v>129561096</v>
      </c>
      <c r="F37" s="64">
        <v>86566360</v>
      </c>
      <c r="G37" s="64">
        <v>95961854</v>
      </c>
      <c r="H37" s="64">
        <v>83215679</v>
      </c>
      <c r="I37" s="64">
        <v>83215679</v>
      </c>
      <c r="J37" s="64">
        <v>86329249</v>
      </c>
      <c r="K37" s="64">
        <v>68384256</v>
      </c>
      <c r="L37" s="64">
        <v>86297501</v>
      </c>
      <c r="M37" s="64">
        <v>86297501</v>
      </c>
      <c r="N37" s="64">
        <v>88588230</v>
      </c>
      <c r="O37" s="64">
        <v>93794234</v>
      </c>
      <c r="P37" s="64">
        <v>97479165</v>
      </c>
      <c r="Q37" s="64">
        <v>97479165</v>
      </c>
      <c r="R37" s="64">
        <v>0</v>
      </c>
      <c r="S37" s="64">
        <v>0</v>
      </c>
      <c r="T37" s="64">
        <v>0</v>
      </c>
      <c r="U37" s="64">
        <v>0</v>
      </c>
      <c r="V37" s="64">
        <v>97479165</v>
      </c>
      <c r="W37" s="64">
        <v>97170822</v>
      </c>
      <c r="X37" s="64">
        <v>308343</v>
      </c>
      <c r="Y37" s="65">
        <v>0.32</v>
      </c>
      <c r="Z37" s="66">
        <v>129561096</v>
      </c>
    </row>
    <row r="38" spans="1:26" ht="12.75">
      <c r="A38" s="62" t="s">
        <v>55</v>
      </c>
      <c r="B38" s="18">
        <v>130553664</v>
      </c>
      <c r="C38" s="18">
        <v>0</v>
      </c>
      <c r="D38" s="63">
        <v>152963011</v>
      </c>
      <c r="E38" s="64">
        <v>131952777</v>
      </c>
      <c r="F38" s="64">
        <v>143683401</v>
      </c>
      <c r="G38" s="64">
        <v>143259459</v>
      </c>
      <c r="H38" s="64">
        <v>142031689</v>
      </c>
      <c r="I38" s="64">
        <v>142031689</v>
      </c>
      <c r="J38" s="64">
        <v>144740751</v>
      </c>
      <c r="K38" s="64">
        <v>146822496</v>
      </c>
      <c r="L38" s="64">
        <v>146614989</v>
      </c>
      <c r="M38" s="64">
        <v>146614989</v>
      </c>
      <c r="N38" s="64">
        <v>147425235</v>
      </c>
      <c r="O38" s="64">
        <v>148180711</v>
      </c>
      <c r="P38" s="64">
        <v>148129311</v>
      </c>
      <c r="Q38" s="64">
        <v>148129311</v>
      </c>
      <c r="R38" s="64">
        <v>0</v>
      </c>
      <c r="S38" s="64">
        <v>0</v>
      </c>
      <c r="T38" s="64">
        <v>0</v>
      </c>
      <c r="U38" s="64">
        <v>0</v>
      </c>
      <c r="V38" s="64">
        <v>148129311</v>
      </c>
      <c r="W38" s="64">
        <v>98964583</v>
      </c>
      <c r="X38" s="64">
        <v>49164728</v>
      </c>
      <c r="Y38" s="65">
        <v>49.68</v>
      </c>
      <c r="Z38" s="66">
        <v>131952777</v>
      </c>
    </row>
    <row r="39" spans="1:26" ht="12.75">
      <c r="A39" s="62" t="s">
        <v>56</v>
      </c>
      <c r="B39" s="18">
        <v>630483531</v>
      </c>
      <c r="C39" s="18">
        <v>0</v>
      </c>
      <c r="D39" s="63">
        <v>588032450</v>
      </c>
      <c r="E39" s="64">
        <v>634106736</v>
      </c>
      <c r="F39" s="64">
        <v>615766208</v>
      </c>
      <c r="G39" s="64">
        <v>666743656</v>
      </c>
      <c r="H39" s="64">
        <v>663884800</v>
      </c>
      <c r="I39" s="64">
        <v>663884800</v>
      </c>
      <c r="J39" s="64">
        <v>650844324</v>
      </c>
      <c r="K39" s="64">
        <v>648563132</v>
      </c>
      <c r="L39" s="64">
        <v>653588856</v>
      </c>
      <c r="M39" s="64">
        <v>653588856</v>
      </c>
      <c r="N39" s="64">
        <v>645631655</v>
      </c>
      <c r="O39" s="64">
        <v>651642596</v>
      </c>
      <c r="P39" s="64">
        <v>663736728</v>
      </c>
      <c r="Q39" s="64">
        <v>663736728</v>
      </c>
      <c r="R39" s="64">
        <v>0</v>
      </c>
      <c r="S39" s="64">
        <v>0</v>
      </c>
      <c r="T39" s="64">
        <v>0</v>
      </c>
      <c r="U39" s="64">
        <v>0</v>
      </c>
      <c r="V39" s="64">
        <v>663736728</v>
      </c>
      <c r="W39" s="64">
        <v>475580052</v>
      </c>
      <c r="X39" s="64">
        <v>188156676</v>
      </c>
      <c r="Y39" s="65">
        <v>39.56</v>
      </c>
      <c r="Z39" s="66">
        <v>634106736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64958077</v>
      </c>
      <c r="C42" s="18">
        <v>0</v>
      </c>
      <c r="D42" s="63">
        <v>33354673</v>
      </c>
      <c r="E42" s="64">
        <v>49548974</v>
      </c>
      <c r="F42" s="64">
        <v>15414935</v>
      </c>
      <c r="G42" s="64">
        <v>3638179</v>
      </c>
      <c r="H42" s="64">
        <v>-13185271</v>
      </c>
      <c r="I42" s="64">
        <v>5867843</v>
      </c>
      <c r="J42" s="64">
        <v>5785074</v>
      </c>
      <c r="K42" s="64">
        <v>-14284421</v>
      </c>
      <c r="L42" s="64">
        <v>38383175</v>
      </c>
      <c r="M42" s="64">
        <v>29883828</v>
      </c>
      <c r="N42" s="64">
        <v>-892650</v>
      </c>
      <c r="O42" s="64">
        <v>4123524</v>
      </c>
      <c r="P42" s="64">
        <v>12672972</v>
      </c>
      <c r="Q42" s="64">
        <v>15903846</v>
      </c>
      <c r="R42" s="64">
        <v>0</v>
      </c>
      <c r="S42" s="64">
        <v>0</v>
      </c>
      <c r="T42" s="64">
        <v>0</v>
      </c>
      <c r="U42" s="64">
        <v>0</v>
      </c>
      <c r="V42" s="64">
        <v>51655517</v>
      </c>
      <c r="W42" s="64">
        <v>42473783</v>
      </c>
      <c r="X42" s="64">
        <v>9181734</v>
      </c>
      <c r="Y42" s="65">
        <v>21.62</v>
      </c>
      <c r="Z42" s="66">
        <v>49548974</v>
      </c>
    </row>
    <row r="43" spans="1:26" ht="12.75">
      <c r="A43" s="62" t="s">
        <v>59</v>
      </c>
      <c r="B43" s="18">
        <v>-49299440</v>
      </c>
      <c r="C43" s="18">
        <v>0</v>
      </c>
      <c r="D43" s="63">
        <v>-75254644</v>
      </c>
      <c r="E43" s="64">
        <v>-56032792</v>
      </c>
      <c r="F43" s="64">
        <v>211983</v>
      </c>
      <c r="G43" s="64">
        <v>-1140461</v>
      </c>
      <c r="H43" s="64">
        <v>-5859513</v>
      </c>
      <c r="I43" s="64">
        <v>-6787991</v>
      </c>
      <c r="J43" s="64">
        <v>-1768316</v>
      </c>
      <c r="K43" s="64">
        <v>-7401356</v>
      </c>
      <c r="L43" s="64">
        <v>-1239313</v>
      </c>
      <c r="M43" s="64">
        <v>-10408985</v>
      </c>
      <c r="N43" s="64">
        <v>-2363488</v>
      </c>
      <c r="O43" s="64">
        <v>-1523541</v>
      </c>
      <c r="P43" s="64">
        <v>4721591</v>
      </c>
      <c r="Q43" s="64">
        <v>834562</v>
      </c>
      <c r="R43" s="64">
        <v>0</v>
      </c>
      <c r="S43" s="64">
        <v>0</v>
      </c>
      <c r="T43" s="64">
        <v>0</v>
      </c>
      <c r="U43" s="64">
        <v>0</v>
      </c>
      <c r="V43" s="64">
        <v>-16362414</v>
      </c>
      <c r="W43" s="64">
        <v>-30961703</v>
      </c>
      <c r="X43" s="64">
        <v>14599289</v>
      </c>
      <c r="Y43" s="65">
        <v>-47.15</v>
      </c>
      <c r="Z43" s="66">
        <v>-56032792</v>
      </c>
    </row>
    <row r="44" spans="1:26" ht="12.75">
      <c r="A44" s="62" t="s">
        <v>60</v>
      </c>
      <c r="B44" s="18">
        <v>-3642259</v>
      </c>
      <c r="C44" s="18">
        <v>0</v>
      </c>
      <c r="D44" s="63">
        <v>16297172</v>
      </c>
      <c r="E44" s="64">
        <v>-3733833</v>
      </c>
      <c r="F44" s="64">
        <v>142799</v>
      </c>
      <c r="G44" s="64">
        <v>147095</v>
      </c>
      <c r="H44" s="64">
        <v>-709893</v>
      </c>
      <c r="I44" s="64">
        <v>-419999</v>
      </c>
      <c r="J44" s="64">
        <v>208933</v>
      </c>
      <c r="K44" s="64">
        <v>206237</v>
      </c>
      <c r="L44" s="64">
        <v>-975534</v>
      </c>
      <c r="M44" s="64">
        <v>-560364</v>
      </c>
      <c r="N44" s="64">
        <v>109447</v>
      </c>
      <c r="O44" s="64">
        <v>91371</v>
      </c>
      <c r="P44" s="64">
        <v>-784291</v>
      </c>
      <c r="Q44" s="64">
        <v>-583473</v>
      </c>
      <c r="R44" s="64">
        <v>0</v>
      </c>
      <c r="S44" s="64">
        <v>0</v>
      </c>
      <c r="T44" s="64">
        <v>0</v>
      </c>
      <c r="U44" s="64">
        <v>0</v>
      </c>
      <c r="V44" s="64">
        <v>-1563836</v>
      </c>
      <c r="W44" s="64">
        <v>-1861478</v>
      </c>
      <c r="X44" s="64">
        <v>297642</v>
      </c>
      <c r="Y44" s="65">
        <v>-15.99</v>
      </c>
      <c r="Z44" s="66">
        <v>-3733833</v>
      </c>
    </row>
    <row r="45" spans="1:26" ht="12.75">
      <c r="A45" s="74" t="s">
        <v>61</v>
      </c>
      <c r="B45" s="21">
        <v>115104639</v>
      </c>
      <c r="C45" s="21">
        <v>0</v>
      </c>
      <c r="D45" s="103">
        <v>104272311</v>
      </c>
      <c r="E45" s="104">
        <v>104886988</v>
      </c>
      <c r="F45" s="104">
        <v>130874356</v>
      </c>
      <c r="G45" s="104">
        <v>133519169</v>
      </c>
      <c r="H45" s="104">
        <v>113764492</v>
      </c>
      <c r="I45" s="104">
        <v>113764492</v>
      </c>
      <c r="J45" s="104">
        <v>117990183</v>
      </c>
      <c r="K45" s="104">
        <v>96510643</v>
      </c>
      <c r="L45" s="104">
        <v>132678971</v>
      </c>
      <c r="M45" s="104">
        <v>132678971</v>
      </c>
      <c r="N45" s="104">
        <v>129532280</v>
      </c>
      <c r="O45" s="104">
        <v>132223634</v>
      </c>
      <c r="P45" s="104">
        <v>148833906</v>
      </c>
      <c r="Q45" s="104">
        <v>148833906</v>
      </c>
      <c r="R45" s="104">
        <v>0</v>
      </c>
      <c r="S45" s="104">
        <v>0</v>
      </c>
      <c r="T45" s="104">
        <v>0</v>
      </c>
      <c r="U45" s="104">
        <v>0</v>
      </c>
      <c r="V45" s="104">
        <v>148833906</v>
      </c>
      <c r="W45" s="104">
        <v>124755241</v>
      </c>
      <c r="X45" s="104">
        <v>24078665</v>
      </c>
      <c r="Y45" s="105">
        <v>19.3</v>
      </c>
      <c r="Z45" s="106">
        <v>104886988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36214719</v>
      </c>
      <c r="C49" s="56">
        <v>0</v>
      </c>
      <c r="D49" s="133">
        <v>2009533</v>
      </c>
      <c r="E49" s="58">
        <v>1451062</v>
      </c>
      <c r="F49" s="58">
        <v>0</v>
      </c>
      <c r="G49" s="58">
        <v>0</v>
      </c>
      <c r="H49" s="58">
        <v>0</v>
      </c>
      <c r="I49" s="58">
        <v>1125094</v>
      </c>
      <c r="J49" s="58">
        <v>0</v>
      </c>
      <c r="K49" s="58">
        <v>0</v>
      </c>
      <c r="L49" s="58">
        <v>0</v>
      </c>
      <c r="M49" s="58">
        <v>947535</v>
      </c>
      <c r="N49" s="58">
        <v>0</v>
      </c>
      <c r="O49" s="58">
        <v>0</v>
      </c>
      <c r="P49" s="58">
        <v>0</v>
      </c>
      <c r="Q49" s="58">
        <v>879318</v>
      </c>
      <c r="R49" s="58">
        <v>0</v>
      </c>
      <c r="S49" s="58">
        <v>0</v>
      </c>
      <c r="T49" s="58">
        <v>0</v>
      </c>
      <c r="U49" s="58">
        <v>0</v>
      </c>
      <c r="V49" s="58">
        <v>14904753</v>
      </c>
      <c r="W49" s="58">
        <v>11370497</v>
      </c>
      <c r="X49" s="58">
        <v>68902511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26550751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26550751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100.68969991427123</v>
      </c>
      <c r="C58" s="5">
        <f>IF(C67=0,0,+(C76/C67)*100)</f>
        <v>0</v>
      </c>
      <c r="D58" s="6">
        <f aca="true" t="shared" si="6" ref="D58:Z58">IF(D67=0,0,+(D76/D67)*100)</f>
        <v>95.92899129297324</v>
      </c>
      <c r="E58" s="7">
        <f t="shared" si="6"/>
        <v>96.3213995664078</v>
      </c>
      <c r="F58" s="7">
        <f t="shared" si="6"/>
        <v>50.40866457086083</v>
      </c>
      <c r="G58" s="7">
        <f t="shared" si="6"/>
        <v>314.40339195367653</v>
      </c>
      <c r="H58" s="7">
        <f t="shared" si="6"/>
        <v>117.83542058816847</v>
      </c>
      <c r="I58" s="7">
        <f t="shared" si="6"/>
        <v>97.01985988853976</v>
      </c>
      <c r="J58" s="7">
        <f t="shared" si="6"/>
        <v>144.35023721769824</v>
      </c>
      <c r="K58" s="7">
        <f t="shared" si="6"/>
        <v>119.28444476233982</v>
      </c>
      <c r="L58" s="7">
        <f t="shared" si="6"/>
        <v>115.43896153987372</v>
      </c>
      <c r="M58" s="7">
        <f t="shared" si="6"/>
        <v>125.69345664605001</v>
      </c>
      <c r="N58" s="7">
        <f t="shared" si="6"/>
        <v>113.71369798810377</v>
      </c>
      <c r="O58" s="7">
        <f t="shared" si="6"/>
        <v>116.48164037126459</v>
      </c>
      <c r="P58" s="7">
        <f t="shared" si="6"/>
        <v>118.04116985485382</v>
      </c>
      <c r="Q58" s="7">
        <f t="shared" si="6"/>
        <v>116.14983963188439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111.76452324040159</v>
      </c>
      <c r="W58" s="7">
        <f t="shared" si="6"/>
        <v>100.76566091241045</v>
      </c>
      <c r="X58" s="7">
        <f t="shared" si="6"/>
        <v>0</v>
      </c>
      <c r="Y58" s="7">
        <f t="shared" si="6"/>
        <v>0</v>
      </c>
      <c r="Z58" s="8">
        <f t="shared" si="6"/>
        <v>96.3213995664078</v>
      </c>
    </row>
    <row r="59" spans="1:26" ht="12.75">
      <c r="A59" s="36" t="s">
        <v>31</v>
      </c>
      <c r="B59" s="9">
        <f aca="true" t="shared" si="7" ref="B59:Z66">IF(B68=0,0,+(B77/B68)*100)</f>
        <v>92.17628023515982</v>
      </c>
      <c r="C59" s="9">
        <f t="shared" si="7"/>
        <v>0</v>
      </c>
      <c r="D59" s="2">
        <f t="shared" si="7"/>
        <v>95.92899039431853</v>
      </c>
      <c r="E59" s="10">
        <f t="shared" si="7"/>
        <v>99.0000001965196</v>
      </c>
      <c r="F59" s="10">
        <f t="shared" si="7"/>
        <v>9.405824196834837</v>
      </c>
      <c r="G59" s="10">
        <f t="shared" si="7"/>
        <v>-1786.243285196231</v>
      </c>
      <c r="H59" s="10">
        <f t="shared" si="7"/>
        <v>53510.30698708154</v>
      </c>
      <c r="I59" s="10">
        <f t="shared" si="7"/>
        <v>35.12823632236466</v>
      </c>
      <c r="J59" s="10">
        <f t="shared" si="7"/>
        <v>-164013.79187455453</v>
      </c>
      <c r="K59" s="10">
        <f t="shared" si="7"/>
        <v>105426.62207357859</v>
      </c>
      <c r="L59" s="10">
        <f t="shared" si="7"/>
        <v>2777.570224860153</v>
      </c>
      <c r="M59" s="10">
        <f t="shared" si="7"/>
        <v>10545.819340998627</v>
      </c>
      <c r="N59" s="10">
        <f t="shared" si="7"/>
        <v>-24692.88486416559</v>
      </c>
      <c r="O59" s="10">
        <f t="shared" si="7"/>
        <v>-4470.6806973560515</v>
      </c>
      <c r="P59" s="10">
        <f t="shared" si="7"/>
        <v>0</v>
      </c>
      <c r="Q59" s="10">
        <f t="shared" si="7"/>
        <v>-11498.993409392999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75.64702552070172</v>
      </c>
      <c r="W59" s="10">
        <f t="shared" si="7"/>
        <v>71.57705798762753</v>
      </c>
      <c r="X59" s="10">
        <f t="shared" si="7"/>
        <v>0</v>
      </c>
      <c r="Y59" s="10">
        <f t="shared" si="7"/>
        <v>0</v>
      </c>
      <c r="Z59" s="11">
        <f t="shared" si="7"/>
        <v>99.0000001965196</v>
      </c>
    </row>
    <row r="60" spans="1:26" ht="12.75">
      <c r="A60" s="37" t="s">
        <v>32</v>
      </c>
      <c r="B60" s="12">
        <f t="shared" si="7"/>
        <v>101.2980218909345</v>
      </c>
      <c r="C60" s="12">
        <f t="shared" si="7"/>
        <v>0</v>
      </c>
      <c r="D60" s="3">
        <f t="shared" si="7"/>
        <v>95.92899140500694</v>
      </c>
      <c r="E60" s="13">
        <f t="shared" si="7"/>
        <v>96.00000007588272</v>
      </c>
      <c r="F60" s="13">
        <f t="shared" si="7"/>
        <v>111.48994165648145</v>
      </c>
      <c r="G60" s="13">
        <f t="shared" si="7"/>
        <v>250.69625695773254</v>
      </c>
      <c r="H60" s="13">
        <f t="shared" si="7"/>
        <v>106.01186459585436</v>
      </c>
      <c r="I60" s="13">
        <f t="shared" si="7"/>
        <v>134.93065158663555</v>
      </c>
      <c r="J60" s="13">
        <f t="shared" si="7"/>
        <v>129.37522972390767</v>
      </c>
      <c r="K60" s="13">
        <f t="shared" si="7"/>
        <v>109.80728687977009</v>
      </c>
      <c r="L60" s="13">
        <f t="shared" si="7"/>
        <v>108.1233177553596</v>
      </c>
      <c r="M60" s="13">
        <f t="shared" si="7"/>
        <v>115.28998138468356</v>
      </c>
      <c r="N60" s="13">
        <f t="shared" si="7"/>
        <v>106.2097941389583</v>
      </c>
      <c r="O60" s="13">
        <f t="shared" si="7"/>
        <v>109.50771133075496</v>
      </c>
      <c r="P60" s="13">
        <f t="shared" si="7"/>
        <v>111.64887491176808</v>
      </c>
      <c r="Q60" s="13">
        <f t="shared" si="7"/>
        <v>109.21210977046995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118.18743399886587</v>
      </c>
      <c r="W60" s="13">
        <f t="shared" si="7"/>
        <v>106.2698521850479</v>
      </c>
      <c r="X60" s="13">
        <f t="shared" si="7"/>
        <v>0</v>
      </c>
      <c r="Y60" s="13">
        <f t="shared" si="7"/>
        <v>0</v>
      </c>
      <c r="Z60" s="14">
        <f t="shared" si="7"/>
        <v>96.00000007588272</v>
      </c>
    </row>
    <row r="61" spans="1:26" ht="12.75">
      <c r="A61" s="38" t="s">
        <v>113</v>
      </c>
      <c r="B61" s="12">
        <f t="shared" si="7"/>
        <v>99.82311792093388</v>
      </c>
      <c r="C61" s="12">
        <f t="shared" si="7"/>
        <v>0</v>
      </c>
      <c r="D61" s="3">
        <f t="shared" si="7"/>
        <v>95.92899116496973</v>
      </c>
      <c r="E61" s="13">
        <f t="shared" si="7"/>
        <v>96.00000009388553</v>
      </c>
      <c r="F61" s="13">
        <f t="shared" si="7"/>
        <v>112.79960197982766</v>
      </c>
      <c r="G61" s="13">
        <f t="shared" si="7"/>
        <v>251.03968883685096</v>
      </c>
      <c r="H61" s="13">
        <f t="shared" si="7"/>
        <v>98.74999179245486</v>
      </c>
      <c r="I61" s="13">
        <f t="shared" si="7"/>
        <v>131.66834818975482</v>
      </c>
      <c r="J61" s="13">
        <f t="shared" si="7"/>
        <v>128.02103526316597</v>
      </c>
      <c r="K61" s="13">
        <f t="shared" si="7"/>
        <v>105.51521315915984</v>
      </c>
      <c r="L61" s="13">
        <f t="shared" si="7"/>
        <v>105.87185847661267</v>
      </c>
      <c r="M61" s="13">
        <f t="shared" si="7"/>
        <v>112.53951670003788</v>
      </c>
      <c r="N61" s="13">
        <f t="shared" si="7"/>
        <v>104.66769374861462</v>
      </c>
      <c r="O61" s="13">
        <f t="shared" si="7"/>
        <v>107.69556648656578</v>
      </c>
      <c r="P61" s="13">
        <f t="shared" si="7"/>
        <v>109.02842845104719</v>
      </c>
      <c r="Q61" s="13">
        <f t="shared" si="7"/>
        <v>107.20359597921035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115.59324804920776</v>
      </c>
      <c r="W61" s="13">
        <f t="shared" si="7"/>
        <v>107.46650405856859</v>
      </c>
      <c r="X61" s="13">
        <f t="shared" si="7"/>
        <v>0</v>
      </c>
      <c r="Y61" s="13">
        <f t="shared" si="7"/>
        <v>0</v>
      </c>
      <c r="Z61" s="14">
        <f t="shared" si="7"/>
        <v>96.00000009388553</v>
      </c>
    </row>
    <row r="62" spans="1:26" ht="12.75">
      <c r="A62" s="38" t="s">
        <v>114</v>
      </c>
      <c r="B62" s="12">
        <f t="shared" si="7"/>
        <v>94.93552729792674</v>
      </c>
      <c r="C62" s="12">
        <f t="shared" si="7"/>
        <v>0</v>
      </c>
      <c r="D62" s="3">
        <f t="shared" si="7"/>
        <v>95.9289921963661</v>
      </c>
      <c r="E62" s="13">
        <f t="shared" si="7"/>
        <v>96.00000045594562</v>
      </c>
      <c r="F62" s="13">
        <f t="shared" si="7"/>
        <v>106.01991903882538</v>
      </c>
      <c r="G62" s="13">
        <f t="shared" si="7"/>
        <v>-3918.6142818596686</v>
      </c>
      <c r="H62" s="13">
        <f t="shared" si="7"/>
        <v>134.87765136706963</v>
      </c>
      <c r="I62" s="13">
        <f t="shared" si="7"/>
        <v>180.73239487801445</v>
      </c>
      <c r="J62" s="13">
        <f t="shared" si="7"/>
        <v>148.3675213880246</v>
      </c>
      <c r="K62" s="13">
        <f t="shared" si="7"/>
        <v>145.7832654703747</v>
      </c>
      <c r="L62" s="13">
        <f t="shared" si="7"/>
        <v>128.52141415340316</v>
      </c>
      <c r="M62" s="13">
        <f t="shared" si="7"/>
        <v>140.60850835988197</v>
      </c>
      <c r="N62" s="13">
        <f t="shared" si="7"/>
        <v>113.64667424614387</v>
      </c>
      <c r="O62" s="13">
        <f t="shared" si="7"/>
        <v>127.4744698086006</v>
      </c>
      <c r="P62" s="13">
        <f t="shared" si="7"/>
        <v>133.59254196468788</v>
      </c>
      <c r="Q62" s="13">
        <f t="shared" si="7"/>
        <v>125.41318378985513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143.92266952852907</v>
      </c>
      <c r="W62" s="13">
        <f t="shared" si="7"/>
        <v>102.51993767430103</v>
      </c>
      <c r="X62" s="13">
        <f t="shared" si="7"/>
        <v>0</v>
      </c>
      <c r="Y62" s="13">
        <f t="shared" si="7"/>
        <v>0</v>
      </c>
      <c r="Z62" s="14">
        <f t="shared" si="7"/>
        <v>96.00000045594562</v>
      </c>
    </row>
    <row r="63" spans="1:26" ht="12.75">
      <c r="A63" s="38" t="s">
        <v>115</v>
      </c>
      <c r="B63" s="12">
        <f t="shared" si="7"/>
        <v>220.37705357488767</v>
      </c>
      <c r="C63" s="12">
        <f t="shared" si="7"/>
        <v>0</v>
      </c>
      <c r="D63" s="3">
        <f t="shared" si="7"/>
        <v>95.92899149278018</v>
      </c>
      <c r="E63" s="13">
        <f t="shared" si="7"/>
        <v>96</v>
      </c>
      <c r="F63" s="13">
        <f t="shared" si="7"/>
        <v>94.37385020638312</v>
      </c>
      <c r="G63" s="13">
        <f t="shared" si="7"/>
        <v>103.21802759002972</v>
      </c>
      <c r="H63" s="13">
        <f t="shared" si="7"/>
        <v>89.55682018092246</v>
      </c>
      <c r="I63" s="13">
        <f t="shared" si="7"/>
        <v>95.71381714756014</v>
      </c>
      <c r="J63" s="13">
        <f t="shared" si="7"/>
        <v>101.96692524898587</v>
      </c>
      <c r="K63" s="13">
        <f t="shared" si="7"/>
        <v>100.95992590509898</v>
      </c>
      <c r="L63" s="13">
        <f t="shared" si="7"/>
        <v>97.43024483992642</v>
      </c>
      <c r="M63" s="13">
        <f t="shared" si="7"/>
        <v>100.10326181048708</v>
      </c>
      <c r="N63" s="13">
        <f t="shared" si="7"/>
        <v>100.44226328545128</v>
      </c>
      <c r="O63" s="13">
        <f t="shared" si="7"/>
        <v>97.52914332964608</v>
      </c>
      <c r="P63" s="13">
        <f t="shared" si="7"/>
        <v>99.84325602917431</v>
      </c>
      <c r="Q63" s="13">
        <f t="shared" si="7"/>
        <v>99.27056081311244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98.38570244333734</v>
      </c>
      <c r="W63" s="13">
        <f t="shared" si="7"/>
        <v>91.22705153876926</v>
      </c>
      <c r="X63" s="13">
        <f t="shared" si="7"/>
        <v>0</v>
      </c>
      <c r="Y63" s="13">
        <f t="shared" si="7"/>
        <v>0</v>
      </c>
      <c r="Z63" s="14">
        <f t="shared" si="7"/>
        <v>96</v>
      </c>
    </row>
    <row r="64" spans="1:26" ht="12.75">
      <c r="A64" s="38" t="s">
        <v>116</v>
      </c>
      <c r="B64" s="12">
        <f t="shared" si="7"/>
        <v>1.0942823838558744</v>
      </c>
      <c r="C64" s="12">
        <f t="shared" si="7"/>
        <v>0</v>
      </c>
      <c r="D64" s="3">
        <f t="shared" si="7"/>
        <v>95.92899376643295</v>
      </c>
      <c r="E64" s="13">
        <f t="shared" si="7"/>
        <v>95.99999886228015</v>
      </c>
      <c r="F64" s="13">
        <f t="shared" si="7"/>
        <v>92.16407585800299</v>
      </c>
      <c r="G64" s="13">
        <f t="shared" si="7"/>
        <v>104.30483689255298</v>
      </c>
      <c r="H64" s="13">
        <f t="shared" si="7"/>
        <v>-851047.2868217053</v>
      </c>
      <c r="I64" s="13">
        <f t="shared" si="7"/>
        <v>144.38730969736937</v>
      </c>
      <c r="J64" s="13">
        <f t="shared" si="7"/>
        <v>114.73407406671896</v>
      </c>
      <c r="K64" s="13">
        <f t="shared" si="7"/>
        <v>103.912608811468</v>
      </c>
      <c r="L64" s="13">
        <f t="shared" si="7"/>
        <v>96.7112355640495</v>
      </c>
      <c r="M64" s="13">
        <f t="shared" si="7"/>
        <v>105.06101083516124</v>
      </c>
      <c r="N64" s="13">
        <f t="shared" si="7"/>
        <v>102.96672279494604</v>
      </c>
      <c r="O64" s="13">
        <f t="shared" si="7"/>
        <v>99.04759681222683</v>
      </c>
      <c r="P64" s="13">
        <f t="shared" si="7"/>
        <v>102.30418265621257</v>
      </c>
      <c r="Q64" s="13">
        <f t="shared" si="7"/>
        <v>101.43835325870114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113.26407885589454</v>
      </c>
      <c r="W64" s="13">
        <f t="shared" si="7"/>
        <v>88.55116714440497</v>
      </c>
      <c r="X64" s="13">
        <f t="shared" si="7"/>
        <v>0</v>
      </c>
      <c r="Y64" s="13">
        <f t="shared" si="7"/>
        <v>0</v>
      </c>
      <c r="Z64" s="14">
        <f t="shared" si="7"/>
        <v>95.99999886228015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166.2159411995534</v>
      </c>
      <c r="C66" s="15">
        <f t="shared" si="7"/>
        <v>0</v>
      </c>
      <c r="D66" s="4">
        <f t="shared" si="7"/>
        <v>95.92899061032864</v>
      </c>
      <c r="E66" s="16">
        <f t="shared" si="7"/>
        <v>96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21.317572099262243</v>
      </c>
      <c r="X66" s="16">
        <f t="shared" si="7"/>
        <v>0</v>
      </c>
      <c r="Y66" s="16">
        <f t="shared" si="7"/>
        <v>0</v>
      </c>
      <c r="Z66" s="17">
        <f t="shared" si="7"/>
        <v>96</v>
      </c>
    </row>
    <row r="67" spans="1:26" ht="12.75" hidden="1">
      <c r="A67" s="40" t="s">
        <v>119</v>
      </c>
      <c r="B67" s="23">
        <v>450245670</v>
      </c>
      <c r="C67" s="23"/>
      <c r="D67" s="24">
        <v>475974418</v>
      </c>
      <c r="E67" s="25">
        <v>474974418</v>
      </c>
      <c r="F67" s="25">
        <v>78552442</v>
      </c>
      <c r="G67" s="25">
        <v>13850425</v>
      </c>
      <c r="H67" s="25">
        <v>31253970</v>
      </c>
      <c r="I67" s="25">
        <v>123656837</v>
      </c>
      <c r="J67" s="25">
        <v>29591384</v>
      </c>
      <c r="K67" s="25">
        <v>31582719</v>
      </c>
      <c r="L67" s="25">
        <v>34098796</v>
      </c>
      <c r="M67" s="25">
        <v>95272899</v>
      </c>
      <c r="N67" s="25">
        <v>35983715</v>
      </c>
      <c r="O67" s="25">
        <v>37382074</v>
      </c>
      <c r="P67" s="25">
        <v>39791056</v>
      </c>
      <c r="Q67" s="25">
        <v>113156845</v>
      </c>
      <c r="R67" s="25"/>
      <c r="S67" s="25"/>
      <c r="T67" s="25"/>
      <c r="U67" s="25"/>
      <c r="V67" s="25">
        <v>332086581</v>
      </c>
      <c r="W67" s="25">
        <v>348344934</v>
      </c>
      <c r="X67" s="25"/>
      <c r="Y67" s="24"/>
      <c r="Z67" s="26">
        <v>474974418</v>
      </c>
    </row>
    <row r="68" spans="1:26" ht="12.75" hidden="1">
      <c r="A68" s="36" t="s">
        <v>31</v>
      </c>
      <c r="B68" s="18">
        <v>42685693</v>
      </c>
      <c r="C68" s="18"/>
      <c r="D68" s="19">
        <v>50885510</v>
      </c>
      <c r="E68" s="20">
        <v>50885510</v>
      </c>
      <c r="F68" s="20">
        <v>46852194</v>
      </c>
      <c r="G68" s="20">
        <v>-450311</v>
      </c>
      <c r="H68" s="20">
        <v>7199</v>
      </c>
      <c r="I68" s="20">
        <v>46409082</v>
      </c>
      <c r="J68" s="20">
        <v>-2806</v>
      </c>
      <c r="K68" s="20">
        <v>2990</v>
      </c>
      <c r="L68" s="20">
        <v>99573</v>
      </c>
      <c r="M68" s="20">
        <v>99757</v>
      </c>
      <c r="N68" s="20">
        <v>-11595</v>
      </c>
      <c r="O68" s="20">
        <v>-60629</v>
      </c>
      <c r="P68" s="20"/>
      <c r="Q68" s="20">
        <v>-72224</v>
      </c>
      <c r="R68" s="20"/>
      <c r="S68" s="20"/>
      <c r="T68" s="20"/>
      <c r="U68" s="20"/>
      <c r="V68" s="20">
        <v>46436615</v>
      </c>
      <c r="W68" s="20">
        <v>50885510</v>
      </c>
      <c r="X68" s="20"/>
      <c r="Y68" s="19"/>
      <c r="Z68" s="22">
        <v>50885510</v>
      </c>
    </row>
    <row r="69" spans="1:26" ht="12.75" hidden="1">
      <c r="A69" s="37" t="s">
        <v>32</v>
      </c>
      <c r="B69" s="18">
        <v>405781215</v>
      </c>
      <c r="C69" s="18"/>
      <c r="D69" s="19">
        <v>422703308</v>
      </c>
      <c r="E69" s="20">
        <v>421703308</v>
      </c>
      <c r="F69" s="20">
        <v>31563746</v>
      </c>
      <c r="G69" s="20">
        <v>14161582</v>
      </c>
      <c r="H69" s="20">
        <v>31105990</v>
      </c>
      <c r="I69" s="20">
        <v>76831318</v>
      </c>
      <c r="J69" s="20">
        <v>29459276</v>
      </c>
      <c r="K69" s="20">
        <v>31437818</v>
      </c>
      <c r="L69" s="20">
        <v>33848005</v>
      </c>
      <c r="M69" s="20">
        <v>94745099</v>
      </c>
      <c r="N69" s="20">
        <v>35830286</v>
      </c>
      <c r="O69" s="20">
        <v>37287533</v>
      </c>
      <c r="P69" s="20">
        <v>39622848</v>
      </c>
      <c r="Q69" s="20">
        <v>112740667</v>
      </c>
      <c r="R69" s="20"/>
      <c r="S69" s="20"/>
      <c r="T69" s="20"/>
      <c r="U69" s="20"/>
      <c r="V69" s="20">
        <v>284317084</v>
      </c>
      <c r="W69" s="20">
        <v>295670224</v>
      </c>
      <c r="X69" s="20"/>
      <c r="Y69" s="19"/>
      <c r="Z69" s="22">
        <v>421703308</v>
      </c>
    </row>
    <row r="70" spans="1:26" ht="12.75" hidden="1">
      <c r="A70" s="38" t="s">
        <v>113</v>
      </c>
      <c r="B70" s="18">
        <v>337632282</v>
      </c>
      <c r="C70" s="18"/>
      <c r="D70" s="19">
        <v>337840608</v>
      </c>
      <c r="E70" s="20">
        <v>340840608</v>
      </c>
      <c r="F70" s="20">
        <v>25659001</v>
      </c>
      <c r="G70" s="20">
        <v>11573607</v>
      </c>
      <c r="H70" s="20">
        <v>27261501</v>
      </c>
      <c r="I70" s="20">
        <v>64494109</v>
      </c>
      <c r="J70" s="20">
        <v>24247284</v>
      </c>
      <c r="K70" s="20">
        <v>26398889</v>
      </c>
      <c r="L70" s="20">
        <v>28488408</v>
      </c>
      <c r="M70" s="20">
        <v>79134581</v>
      </c>
      <c r="N70" s="20">
        <v>30149493</v>
      </c>
      <c r="O70" s="20">
        <v>31111082</v>
      </c>
      <c r="P70" s="20">
        <v>33510162</v>
      </c>
      <c r="Q70" s="20">
        <v>94770737</v>
      </c>
      <c r="R70" s="20"/>
      <c r="S70" s="20"/>
      <c r="T70" s="20"/>
      <c r="U70" s="20"/>
      <c r="V70" s="20">
        <v>238399427</v>
      </c>
      <c r="W70" s="20">
        <v>236488427</v>
      </c>
      <c r="X70" s="20"/>
      <c r="Y70" s="19"/>
      <c r="Z70" s="22">
        <v>340840608</v>
      </c>
    </row>
    <row r="71" spans="1:26" ht="12.75" hidden="1">
      <c r="A71" s="38" t="s">
        <v>114</v>
      </c>
      <c r="B71" s="18">
        <v>37725191</v>
      </c>
      <c r="C71" s="18"/>
      <c r="D71" s="19">
        <v>47864880</v>
      </c>
      <c r="E71" s="20">
        <v>43864880</v>
      </c>
      <c r="F71" s="20">
        <v>3227967</v>
      </c>
      <c r="G71" s="20">
        <v>-85241</v>
      </c>
      <c r="H71" s="20">
        <v>2360999</v>
      </c>
      <c r="I71" s="20">
        <v>5503725</v>
      </c>
      <c r="J71" s="20">
        <v>2501166</v>
      </c>
      <c r="K71" s="20">
        <v>2311030</v>
      </c>
      <c r="L71" s="20">
        <v>2594966</v>
      </c>
      <c r="M71" s="20">
        <v>7407162</v>
      </c>
      <c r="N71" s="20">
        <v>2904334</v>
      </c>
      <c r="O71" s="20">
        <v>3391181</v>
      </c>
      <c r="P71" s="20">
        <v>3323449</v>
      </c>
      <c r="Q71" s="20">
        <v>9618964</v>
      </c>
      <c r="R71" s="20"/>
      <c r="S71" s="20"/>
      <c r="T71" s="20"/>
      <c r="U71" s="20"/>
      <c r="V71" s="20">
        <v>22529851</v>
      </c>
      <c r="W71" s="20">
        <v>31590821</v>
      </c>
      <c r="X71" s="20"/>
      <c r="Y71" s="19"/>
      <c r="Z71" s="22">
        <v>43864880</v>
      </c>
    </row>
    <row r="72" spans="1:26" ht="12.75" hidden="1">
      <c r="A72" s="38" t="s">
        <v>115</v>
      </c>
      <c r="B72" s="18">
        <v>17267997</v>
      </c>
      <c r="C72" s="18"/>
      <c r="D72" s="19">
        <v>19418800</v>
      </c>
      <c r="E72" s="20">
        <v>19418800</v>
      </c>
      <c r="F72" s="20">
        <v>1487767</v>
      </c>
      <c r="G72" s="20">
        <v>1482927</v>
      </c>
      <c r="H72" s="20">
        <v>1483619</v>
      </c>
      <c r="I72" s="20">
        <v>4454313</v>
      </c>
      <c r="J72" s="20">
        <v>1502294</v>
      </c>
      <c r="K72" s="20">
        <v>1511575</v>
      </c>
      <c r="L72" s="20">
        <v>1531858</v>
      </c>
      <c r="M72" s="20">
        <v>4545727</v>
      </c>
      <c r="N72" s="20">
        <v>1538224</v>
      </c>
      <c r="O72" s="20">
        <v>1543149</v>
      </c>
      <c r="P72" s="20">
        <v>1545195</v>
      </c>
      <c r="Q72" s="20">
        <v>4626568</v>
      </c>
      <c r="R72" s="20"/>
      <c r="S72" s="20"/>
      <c r="T72" s="20"/>
      <c r="U72" s="20"/>
      <c r="V72" s="20">
        <v>13626608</v>
      </c>
      <c r="W72" s="20">
        <v>14758288</v>
      </c>
      <c r="X72" s="20"/>
      <c r="Y72" s="19"/>
      <c r="Z72" s="22">
        <v>19418800</v>
      </c>
    </row>
    <row r="73" spans="1:26" ht="12.75" hidden="1">
      <c r="A73" s="38" t="s">
        <v>116</v>
      </c>
      <c r="B73" s="18">
        <v>13155745</v>
      </c>
      <c r="C73" s="18"/>
      <c r="D73" s="19">
        <v>17579020</v>
      </c>
      <c r="E73" s="20">
        <v>17579020</v>
      </c>
      <c r="F73" s="20">
        <v>1189011</v>
      </c>
      <c r="G73" s="20">
        <v>1190289</v>
      </c>
      <c r="H73" s="20">
        <v>-129</v>
      </c>
      <c r="I73" s="20">
        <v>2379171</v>
      </c>
      <c r="J73" s="20">
        <v>1208532</v>
      </c>
      <c r="K73" s="20">
        <v>1216324</v>
      </c>
      <c r="L73" s="20">
        <v>1232773</v>
      </c>
      <c r="M73" s="20">
        <v>3657629</v>
      </c>
      <c r="N73" s="20">
        <v>1238235</v>
      </c>
      <c r="O73" s="20">
        <v>1242121</v>
      </c>
      <c r="P73" s="20">
        <v>1244042</v>
      </c>
      <c r="Q73" s="20">
        <v>3724398</v>
      </c>
      <c r="R73" s="20"/>
      <c r="S73" s="20"/>
      <c r="T73" s="20"/>
      <c r="U73" s="20"/>
      <c r="V73" s="20">
        <v>9761198</v>
      </c>
      <c r="W73" s="20">
        <v>12832688</v>
      </c>
      <c r="X73" s="20"/>
      <c r="Y73" s="19"/>
      <c r="Z73" s="22">
        <v>17579020</v>
      </c>
    </row>
    <row r="74" spans="1:26" ht="12.7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118</v>
      </c>
      <c r="B75" s="27">
        <v>1778762</v>
      </c>
      <c r="C75" s="27"/>
      <c r="D75" s="28">
        <v>2385600</v>
      </c>
      <c r="E75" s="29">
        <v>2385600</v>
      </c>
      <c r="F75" s="29">
        <v>136502</v>
      </c>
      <c r="G75" s="29">
        <v>139154</v>
      </c>
      <c r="H75" s="29">
        <v>140781</v>
      </c>
      <c r="I75" s="29">
        <v>416437</v>
      </c>
      <c r="J75" s="29">
        <v>134914</v>
      </c>
      <c r="K75" s="29">
        <v>141911</v>
      </c>
      <c r="L75" s="29">
        <v>151218</v>
      </c>
      <c r="M75" s="29">
        <v>428043</v>
      </c>
      <c r="N75" s="29">
        <v>165024</v>
      </c>
      <c r="O75" s="29">
        <v>155170</v>
      </c>
      <c r="P75" s="29">
        <v>168208</v>
      </c>
      <c r="Q75" s="29">
        <v>488402</v>
      </c>
      <c r="R75" s="29"/>
      <c r="S75" s="29"/>
      <c r="T75" s="29"/>
      <c r="U75" s="29"/>
      <c r="V75" s="29">
        <v>1332882</v>
      </c>
      <c r="W75" s="29">
        <v>1789200</v>
      </c>
      <c r="X75" s="29"/>
      <c r="Y75" s="28"/>
      <c r="Z75" s="30">
        <v>2385600</v>
      </c>
    </row>
    <row r="76" spans="1:26" ht="12.75" hidden="1">
      <c r="A76" s="41" t="s">
        <v>120</v>
      </c>
      <c r="B76" s="31">
        <v>453351014</v>
      </c>
      <c r="C76" s="31"/>
      <c r="D76" s="32">
        <v>456597458</v>
      </c>
      <c r="E76" s="33">
        <v>457502007</v>
      </c>
      <c r="F76" s="33">
        <v>39597237</v>
      </c>
      <c r="G76" s="33">
        <v>43546206</v>
      </c>
      <c r="H76" s="33">
        <v>36828247</v>
      </c>
      <c r="I76" s="33">
        <v>119971690</v>
      </c>
      <c r="J76" s="33">
        <v>42715233</v>
      </c>
      <c r="K76" s="33">
        <v>37673271</v>
      </c>
      <c r="L76" s="33">
        <v>39363296</v>
      </c>
      <c r="M76" s="33">
        <v>119751800</v>
      </c>
      <c r="N76" s="33">
        <v>40918413</v>
      </c>
      <c r="O76" s="33">
        <v>43543253</v>
      </c>
      <c r="P76" s="33">
        <v>46969828</v>
      </c>
      <c r="Q76" s="33">
        <v>131431494</v>
      </c>
      <c r="R76" s="33"/>
      <c r="S76" s="33"/>
      <c r="T76" s="33"/>
      <c r="U76" s="33"/>
      <c r="V76" s="33">
        <v>371154984</v>
      </c>
      <c r="W76" s="33">
        <v>351012075</v>
      </c>
      <c r="X76" s="33"/>
      <c r="Y76" s="32"/>
      <c r="Z76" s="34">
        <v>457502007</v>
      </c>
    </row>
    <row r="77" spans="1:26" ht="12.75" hidden="1">
      <c r="A77" s="36" t="s">
        <v>31</v>
      </c>
      <c r="B77" s="18">
        <v>39346084</v>
      </c>
      <c r="C77" s="18"/>
      <c r="D77" s="19">
        <v>48813956</v>
      </c>
      <c r="E77" s="20">
        <v>50376655</v>
      </c>
      <c r="F77" s="20">
        <v>4406835</v>
      </c>
      <c r="G77" s="20">
        <v>8043650</v>
      </c>
      <c r="H77" s="20">
        <v>3852207</v>
      </c>
      <c r="I77" s="20">
        <v>16302692</v>
      </c>
      <c r="J77" s="20">
        <v>4602227</v>
      </c>
      <c r="K77" s="20">
        <v>3152256</v>
      </c>
      <c r="L77" s="20">
        <v>2765710</v>
      </c>
      <c r="M77" s="20">
        <v>10520193</v>
      </c>
      <c r="N77" s="20">
        <v>2863140</v>
      </c>
      <c r="O77" s="20">
        <v>2710529</v>
      </c>
      <c r="P77" s="20">
        <v>2731364</v>
      </c>
      <c r="Q77" s="20">
        <v>8305033</v>
      </c>
      <c r="R77" s="20"/>
      <c r="S77" s="20"/>
      <c r="T77" s="20"/>
      <c r="U77" s="20"/>
      <c r="V77" s="20">
        <v>35127918</v>
      </c>
      <c r="W77" s="20">
        <v>36422351</v>
      </c>
      <c r="X77" s="20"/>
      <c r="Y77" s="19"/>
      <c r="Z77" s="22">
        <v>50376655</v>
      </c>
    </row>
    <row r="78" spans="1:26" ht="12.75" hidden="1">
      <c r="A78" s="37" t="s">
        <v>32</v>
      </c>
      <c r="B78" s="18">
        <v>411048344</v>
      </c>
      <c r="C78" s="18"/>
      <c r="D78" s="19">
        <v>405495020</v>
      </c>
      <c r="E78" s="20">
        <v>404835176</v>
      </c>
      <c r="F78" s="20">
        <v>35190402</v>
      </c>
      <c r="G78" s="20">
        <v>35502556</v>
      </c>
      <c r="H78" s="20">
        <v>32976040</v>
      </c>
      <c r="I78" s="20">
        <v>103668998</v>
      </c>
      <c r="J78" s="20">
        <v>38113006</v>
      </c>
      <c r="K78" s="20">
        <v>34521015</v>
      </c>
      <c r="L78" s="20">
        <v>36597586</v>
      </c>
      <c r="M78" s="20">
        <v>109231607</v>
      </c>
      <c r="N78" s="20">
        <v>38055273</v>
      </c>
      <c r="O78" s="20">
        <v>40832724</v>
      </c>
      <c r="P78" s="20">
        <v>44238464</v>
      </c>
      <c r="Q78" s="20">
        <v>123126461</v>
      </c>
      <c r="R78" s="20"/>
      <c r="S78" s="20"/>
      <c r="T78" s="20"/>
      <c r="U78" s="20"/>
      <c r="V78" s="20">
        <v>336027066</v>
      </c>
      <c r="W78" s="20">
        <v>314208310</v>
      </c>
      <c r="X78" s="20"/>
      <c r="Y78" s="19"/>
      <c r="Z78" s="22">
        <v>404835176</v>
      </c>
    </row>
    <row r="79" spans="1:26" ht="12.75" hidden="1">
      <c r="A79" s="38" t="s">
        <v>113</v>
      </c>
      <c r="B79" s="18">
        <v>337035071</v>
      </c>
      <c r="C79" s="18"/>
      <c r="D79" s="19">
        <v>324087087</v>
      </c>
      <c r="E79" s="20">
        <v>327206984</v>
      </c>
      <c r="F79" s="20">
        <v>28943251</v>
      </c>
      <c r="G79" s="20">
        <v>29054347</v>
      </c>
      <c r="H79" s="20">
        <v>26920730</v>
      </c>
      <c r="I79" s="20">
        <v>84918328</v>
      </c>
      <c r="J79" s="20">
        <v>31041624</v>
      </c>
      <c r="K79" s="20">
        <v>27854844</v>
      </c>
      <c r="L79" s="20">
        <v>30161207</v>
      </c>
      <c r="M79" s="20">
        <v>89057675</v>
      </c>
      <c r="N79" s="20">
        <v>31556779</v>
      </c>
      <c r="O79" s="20">
        <v>33505256</v>
      </c>
      <c r="P79" s="20">
        <v>36535603</v>
      </c>
      <c r="Q79" s="20">
        <v>101597638</v>
      </c>
      <c r="R79" s="20"/>
      <c r="S79" s="20"/>
      <c r="T79" s="20"/>
      <c r="U79" s="20"/>
      <c r="V79" s="20">
        <v>275573641</v>
      </c>
      <c r="W79" s="20">
        <v>254145845</v>
      </c>
      <c r="X79" s="20"/>
      <c r="Y79" s="19"/>
      <c r="Z79" s="22">
        <v>327206984</v>
      </c>
    </row>
    <row r="80" spans="1:26" ht="12.75" hidden="1">
      <c r="A80" s="38" t="s">
        <v>114</v>
      </c>
      <c r="B80" s="18">
        <v>35814609</v>
      </c>
      <c r="C80" s="18"/>
      <c r="D80" s="19">
        <v>45916297</v>
      </c>
      <c r="E80" s="20">
        <v>42110285</v>
      </c>
      <c r="F80" s="20">
        <v>3422288</v>
      </c>
      <c r="G80" s="20">
        <v>3340266</v>
      </c>
      <c r="H80" s="20">
        <v>3184460</v>
      </c>
      <c r="I80" s="20">
        <v>9947014</v>
      </c>
      <c r="J80" s="20">
        <v>3710918</v>
      </c>
      <c r="K80" s="20">
        <v>3369095</v>
      </c>
      <c r="L80" s="20">
        <v>3335087</v>
      </c>
      <c r="M80" s="20">
        <v>10415100</v>
      </c>
      <c r="N80" s="20">
        <v>3300679</v>
      </c>
      <c r="O80" s="20">
        <v>4322890</v>
      </c>
      <c r="P80" s="20">
        <v>4439880</v>
      </c>
      <c r="Q80" s="20">
        <v>12063449</v>
      </c>
      <c r="R80" s="20"/>
      <c r="S80" s="20"/>
      <c r="T80" s="20"/>
      <c r="U80" s="20"/>
      <c r="V80" s="20">
        <v>32425563</v>
      </c>
      <c r="W80" s="20">
        <v>32386890</v>
      </c>
      <c r="X80" s="20"/>
      <c r="Y80" s="19"/>
      <c r="Z80" s="22">
        <v>42110285</v>
      </c>
    </row>
    <row r="81" spans="1:26" ht="12.75" hidden="1">
      <c r="A81" s="38" t="s">
        <v>115</v>
      </c>
      <c r="B81" s="18">
        <v>38054703</v>
      </c>
      <c r="C81" s="18"/>
      <c r="D81" s="19">
        <v>18628259</v>
      </c>
      <c r="E81" s="20">
        <v>18642048</v>
      </c>
      <c r="F81" s="20">
        <v>1404063</v>
      </c>
      <c r="G81" s="20">
        <v>1530648</v>
      </c>
      <c r="H81" s="20">
        <v>1328682</v>
      </c>
      <c r="I81" s="20">
        <v>4263393</v>
      </c>
      <c r="J81" s="20">
        <v>1531843</v>
      </c>
      <c r="K81" s="20">
        <v>1526085</v>
      </c>
      <c r="L81" s="20">
        <v>1492493</v>
      </c>
      <c r="M81" s="20">
        <v>4550421</v>
      </c>
      <c r="N81" s="20">
        <v>1545027</v>
      </c>
      <c r="O81" s="20">
        <v>1505020</v>
      </c>
      <c r="P81" s="20">
        <v>1542773</v>
      </c>
      <c r="Q81" s="20">
        <v>4592820</v>
      </c>
      <c r="R81" s="20"/>
      <c r="S81" s="20"/>
      <c r="T81" s="20"/>
      <c r="U81" s="20"/>
      <c r="V81" s="20">
        <v>13406634</v>
      </c>
      <c r="W81" s="20">
        <v>13463551</v>
      </c>
      <c r="X81" s="20"/>
      <c r="Y81" s="19"/>
      <c r="Z81" s="22">
        <v>18642048</v>
      </c>
    </row>
    <row r="82" spans="1:26" ht="12.75" hidden="1">
      <c r="A82" s="38" t="s">
        <v>116</v>
      </c>
      <c r="B82" s="18">
        <v>143961</v>
      </c>
      <c r="C82" s="18"/>
      <c r="D82" s="19">
        <v>16863377</v>
      </c>
      <c r="E82" s="20">
        <v>16875859</v>
      </c>
      <c r="F82" s="20">
        <v>1095841</v>
      </c>
      <c r="G82" s="20">
        <v>1241529</v>
      </c>
      <c r="H82" s="20">
        <v>1097851</v>
      </c>
      <c r="I82" s="20">
        <v>3435221</v>
      </c>
      <c r="J82" s="20">
        <v>1386598</v>
      </c>
      <c r="K82" s="20">
        <v>1263914</v>
      </c>
      <c r="L82" s="20">
        <v>1192230</v>
      </c>
      <c r="M82" s="20">
        <v>3842742</v>
      </c>
      <c r="N82" s="20">
        <v>1274970</v>
      </c>
      <c r="O82" s="20">
        <v>1230291</v>
      </c>
      <c r="P82" s="20">
        <v>1272707</v>
      </c>
      <c r="Q82" s="20">
        <v>3777968</v>
      </c>
      <c r="R82" s="20"/>
      <c r="S82" s="20"/>
      <c r="T82" s="20"/>
      <c r="U82" s="20"/>
      <c r="V82" s="20">
        <v>11055931</v>
      </c>
      <c r="W82" s="20">
        <v>11363495</v>
      </c>
      <c r="X82" s="20"/>
      <c r="Y82" s="19"/>
      <c r="Z82" s="22">
        <v>16875859</v>
      </c>
    </row>
    <row r="83" spans="1:26" ht="12.75" hidden="1">
      <c r="A83" s="38" t="s">
        <v>117</v>
      </c>
      <c r="B83" s="18"/>
      <c r="C83" s="18"/>
      <c r="D83" s="19"/>
      <c r="E83" s="20"/>
      <c r="F83" s="20">
        <v>324959</v>
      </c>
      <c r="G83" s="20">
        <v>335766</v>
      </c>
      <c r="H83" s="20">
        <v>444317</v>
      </c>
      <c r="I83" s="20">
        <v>1105042</v>
      </c>
      <c r="J83" s="20">
        <v>442023</v>
      </c>
      <c r="K83" s="20">
        <v>507077</v>
      </c>
      <c r="L83" s="20">
        <v>416569</v>
      </c>
      <c r="M83" s="20">
        <v>1365669</v>
      </c>
      <c r="N83" s="20">
        <v>377818</v>
      </c>
      <c r="O83" s="20">
        <v>269267</v>
      </c>
      <c r="P83" s="20">
        <v>447501</v>
      </c>
      <c r="Q83" s="20">
        <v>1094586</v>
      </c>
      <c r="R83" s="20"/>
      <c r="S83" s="20"/>
      <c r="T83" s="20"/>
      <c r="U83" s="20"/>
      <c r="V83" s="20">
        <v>3565297</v>
      </c>
      <c r="W83" s="20">
        <v>2848529</v>
      </c>
      <c r="X83" s="20"/>
      <c r="Y83" s="19"/>
      <c r="Z83" s="22"/>
    </row>
    <row r="84" spans="1:26" ht="12.75" hidden="1">
      <c r="A84" s="39" t="s">
        <v>118</v>
      </c>
      <c r="B84" s="27">
        <v>2956586</v>
      </c>
      <c r="C84" s="27"/>
      <c r="D84" s="28">
        <v>2288482</v>
      </c>
      <c r="E84" s="29">
        <v>2290176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381414</v>
      </c>
      <c r="X84" s="29"/>
      <c r="Y84" s="28"/>
      <c r="Z84" s="30">
        <v>2290176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/>
      <c r="X5" s="64">
        <v>0</v>
      </c>
      <c r="Y5" s="65">
        <v>0</v>
      </c>
      <c r="Z5" s="66">
        <v>0</v>
      </c>
    </row>
    <row r="6" spans="1:26" ht="12.75">
      <c r="A6" s="62" t="s">
        <v>32</v>
      </c>
      <c r="B6" s="18">
        <v>628905</v>
      </c>
      <c r="C6" s="18">
        <v>0</v>
      </c>
      <c r="D6" s="63">
        <v>200000</v>
      </c>
      <c r="E6" s="64">
        <v>0</v>
      </c>
      <c r="F6" s="64">
        <v>0</v>
      </c>
      <c r="G6" s="64">
        <v>2014</v>
      </c>
      <c r="H6" s="64">
        <v>0</v>
      </c>
      <c r="I6" s="64">
        <v>2014</v>
      </c>
      <c r="J6" s="64">
        <v>0</v>
      </c>
      <c r="K6" s="64">
        <v>17109</v>
      </c>
      <c r="L6" s="64">
        <v>0</v>
      </c>
      <c r="M6" s="64">
        <v>17109</v>
      </c>
      <c r="N6" s="64">
        <v>17109</v>
      </c>
      <c r="O6" s="64">
        <v>11000</v>
      </c>
      <c r="P6" s="64">
        <v>12832</v>
      </c>
      <c r="Q6" s="64">
        <v>40941</v>
      </c>
      <c r="R6" s="64">
        <v>0</v>
      </c>
      <c r="S6" s="64">
        <v>0</v>
      </c>
      <c r="T6" s="64">
        <v>0</v>
      </c>
      <c r="U6" s="64">
        <v>0</v>
      </c>
      <c r="V6" s="64">
        <v>60064</v>
      </c>
      <c r="W6" s="64">
        <v>149994</v>
      </c>
      <c r="X6" s="64">
        <v>-89930</v>
      </c>
      <c r="Y6" s="65">
        <v>-59.96</v>
      </c>
      <c r="Z6" s="66">
        <v>0</v>
      </c>
    </row>
    <row r="7" spans="1:26" ht="12.75">
      <c r="A7" s="62" t="s">
        <v>33</v>
      </c>
      <c r="B7" s="18">
        <v>51017913</v>
      </c>
      <c r="C7" s="18">
        <v>0</v>
      </c>
      <c r="D7" s="63">
        <v>52000000</v>
      </c>
      <c r="E7" s="64">
        <v>51850000</v>
      </c>
      <c r="F7" s="64">
        <v>0</v>
      </c>
      <c r="G7" s="64">
        <v>1225734</v>
      </c>
      <c r="H7" s="64">
        <v>1857151</v>
      </c>
      <c r="I7" s="64">
        <v>3082885</v>
      </c>
      <c r="J7" s="64">
        <v>2444965</v>
      </c>
      <c r="K7" s="64">
        <v>2472996</v>
      </c>
      <c r="L7" s="64">
        <v>1425354</v>
      </c>
      <c r="M7" s="64">
        <v>6343315</v>
      </c>
      <c r="N7" s="64">
        <v>3119769</v>
      </c>
      <c r="O7" s="64">
        <v>4058339</v>
      </c>
      <c r="P7" s="64">
        <v>4559704</v>
      </c>
      <c r="Q7" s="64">
        <v>11737812</v>
      </c>
      <c r="R7" s="64">
        <v>0</v>
      </c>
      <c r="S7" s="64">
        <v>0</v>
      </c>
      <c r="T7" s="64">
        <v>0</v>
      </c>
      <c r="U7" s="64">
        <v>0</v>
      </c>
      <c r="V7" s="64">
        <v>21164012</v>
      </c>
      <c r="W7" s="64">
        <v>38999997</v>
      </c>
      <c r="X7" s="64">
        <v>-17835985</v>
      </c>
      <c r="Y7" s="65">
        <v>-45.73</v>
      </c>
      <c r="Z7" s="66">
        <v>51850000</v>
      </c>
    </row>
    <row r="8" spans="1:26" ht="12.75">
      <c r="A8" s="62" t="s">
        <v>34</v>
      </c>
      <c r="B8" s="18">
        <v>230704834</v>
      </c>
      <c r="C8" s="18">
        <v>0</v>
      </c>
      <c r="D8" s="63">
        <v>230657000</v>
      </c>
      <c r="E8" s="64">
        <v>232537100</v>
      </c>
      <c r="F8" s="64">
        <v>94059000</v>
      </c>
      <c r="G8" s="64">
        <v>250000</v>
      </c>
      <c r="H8" s="64">
        <v>2094122</v>
      </c>
      <c r="I8" s="64">
        <v>96403122</v>
      </c>
      <c r="J8" s="64">
        <v>859941</v>
      </c>
      <c r="K8" s="64">
        <v>1457920</v>
      </c>
      <c r="L8" s="64">
        <v>74246001</v>
      </c>
      <c r="M8" s="64">
        <v>76563862</v>
      </c>
      <c r="N8" s="64">
        <v>1357093</v>
      </c>
      <c r="O8" s="64">
        <v>860391</v>
      </c>
      <c r="P8" s="64">
        <v>57046062</v>
      </c>
      <c r="Q8" s="64">
        <v>59263546</v>
      </c>
      <c r="R8" s="64">
        <v>0</v>
      </c>
      <c r="S8" s="64">
        <v>0</v>
      </c>
      <c r="T8" s="64">
        <v>0</v>
      </c>
      <c r="U8" s="64">
        <v>0</v>
      </c>
      <c r="V8" s="64">
        <v>232230530</v>
      </c>
      <c r="W8" s="64">
        <v>230626239</v>
      </c>
      <c r="X8" s="64">
        <v>1604291</v>
      </c>
      <c r="Y8" s="65">
        <v>0.7</v>
      </c>
      <c r="Z8" s="66">
        <v>232537100</v>
      </c>
    </row>
    <row r="9" spans="1:26" ht="12.75">
      <c r="A9" s="62" t="s">
        <v>35</v>
      </c>
      <c r="B9" s="18">
        <v>106047996</v>
      </c>
      <c r="C9" s="18">
        <v>0</v>
      </c>
      <c r="D9" s="63">
        <v>118786138</v>
      </c>
      <c r="E9" s="64">
        <v>119447793</v>
      </c>
      <c r="F9" s="64">
        <v>19596</v>
      </c>
      <c r="G9" s="64">
        <v>38799</v>
      </c>
      <c r="H9" s="64">
        <v>2393487</v>
      </c>
      <c r="I9" s="64">
        <v>2451882</v>
      </c>
      <c r="J9" s="64">
        <v>7621771</v>
      </c>
      <c r="K9" s="64">
        <v>9447017</v>
      </c>
      <c r="L9" s="64">
        <v>1291157</v>
      </c>
      <c r="M9" s="64">
        <v>18359945</v>
      </c>
      <c r="N9" s="64">
        <v>344221</v>
      </c>
      <c r="O9" s="64">
        <v>13147668</v>
      </c>
      <c r="P9" s="64">
        <v>26045513</v>
      </c>
      <c r="Q9" s="64">
        <v>39537402</v>
      </c>
      <c r="R9" s="64">
        <v>0</v>
      </c>
      <c r="S9" s="64">
        <v>0</v>
      </c>
      <c r="T9" s="64">
        <v>0</v>
      </c>
      <c r="U9" s="64">
        <v>0</v>
      </c>
      <c r="V9" s="64">
        <v>60349229</v>
      </c>
      <c r="W9" s="64">
        <v>73944775</v>
      </c>
      <c r="X9" s="64">
        <v>-13595546</v>
      </c>
      <c r="Y9" s="65">
        <v>-18.39</v>
      </c>
      <c r="Z9" s="66">
        <v>119447793</v>
      </c>
    </row>
    <row r="10" spans="1:26" ht="22.5">
      <c r="A10" s="67" t="s">
        <v>105</v>
      </c>
      <c r="B10" s="68">
        <f>SUM(B5:B9)</f>
        <v>388399648</v>
      </c>
      <c r="C10" s="68">
        <f>SUM(C5:C9)</f>
        <v>0</v>
      </c>
      <c r="D10" s="69">
        <f aca="true" t="shared" si="0" ref="D10:Z10">SUM(D5:D9)</f>
        <v>401643138</v>
      </c>
      <c r="E10" s="70">
        <f t="shared" si="0"/>
        <v>403834893</v>
      </c>
      <c r="F10" s="70">
        <f t="shared" si="0"/>
        <v>94078596</v>
      </c>
      <c r="G10" s="70">
        <f t="shared" si="0"/>
        <v>1516547</v>
      </c>
      <c r="H10" s="70">
        <f t="shared" si="0"/>
        <v>6344760</v>
      </c>
      <c r="I10" s="70">
        <f t="shared" si="0"/>
        <v>101939903</v>
      </c>
      <c r="J10" s="70">
        <f t="shared" si="0"/>
        <v>10926677</v>
      </c>
      <c r="K10" s="70">
        <f t="shared" si="0"/>
        <v>13395042</v>
      </c>
      <c r="L10" s="70">
        <f t="shared" si="0"/>
        <v>76962512</v>
      </c>
      <c r="M10" s="70">
        <f t="shared" si="0"/>
        <v>101284231</v>
      </c>
      <c r="N10" s="70">
        <f t="shared" si="0"/>
        <v>4838192</v>
      </c>
      <c r="O10" s="70">
        <f t="shared" si="0"/>
        <v>18077398</v>
      </c>
      <c r="P10" s="70">
        <f t="shared" si="0"/>
        <v>87664111</v>
      </c>
      <c r="Q10" s="70">
        <f t="shared" si="0"/>
        <v>110579701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313803835</v>
      </c>
      <c r="W10" s="70">
        <f t="shared" si="0"/>
        <v>343721005</v>
      </c>
      <c r="X10" s="70">
        <f t="shared" si="0"/>
        <v>-29917170</v>
      </c>
      <c r="Y10" s="71">
        <f>+IF(W10&lt;&gt;0,(X10/W10)*100,0)</f>
        <v>-8.70391089424401</v>
      </c>
      <c r="Z10" s="72">
        <f t="shared" si="0"/>
        <v>403834893</v>
      </c>
    </row>
    <row r="11" spans="1:26" ht="12.75">
      <c r="A11" s="62" t="s">
        <v>36</v>
      </c>
      <c r="B11" s="18">
        <v>173771845</v>
      </c>
      <c r="C11" s="18">
        <v>0</v>
      </c>
      <c r="D11" s="63">
        <v>201706472</v>
      </c>
      <c r="E11" s="64">
        <v>200764514</v>
      </c>
      <c r="F11" s="64">
        <v>13779070</v>
      </c>
      <c r="G11" s="64">
        <v>12703116</v>
      </c>
      <c r="H11" s="64">
        <v>21186781</v>
      </c>
      <c r="I11" s="64">
        <v>47668967</v>
      </c>
      <c r="J11" s="64">
        <v>16338001</v>
      </c>
      <c r="K11" s="64">
        <v>11228831</v>
      </c>
      <c r="L11" s="64">
        <v>13990651</v>
      </c>
      <c r="M11" s="64">
        <v>41557483</v>
      </c>
      <c r="N11" s="64">
        <v>15019409</v>
      </c>
      <c r="O11" s="64">
        <v>14926128</v>
      </c>
      <c r="P11" s="64">
        <v>19323771</v>
      </c>
      <c r="Q11" s="64">
        <v>49269308</v>
      </c>
      <c r="R11" s="64">
        <v>0</v>
      </c>
      <c r="S11" s="64">
        <v>0</v>
      </c>
      <c r="T11" s="64">
        <v>0</v>
      </c>
      <c r="U11" s="64">
        <v>0</v>
      </c>
      <c r="V11" s="64">
        <v>138495758</v>
      </c>
      <c r="W11" s="64">
        <v>151279776</v>
      </c>
      <c r="X11" s="64">
        <v>-12784018</v>
      </c>
      <c r="Y11" s="65">
        <v>-8.45</v>
      </c>
      <c r="Z11" s="66">
        <v>200764514</v>
      </c>
    </row>
    <row r="12" spans="1:26" ht="12.75">
      <c r="A12" s="62" t="s">
        <v>37</v>
      </c>
      <c r="B12" s="18">
        <v>10216294</v>
      </c>
      <c r="C12" s="18">
        <v>0</v>
      </c>
      <c r="D12" s="63">
        <v>11042100</v>
      </c>
      <c r="E12" s="64">
        <v>11482939</v>
      </c>
      <c r="F12" s="64">
        <v>872963</v>
      </c>
      <c r="G12" s="64">
        <v>886087</v>
      </c>
      <c r="H12" s="64">
        <v>877601</v>
      </c>
      <c r="I12" s="64">
        <v>2636651</v>
      </c>
      <c r="J12" s="64">
        <v>879525</v>
      </c>
      <c r="K12" s="64">
        <v>879525</v>
      </c>
      <c r="L12" s="64">
        <v>878563</v>
      </c>
      <c r="M12" s="64">
        <v>2637613</v>
      </c>
      <c r="N12" s="64">
        <v>878563</v>
      </c>
      <c r="O12" s="64">
        <v>1423564</v>
      </c>
      <c r="P12" s="64">
        <v>945893</v>
      </c>
      <c r="Q12" s="64">
        <v>3248020</v>
      </c>
      <c r="R12" s="64">
        <v>0</v>
      </c>
      <c r="S12" s="64">
        <v>0</v>
      </c>
      <c r="T12" s="64">
        <v>0</v>
      </c>
      <c r="U12" s="64">
        <v>0</v>
      </c>
      <c r="V12" s="64">
        <v>8522284</v>
      </c>
      <c r="W12" s="64">
        <v>8281575</v>
      </c>
      <c r="X12" s="64">
        <v>240709</v>
      </c>
      <c r="Y12" s="65">
        <v>2.91</v>
      </c>
      <c r="Z12" s="66">
        <v>11482939</v>
      </c>
    </row>
    <row r="13" spans="1:26" ht="12.75">
      <c r="A13" s="62" t="s">
        <v>106</v>
      </c>
      <c r="B13" s="18">
        <v>9702786</v>
      </c>
      <c r="C13" s="18">
        <v>0</v>
      </c>
      <c r="D13" s="63">
        <v>11055729</v>
      </c>
      <c r="E13" s="64">
        <v>10000403</v>
      </c>
      <c r="F13" s="64">
        <v>0</v>
      </c>
      <c r="G13" s="64">
        <v>153</v>
      </c>
      <c r="H13" s="64">
        <v>-153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5527866</v>
      </c>
      <c r="X13" s="64">
        <v>-5527866</v>
      </c>
      <c r="Y13" s="65">
        <v>-100</v>
      </c>
      <c r="Z13" s="66">
        <v>10000403</v>
      </c>
    </row>
    <row r="14" spans="1:26" ht="12.75">
      <c r="A14" s="62" t="s">
        <v>38</v>
      </c>
      <c r="B14" s="18">
        <v>902</v>
      </c>
      <c r="C14" s="18">
        <v>0</v>
      </c>
      <c r="D14" s="63">
        <v>11000</v>
      </c>
      <c r="E14" s="64">
        <v>8000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/>
      <c r="X14" s="64">
        <v>0</v>
      </c>
      <c r="Y14" s="65">
        <v>0</v>
      </c>
      <c r="Z14" s="66">
        <v>8000</v>
      </c>
    </row>
    <row r="15" spans="1:26" ht="12.75">
      <c r="A15" s="62" t="s">
        <v>39</v>
      </c>
      <c r="B15" s="18">
        <v>0</v>
      </c>
      <c r="C15" s="18">
        <v>0</v>
      </c>
      <c r="D15" s="63">
        <v>21290424</v>
      </c>
      <c r="E15" s="64">
        <v>23111231</v>
      </c>
      <c r="F15" s="64">
        <v>164488</v>
      </c>
      <c r="G15" s="64">
        <v>784619</v>
      </c>
      <c r="H15" s="64">
        <v>489384</v>
      </c>
      <c r="I15" s="64">
        <v>1438491</v>
      </c>
      <c r="J15" s="64">
        <v>2488900</v>
      </c>
      <c r="K15" s="64">
        <v>1065264</v>
      </c>
      <c r="L15" s="64">
        <v>2967937</v>
      </c>
      <c r="M15" s="64">
        <v>6522101</v>
      </c>
      <c r="N15" s="64">
        <v>659871</v>
      </c>
      <c r="O15" s="64">
        <v>1551850</v>
      </c>
      <c r="P15" s="64">
        <v>6867000</v>
      </c>
      <c r="Q15" s="64">
        <v>9078721</v>
      </c>
      <c r="R15" s="64">
        <v>0</v>
      </c>
      <c r="S15" s="64">
        <v>0</v>
      </c>
      <c r="T15" s="64">
        <v>0</v>
      </c>
      <c r="U15" s="64">
        <v>0</v>
      </c>
      <c r="V15" s="64">
        <v>17039313</v>
      </c>
      <c r="W15" s="64">
        <v>15966202</v>
      </c>
      <c r="X15" s="64">
        <v>1073111</v>
      </c>
      <c r="Y15" s="65">
        <v>6.72</v>
      </c>
      <c r="Z15" s="66">
        <v>23111231</v>
      </c>
    </row>
    <row r="16" spans="1:26" ht="12.75">
      <c r="A16" s="73" t="s">
        <v>40</v>
      </c>
      <c r="B16" s="18">
        <v>0</v>
      </c>
      <c r="C16" s="18">
        <v>0</v>
      </c>
      <c r="D16" s="63">
        <v>8250000</v>
      </c>
      <c r="E16" s="64">
        <v>9708500</v>
      </c>
      <c r="F16" s="64">
        <v>342538</v>
      </c>
      <c r="G16" s="64">
        <v>1256000</v>
      </c>
      <c r="H16" s="64">
        <v>946125</v>
      </c>
      <c r="I16" s="64">
        <v>2544663</v>
      </c>
      <c r="J16" s="64">
        <v>792461</v>
      </c>
      <c r="K16" s="64">
        <v>555292</v>
      </c>
      <c r="L16" s="64">
        <v>318176</v>
      </c>
      <c r="M16" s="64">
        <v>1665929</v>
      </c>
      <c r="N16" s="64">
        <v>225000</v>
      </c>
      <c r="O16" s="64">
        <v>704479</v>
      </c>
      <c r="P16" s="64">
        <v>1769252</v>
      </c>
      <c r="Q16" s="64">
        <v>2698731</v>
      </c>
      <c r="R16" s="64">
        <v>0</v>
      </c>
      <c r="S16" s="64">
        <v>0</v>
      </c>
      <c r="T16" s="64">
        <v>0</v>
      </c>
      <c r="U16" s="64">
        <v>0</v>
      </c>
      <c r="V16" s="64">
        <v>6909323</v>
      </c>
      <c r="W16" s="64">
        <v>6890000</v>
      </c>
      <c r="X16" s="64">
        <v>19323</v>
      </c>
      <c r="Y16" s="65">
        <v>0.28</v>
      </c>
      <c r="Z16" s="66">
        <v>9708500</v>
      </c>
    </row>
    <row r="17" spans="1:26" ht="12.75">
      <c r="A17" s="62" t="s">
        <v>41</v>
      </c>
      <c r="B17" s="18">
        <v>170858774</v>
      </c>
      <c r="C17" s="18">
        <v>0</v>
      </c>
      <c r="D17" s="63">
        <v>148287412</v>
      </c>
      <c r="E17" s="64">
        <v>146772745</v>
      </c>
      <c r="F17" s="64">
        <v>3219533</v>
      </c>
      <c r="G17" s="64">
        <v>4480356</v>
      </c>
      <c r="H17" s="64">
        <v>6767070</v>
      </c>
      <c r="I17" s="64">
        <v>14466959</v>
      </c>
      <c r="J17" s="64">
        <v>10404096</v>
      </c>
      <c r="K17" s="64">
        <v>9807243</v>
      </c>
      <c r="L17" s="64">
        <v>8636820</v>
      </c>
      <c r="M17" s="64">
        <v>28848159</v>
      </c>
      <c r="N17" s="64">
        <v>11697468</v>
      </c>
      <c r="O17" s="64">
        <v>7195687</v>
      </c>
      <c r="P17" s="64">
        <v>14185205</v>
      </c>
      <c r="Q17" s="64">
        <v>33078360</v>
      </c>
      <c r="R17" s="64">
        <v>0</v>
      </c>
      <c r="S17" s="64">
        <v>0</v>
      </c>
      <c r="T17" s="64">
        <v>0</v>
      </c>
      <c r="U17" s="64">
        <v>0</v>
      </c>
      <c r="V17" s="64">
        <v>76393478</v>
      </c>
      <c r="W17" s="64">
        <v>109343637</v>
      </c>
      <c r="X17" s="64">
        <v>-32950159</v>
      </c>
      <c r="Y17" s="65">
        <v>-30.13</v>
      </c>
      <c r="Z17" s="66">
        <v>146772745</v>
      </c>
    </row>
    <row r="18" spans="1:26" ht="12.75">
      <c r="A18" s="74" t="s">
        <v>42</v>
      </c>
      <c r="B18" s="75">
        <f>SUM(B11:B17)</f>
        <v>364550601</v>
      </c>
      <c r="C18" s="75">
        <f>SUM(C11:C17)</f>
        <v>0</v>
      </c>
      <c r="D18" s="76">
        <f aca="true" t="shared" si="1" ref="D18:Z18">SUM(D11:D17)</f>
        <v>401643137</v>
      </c>
      <c r="E18" s="77">
        <f t="shared" si="1"/>
        <v>401848332</v>
      </c>
      <c r="F18" s="77">
        <f t="shared" si="1"/>
        <v>18378592</v>
      </c>
      <c r="G18" s="77">
        <f t="shared" si="1"/>
        <v>20110331</v>
      </c>
      <c r="H18" s="77">
        <f t="shared" si="1"/>
        <v>30266808</v>
      </c>
      <c r="I18" s="77">
        <f t="shared" si="1"/>
        <v>68755731</v>
      </c>
      <c r="J18" s="77">
        <f t="shared" si="1"/>
        <v>30902983</v>
      </c>
      <c r="K18" s="77">
        <f t="shared" si="1"/>
        <v>23536155</v>
      </c>
      <c r="L18" s="77">
        <f t="shared" si="1"/>
        <v>26792147</v>
      </c>
      <c r="M18" s="77">
        <f t="shared" si="1"/>
        <v>81231285</v>
      </c>
      <c r="N18" s="77">
        <f t="shared" si="1"/>
        <v>28480311</v>
      </c>
      <c r="O18" s="77">
        <f t="shared" si="1"/>
        <v>25801708</v>
      </c>
      <c r="P18" s="77">
        <f t="shared" si="1"/>
        <v>43091121</v>
      </c>
      <c r="Q18" s="77">
        <f t="shared" si="1"/>
        <v>97373140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247360156</v>
      </c>
      <c r="W18" s="77">
        <f t="shared" si="1"/>
        <v>297289056</v>
      </c>
      <c r="X18" s="77">
        <f t="shared" si="1"/>
        <v>-49928900</v>
      </c>
      <c r="Y18" s="71">
        <f>+IF(W18&lt;&gt;0,(X18/W18)*100,0)</f>
        <v>-16.794731925819697</v>
      </c>
      <c r="Z18" s="78">
        <f t="shared" si="1"/>
        <v>401848332</v>
      </c>
    </row>
    <row r="19" spans="1:26" ht="12.75">
      <c r="A19" s="74" t="s">
        <v>43</v>
      </c>
      <c r="B19" s="79">
        <f>+B10-B18</f>
        <v>23849047</v>
      </c>
      <c r="C19" s="79">
        <f>+C10-C18</f>
        <v>0</v>
      </c>
      <c r="D19" s="80">
        <f aca="true" t="shared" si="2" ref="D19:Z19">+D10-D18</f>
        <v>1</v>
      </c>
      <c r="E19" s="81">
        <f t="shared" si="2"/>
        <v>1986561</v>
      </c>
      <c r="F19" s="81">
        <f t="shared" si="2"/>
        <v>75700004</v>
      </c>
      <c r="G19" s="81">
        <f t="shared" si="2"/>
        <v>-18593784</v>
      </c>
      <c r="H19" s="81">
        <f t="shared" si="2"/>
        <v>-23922048</v>
      </c>
      <c r="I19" s="81">
        <f t="shared" si="2"/>
        <v>33184172</v>
      </c>
      <c r="J19" s="81">
        <f t="shared" si="2"/>
        <v>-19976306</v>
      </c>
      <c r="K19" s="81">
        <f t="shared" si="2"/>
        <v>-10141113</v>
      </c>
      <c r="L19" s="81">
        <f t="shared" si="2"/>
        <v>50170365</v>
      </c>
      <c r="M19" s="81">
        <f t="shared" si="2"/>
        <v>20052946</v>
      </c>
      <c r="N19" s="81">
        <f t="shared" si="2"/>
        <v>-23642119</v>
      </c>
      <c r="O19" s="81">
        <f t="shared" si="2"/>
        <v>-7724310</v>
      </c>
      <c r="P19" s="81">
        <f t="shared" si="2"/>
        <v>44572990</v>
      </c>
      <c r="Q19" s="81">
        <f t="shared" si="2"/>
        <v>13206561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66443679</v>
      </c>
      <c r="W19" s="81">
        <f>IF(E10=E18,0,W10-W18)</f>
        <v>46431949</v>
      </c>
      <c r="X19" s="81">
        <f t="shared" si="2"/>
        <v>20011730</v>
      </c>
      <c r="Y19" s="82">
        <f>+IF(W19&lt;&gt;0,(X19/W19)*100,0)</f>
        <v>43.09905233570962</v>
      </c>
      <c r="Z19" s="83">
        <f t="shared" si="2"/>
        <v>1986561</v>
      </c>
    </row>
    <row r="20" spans="1:26" ht="12.7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/>
      <c r="X20" s="64">
        <v>0</v>
      </c>
      <c r="Y20" s="65">
        <v>0</v>
      </c>
      <c r="Z20" s="66">
        <v>0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23849047</v>
      </c>
      <c r="C22" s="90">
        <f>SUM(C19:C21)</f>
        <v>0</v>
      </c>
      <c r="D22" s="91">
        <f aca="true" t="shared" si="3" ref="D22:Z22">SUM(D19:D21)</f>
        <v>1</v>
      </c>
      <c r="E22" s="92">
        <f t="shared" si="3"/>
        <v>1986561</v>
      </c>
      <c r="F22" s="92">
        <f t="shared" si="3"/>
        <v>75700004</v>
      </c>
      <c r="G22" s="92">
        <f t="shared" si="3"/>
        <v>-18593784</v>
      </c>
      <c r="H22" s="92">
        <f t="shared" si="3"/>
        <v>-23922048</v>
      </c>
      <c r="I22" s="92">
        <f t="shared" si="3"/>
        <v>33184172</v>
      </c>
      <c r="J22" s="92">
        <f t="shared" si="3"/>
        <v>-19976306</v>
      </c>
      <c r="K22" s="92">
        <f t="shared" si="3"/>
        <v>-10141113</v>
      </c>
      <c r="L22" s="92">
        <f t="shared" si="3"/>
        <v>50170365</v>
      </c>
      <c r="M22" s="92">
        <f t="shared" si="3"/>
        <v>20052946</v>
      </c>
      <c r="N22" s="92">
        <f t="shared" si="3"/>
        <v>-23642119</v>
      </c>
      <c r="O22" s="92">
        <f t="shared" si="3"/>
        <v>-7724310</v>
      </c>
      <c r="P22" s="92">
        <f t="shared" si="3"/>
        <v>44572990</v>
      </c>
      <c r="Q22" s="92">
        <f t="shared" si="3"/>
        <v>13206561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66443679</v>
      </c>
      <c r="W22" s="92">
        <f t="shared" si="3"/>
        <v>46431949</v>
      </c>
      <c r="X22" s="92">
        <f t="shared" si="3"/>
        <v>20011730</v>
      </c>
      <c r="Y22" s="93">
        <f>+IF(W22&lt;&gt;0,(X22/W22)*100,0)</f>
        <v>43.09905233570962</v>
      </c>
      <c r="Z22" s="94">
        <f t="shared" si="3"/>
        <v>1986561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23849047</v>
      </c>
      <c r="C24" s="79">
        <f>SUM(C22:C23)</f>
        <v>0</v>
      </c>
      <c r="D24" s="80">
        <f aca="true" t="shared" si="4" ref="D24:Z24">SUM(D22:D23)</f>
        <v>1</v>
      </c>
      <c r="E24" s="81">
        <f t="shared" si="4"/>
        <v>1986561</v>
      </c>
      <c r="F24" s="81">
        <f t="shared" si="4"/>
        <v>75700004</v>
      </c>
      <c r="G24" s="81">
        <f t="shared" si="4"/>
        <v>-18593784</v>
      </c>
      <c r="H24" s="81">
        <f t="shared" si="4"/>
        <v>-23922048</v>
      </c>
      <c r="I24" s="81">
        <f t="shared" si="4"/>
        <v>33184172</v>
      </c>
      <c r="J24" s="81">
        <f t="shared" si="4"/>
        <v>-19976306</v>
      </c>
      <c r="K24" s="81">
        <f t="shared" si="4"/>
        <v>-10141113</v>
      </c>
      <c r="L24" s="81">
        <f t="shared" si="4"/>
        <v>50170365</v>
      </c>
      <c r="M24" s="81">
        <f t="shared" si="4"/>
        <v>20052946</v>
      </c>
      <c r="N24" s="81">
        <f t="shared" si="4"/>
        <v>-23642119</v>
      </c>
      <c r="O24" s="81">
        <f t="shared" si="4"/>
        <v>-7724310</v>
      </c>
      <c r="P24" s="81">
        <f t="shared" si="4"/>
        <v>44572990</v>
      </c>
      <c r="Q24" s="81">
        <f t="shared" si="4"/>
        <v>13206561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66443679</v>
      </c>
      <c r="W24" s="81">
        <f t="shared" si="4"/>
        <v>46431949</v>
      </c>
      <c r="X24" s="81">
        <f t="shared" si="4"/>
        <v>20011730</v>
      </c>
      <c r="Y24" s="82">
        <f>+IF(W24&lt;&gt;0,(X24/W24)*100,0)</f>
        <v>43.09905233570962</v>
      </c>
      <c r="Z24" s="83">
        <f t="shared" si="4"/>
        <v>1986561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11351011</v>
      </c>
      <c r="C27" s="21">
        <v>0</v>
      </c>
      <c r="D27" s="103">
        <v>27643844</v>
      </c>
      <c r="E27" s="104">
        <v>20320170</v>
      </c>
      <c r="F27" s="104">
        <v>35800</v>
      </c>
      <c r="G27" s="104">
        <v>76708</v>
      </c>
      <c r="H27" s="104">
        <v>588166</v>
      </c>
      <c r="I27" s="104">
        <v>700674</v>
      </c>
      <c r="J27" s="104">
        <v>2707463</v>
      </c>
      <c r="K27" s="104">
        <v>58588</v>
      </c>
      <c r="L27" s="104">
        <v>266005</v>
      </c>
      <c r="M27" s="104">
        <v>3032056</v>
      </c>
      <c r="N27" s="104">
        <v>258163</v>
      </c>
      <c r="O27" s="104">
        <v>2806378</v>
      </c>
      <c r="P27" s="104">
        <v>1210843</v>
      </c>
      <c r="Q27" s="104">
        <v>4275384</v>
      </c>
      <c r="R27" s="104">
        <v>0</v>
      </c>
      <c r="S27" s="104">
        <v>0</v>
      </c>
      <c r="T27" s="104">
        <v>0</v>
      </c>
      <c r="U27" s="104">
        <v>0</v>
      </c>
      <c r="V27" s="104">
        <v>8008114</v>
      </c>
      <c r="W27" s="104">
        <v>15240128</v>
      </c>
      <c r="X27" s="104">
        <v>-7232014</v>
      </c>
      <c r="Y27" s="105">
        <v>-47.45</v>
      </c>
      <c r="Z27" s="106">
        <v>20320170</v>
      </c>
    </row>
    <row r="28" spans="1:26" ht="12.75">
      <c r="A28" s="107" t="s">
        <v>44</v>
      </c>
      <c r="B28" s="18">
        <v>708653</v>
      </c>
      <c r="C28" s="18">
        <v>0</v>
      </c>
      <c r="D28" s="63">
        <v>4821400</v>
      </c>
      <c r="E28" s="64">
        <v>1186561</v>
      </c>
      <c r="F28" s="64">
        <v>0</v>
      </c>
      <c r="G28" s="64">
        <v>15630</v>
      </c>
      <c r="H28" s="64">
        <v>241448</v>
      </c>
      <c r="I28" s="64">
        <v>257078</v>
      </c>
      <c r="J28" s="64">
        <v>34785</v>
      </c>
      <c r="K28" s="64">
        <v>43433</v>
      </c>
      <c r="L28" s="64">
        <v>6240</v>
      </c>
      <c r="M28" s="64">
        <v>84458</v>
      </c>
      <c r="N28" s="64">
        <v>6384</v>
      </c>
      <c r="O28" s="64">
        <v>8778</v>
      </c>
      <c r="P28" s="64">
        <v>130957</v>
      </c>
      <c r="Q28" s="64">
        <v>146119</v>
      </c>
      <c r="R28" s="64">
        <v>0</v>
      </c>
      <c r="S28" s="64">
        <v>0</v>
      </c>
      <c r="T28" s="64">
        <v>0</v>
      </c>
      <c r="U28" s="64">
        <v>0</v>
      </c>
      <c r="V28" s="64">
        <v>487655</v>
      </c>
      <c r="W28" s="64">
        <v>889921</v>
      </c>
      <c r="X28" s="64">
        <v>-402266</v>
      </c>
      <c r="Y28" s="65">
        <v>-45.2</v>
      </c>
      <c r="Z28" s="66">
        <v>1186561</v>
      </c>
    </row>
    <row r="29" spans="1:26" ht="12.7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10642358</v>
      </c>
      <c r="C31" s="18">
        <v>0</v>
      </c>
      <c r="D31" s="63">
        <v>22822444</v>
      </c>
      <c r="E31" s="64">
        <v>19133609</v>
      </c>
      <c r="F31" s="64">
        <v>35800</v>
      </c>
      <c r="G31" s="64">
        <v>61078</v>
      </c>
      <c r="H31" s="64">
        <v>346718</v>
      </c>
      <c r="I31" s="64">
        <v>443596</v>
      </c>
      <c r="J31" s="64">
        <v>2672677</v>
      </c>
      <c r="K31" s="64">
        <v>15155</v>
      </c>
      <c r="L31" s="64">
        <v>259765</v>
      </c>
      <c r="M31" s="64">
        <v>2947597</v>
      </c>
      <c r="N31" s="64">
        <v>251779</v>
      </c>
      <c r="O31" s="64">
        <v>2797600</v>
      </c>
      <c r="P31" s="64">
        <v>1079885</v>
      </c>
      <c r="Q31" s="64">
        <v>4129264</v>
      </c>
      <c r="R31" s="64">
        <v>0</v>
      </c>
      <c r="S31" s="64">
        <v>0</v>
      </c>
      <c r="T31" s="64">
        <v>0</v>
      </c>
      <c r="U31" s="64">
        <v>0</v>
      </c>
      <c r="V31" s="64">
        <v>7520457</v>
      </c>
      <c r="W31" s="64">
        <v>14350207</v>
      </c>
      <c r="X31" s="64">
        <v>-6829750</v>
      </c>
      <c r="Y31" s="65">
        <v>-47.59</v>
      </c>
      <c r="Z31" s="66">
        <v>19133609</v>
      </c>
    </row>
    <row r="32" spans="1:26" ht="12.75">
      <c r="A32" s="74" t="s">
        <v>50</v>
      </c>
      <c r="B32" s="21">
        <f>SUM(B28:B31)</f>
        <v>11351011</v>
      </c>
      <c r="C32" s="21">
        <f>SUM(C28:C31)</f>
        <v>0</v>
      </c>
      <c r="D32" s="103">
        <f aca="true" t="shared" si="5" ref="D32:Z32">SUM(D28:D31)</f>
        <v>27643844</v>
      </c>
      <c r="E32" s="104">
        <f t="shared" si="5"/>
        <v>20320170</v>
      </c>
      <c r="F32" s="104">
        <f t="shared" si="5"/>
        <v>35800</v>
      </c>
      <c r="G32" s="104">
        <f t="shared" si="5"/>
        <v>76708</v>
      </c>
      <c r="H32" s="104">
        <f t="shared" si="5"/>
        <v>588166</v>
      </c>
      <c r="I32" s="104">
        <f t="shared" si="5"/>
        <v>700674</v>
      </c>
      <c r="J32" s="104">
        <f t="shared" si="5"/>
        <v>2707462</v>
      </c>
      <c r="K32" s="104">
        <f t="shared" si="5"/>
        <v>58588</v>
      </c>
      <c r="L32" s="104">
        <f t="shared" si="5"/>
        <v>266005</v>
      </c>
      <c r="M32" s="104">
        <f t="shared" si="5"/>
        <v>3032055</v>
      </c>
      <c r="N32" s="104">
        <f t="shared" si="5"/>
        <v>258163</v>
      </c>
      <c r="O32" s="104">
        <f t="shared" si="5"/>
        <v>2806378</v>
      </c>
      <c r="P32" s="104">
        <f t="shared" si="5"/>
        <v>1210842</v>
      </c>
      <c r="Q32" s="104">
        <f t="shared" si="5"/>
        <v>4275383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8008112</v>
      </c>
      <c r="W32" s="104">
        <f t="shared" si="5"/>
        <v>15240128</v>
      </c>
      <c r="X32" s="104">
        <f t="shared" si="5"/>
        <v>-7232016</v>
      </c>
      <c r="Y32" s="105">
        <f>+IF(W32&lt;&gt;0,(X32/W32)*100,0)</f>
        <v>-47.453774666459495</v>
      </c>
      <c r="Z32" s="106">
        <f t="shared" si="5"/>
        <v>20320170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617628769</v>
      </c>
      <c r="C35" s="18">
        <v>0</v>
      </c>
      <c r="D35" s="63">
        <v>577618000</v>
      </c>
      <c r="E35" s="64">
        <v>608049758</v>
      </c>
      <c r="F35" s="64">
        <v>689304392</v>
      </c>
      <c r="G35" s="64">
        <v>691800080</v>
      </c>
      <c r="H35" s="64">
        <v>658810446</v>
      </c>
      <c r="I35" s="64">
        <v>658810446</v>
      </c>
      <c r="J35" s="64">
        <v>637974342</v>
      </c>
      <c r="K35" s="64">
        <v>618433590</v>
      </c>
      <c r="L35" s="64">
        <v>672027148</v>
      </c>
      <c r="M35" s="64">
        <v>672027148</v>
      </c>
      <c r="N35" s="64">
        <v>647441574</v>
      </c>
      <c r="O35" s="64">
        <v>635975581</v>
      </c>
      <c r="P35" s="64">
        <v>682120038</v>
      </c>
      <c r="Q35" s="64">
        <v>682120038</v>
      </c>
      <c r="R35" s="64">
        <v>0</v>
      </c>
      <c r="S35" s="64">
        <v>0</v>
      </c>
      <c r="T35" s="64">
        <v>0</v>
      </c>
      <c r="U35" s="64">
        <v>0</v>
      </c>
      <c r="V35" s="64">
        <v>682120038</v>
      </c>
      <c r="W35" s="64">
        <v>456037319</v>
      </c>
      <c r="X35" s="64">
        <v>226082719</v>
      </c>
      <c r="Y35" s="65">
        <v>49.58</v>
      </c>
      <c r="Z35" s="66">
        <v>608049758</v>
      </c>
    </row>
    <row r="36" spans="1:26" ht="12.75">
      <c r="A36" s="62" t="s">
        <v>53</v>
      </c>
      <c r="B36" s="18">
        <v>189908403</v>
      </c>
      <c r="C36" s="18">
        <v>0</v>
      </c>
      <c r="D36" s="63">
        <v>226994342</v>
      </c>
      <c r="E36" s="64">
        <v>212546441</v>
      </c>
      <c r="F36" s="64">
        <v>235429505</v>
      </c>
      <c r="G36" s="64">
        <v>180012696</v>
      </c>
      <c r="H36" s="64">
        <v>180713370</v>
      </c>
      <c r="I36" s="64">
        <v>180713370</v>
      </c>
      <c r="J36" s="64">
        <v>183420832</v>
      </c>
      <c r="K36" s="64">
        <v>193375126</v>
      </c>
      <c r="L36" s="64">
        <v>193641131</v>
      </c>
      <c r="M36" s="64">
        <v>193641131</v>
      </c>
      <c r="N36" s="64">
        <v>193899294</v>
      </c>
      <c r="O36" s="64">
        <v>196705671</v>
      </c>
      <c r="P36" s="64">
        <v>197346513</v>
      </c>
      <c r="Q36" s="64">
        <v>197346513</v>
      </c>
      <c r="R36" s="64">
        <v>0</v>
      </c>
      <c r="S36" s="64">
        <v>0</v>
      </c>
      <c r="T36" s="64">
        <v>0</v>
      </c>
      <c r="U36" s="64">
        <v>0</v>
      </c>
      <c r="V36" s="64">
        <v>197346513</v>
      </c>
      <c r="W36" s="64">
        <v>159409831</v>
      </c>
      <c r="X36" s="64">
        <v>37936682</v>
      </c>
      <c r="Y36" s="65">
        <v>23.8</v>
      </c>
      <c r="Z36" s="66">
        <v>212546441</v>
      </c>
    </row>
    <row r="37" spans="1:26" ht="12.75">
      <c r="A37" s="62" t="s">
        <v>54</v>
      </c>
      <c r="B37" s="18">
        <v>38397210</v>
      </c>
      <c r="C37" s="18">
        <v>0</v>
      </c>
      <c r="D37" s="63">
        <v>43000000</v>
      </c>
      <c r="E37" s="64">
        <v>40533205</v>
      </c>
      <c r="F37" s="64">
        <v>22914544</v>
      </c>
      <c r="G37" s="64">
        <v>38320772</v>
      </c>
      <c r="H37" s="64">
        <v>38110884</v>
      </c>
      <c r="I37" s="64">
        <v>38110884</v>
      </c>
      <c r="J37" s="64">
        <v>37310728</v>
      </c>
      <c r="K37" s="64">
        <v>40082335</v>
      </c>
      <c r="L37" s="64">
        <v>42994747</v>
      </c>
      <c r="M37" s="64">
        <v>42994747</v>
      </c>
      <c r="N37" s="64">
        <v>42310486</v>
      </c>
      <c r="O37" s="64">
        <v>34989074</v>
      </c>
      <c r="P37" s="64">
        <v>32625167</v>
      </c>
      <c r="Q37" s="64">
        <v>32625167</v>
      </c>
      <c r="R37" s="64">
        <v>0</v>
      </c>
      <c r="S37" s="64">
        <v>0</v>
      </c>
      <c r="T37" s="64">
        <v>0</v>
      </c>
      <c r="U37" s="64">
        <v>0</v>
      </c>
      <c r="V37" s="64">
        <v>32625167</v>
      </c>
      <c r="W37" s="64">
        <v>30399904</v>
      </c>
      <c r="X37" s="64">
        <v>2225263</v>
      </c>
      <c r="Y37" s="65">
        <v>7.32</v>
      </c>
      <c r="Z37" s="66">
        <v>40533205</v>
      </c>
    </row>
    <row r="38" spans="1:26" ht="12.75">
      <c r="A38" s="62" t="s">
        <v>55</v>
      </c>
      <c r="B38" s="18">
        <v>156344401</v>
      </c>
      <c r="C38" s="18">
        <v>0</v>
      </c>
      <c r="D38" s="63">
        <v>98000000</v>
      </c>
      <c r="E38" s="64">
        <v>154177064</v>
      </c>
      <c r="F38" s="64">
        <v>151735662</v>
      </c>
      <c r="G38" s="64">
        <v>156344402</v>
      </c>
      <c r="H38" s="64">
        <v>156344402</v>
      </c>
      <c r="I38" s="64">
        <v>156344402</v>
      </c>
      <c r="J38" s="64">
        <v>156344402</v>
      </c>
      <c r="K38" s="64">
        <v>156344402</v>
      </c>
      <c r="L38" s="64">
        <v>156344400</v>
      </c>
      <c r="M38" s="64">
        <v>156344400</v>
      </c>
      <c r="N38" s="64">
        <v>156344400</v>
      </c>
      <c r="O38" s="64">
        <v>156344400</v>
      </c>
      <c r="P38" s="64">
        <v>156344400</v>
      </c>
      <c r="Q38" s="64">
        <v>156344400</v>
      </c>
      <c r="R38" s="64">
        <v>0</v>
      </c>
      <c r="S38" s="64">
        <v>0</v>
      </c>
      <c r="T38" s="64">
        <v>0</v>
      </c>
      <c r="U38" s="64">
        <v>0</v>
      </c>
      <c r="V38" s="64">
        <v>156344400</v>
      </c>
      <c r="W38" s="64">
        <v>115632798</v>
      </c>
      <c r="X38" s="64">
        <v>40711602</v>
      </c>
      <c r="Y38" s="65">
        <v>35.21</v>
      </c>
      <c r="Z38" s="66">
        <v>154177064</v>
      </c>
    </row>
    <row r="39" spans="1:26" ht="12.75">
      <c r="A39" s="62" t="s">
        <v>56</v>
      </c>
      <c r="B39" s="18">
        <v>612795561</v>
      </c>
      <c r="C39" s="18">
        <v>0</v>
      </c>
      <c r="D39" s="63">
        <v>663612342</v>
      </c>
      <c r="E39" s="64">
        <v>625885930</v>
      </c>
      <c r="F39" s="64">
        <v>750083691</v>
      </c>
      <c r="G39" s="64">
        <v>677147602</v>
      </c>
      <c r="H39" s="64">
        <v>645068530</v>
      </c>
      <c r="I39" s="64">
        <v>645068530</v>
      </c>
      <c r="J39" s="64">
        <v>627740044</v>
      </c>
      <c r="K39" s="64">
        <v>615381979</v>
      </c>
      <c r="L39" s="64">
        <v>666329132</v>
      </c>
      <c r="M39" s="64">
        <v>666329132</v>
      </c>
      <c r="N39" s="64">
        <v>642685982</v>
      </c>
      <c r="O39" s="64">
        <v>641347778</v>
      </c>
      <c r="P39" s="64">
        <v>690496983</v>
      </c>
      <c r="Q39" s="64">
        <v>690496983</v>
      </c>
      <c r="R39" s="64">
        <v>0</v>
      </c>
      <c r="S39" s="64">
        <v>0</v>
      </c>
      <c r="T39" s="64">
        <v>0</v>
      </c>
      <c r="U39" s="64">
        <v>0</v>
      </c>
      <c r="V39" s="64">
        <v>690496983</v>
      </c>
      <c r="W39" s="64">
        <v>469414448</v>
      </c>
      <c r="X39" s="64">
        <v>221082535</v>
      </c>
      <c r="Y39" s="65">
        <v>47.1</v>
      </c>
      <c r="Z39" s="66">
        <v>625885930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33488495</v>
      </c>
      <c r="C42" s="18">
        <v>0</v>
      </c>
      <c r="D42" s="63">
        <v>13562729</v>
      </c>
      <c r="E42" s="64">
        <v>13376677</v>
      </c>
      <c r="F42" s="64">
        <v>75699462</v>
      </c>
      <c r="G42" s="64">
        <v>-7839751</v>
      </c>
      <c r="H42" s="64">
        <v>-14140658</v>
      </c>
      <c r="I42" s="64">
        <v>53719053</v>
      </c>
      <c r="J42" s="64">
        <v>-17975805</v>
      </c>
      <c r="K42" s="64">
        <v>-14721396</v>
      </c>
      <c r="L42" s="64">
        <v>47239091</v>
      </c>
      <c r="M42" s="64">
        <v>14541890</v>
      </c>
      <c r="N42" s="64">
        <v>-25180275</v>
      </c>
      <c r="O42" s="64">
        <v>-8231071</v>
      </c>
      <c r="P42" s="64">
        <v>49200718</v>
      </c>
      <c r="Q42" s="64">
        <v>15789372</v>
      </c>
      <c r="R42" s="64">
        <v>0</v>
      </c>
      <c r="S42" s="64">
        <v>0</v>
      </c>
      <c r="T42" s="64">
        <v>0</v>
      </c>
      <c r="U42" s="64">
        <v>0</v>
      </c>
      <c r="V42" s="64">
        <v>84050315</v>
      </c>
      <c r="W42" s="64">
        <v>19790924</v>
      </c>
      <c r="X42" s="64">
        <v>64259391</v>
      </c>
      <c r="Y42" s="65">
        <v>324.69</v>
      </c>
      <c r="Z42" s="66">
        <v>13376677</v>
      </c>
    </row>
    <row r="43" spans="1:26" ht="12.75">
      <c r="A43" s="62" t="s">
        <v>59</v>
      </c>
      <c r="B43" s="18">
        <v>-11331273</v>
      </c>
      <c r="C43" s="18">
        <v>0</v>
      </c>
      <c r="D43" s="63">
        <v>-27643844</v>
      </c>
      <c r="E43" s="64">
        <v>-20320170</v>
      </c>
      <c r="F43" s="64">
        <v>-35800</v>
      </c>
      <c r="G43" s="64">
        <v>-76438</v>
      </c>
      <c r="H43" s="64">
        <v>-588436</v>
      </c>
      <c r="I43" s="64">
        <v>-700674</v>
      </c>
      <c r="J43" s="64">
        <v>-2707462</v>
      </c>
      <c r="K43" s="64">
        <v>-58588</v>
      </c>
      <c r="L43" s="64">
        <v>-266005</v>
      </c>
      <c r="M43" s="64">
        <v>-3032055</v>
      </c>
      <c r="N43" s="64">
        <v>-258162</v>
      </c>
      <c r="O43" s="64">
        <v>-2806377</v>
      </c>
      <c r="P43" s="64">
        <v>-1210842</v>
      </c>
      <c r="Q43" s="64">
        <v>-4275381</v>
      </c>
      <c r="R43" s="64">
        <v>0</v>
      </c>
      <c r="S43" s="64">
        <v>0</v>
      </c>
      <c r="T43" s="64">
        <v>0</v>
      </c>
      <c r="U43" s="64">
        <v>0</v>
      </c>
      <c r="V43" s="64">
        <v>-8008110</v>
      </c>
      <c r="W43" s="64">
        <v>-5309254</v>
      </c>
      <c r="X43" s="64">
        <v>-2698856</v>
      </c>
      <c r="Y43" s="65">
        <v>50.83</v>
      </c>
      <c r="Z43" s="66">
        <v>-20320170</v>
      </c>
    </row>
    <row r="44" spans="1:26" ht="12.75">
      <c r="A44" s="62" t="s">
        <v>60</v>
      </c>
      <c r="B44" s="18">
        <v>-10429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/>
      <c r="X44" s="64">
        <v>0</v>
      </c>
      <c r="Y44" s="65">
        <v>0</v>
      </c>
      <c r="Z44" s="66">
        <v>0</v>
      </c>
    </row>
    <row r="45" spans="1:26" ht="12.75">
      <c r="A45" s="74" t="s">
        <v>61</v>
      </c>
      <c r="B45" s="21">
        <v>592130506</v>
      </c>
      <c r="C45" s="21">
        <v>0</v>
      </c>
      <c r="D45" s="103">
        <v>555902598</v>
      </c>
      <c r="E45" s="104">
        <v>585187011</v>
      </c>
      <c r="F45" s="104">
        <v>667794166</v>
      </c>
      <c r="G45" s="104">
        <v>659877977</v>
      </c>
      <c r="H45" s="104">
        <v>645148883</v>
      </c>
      <c r="I45" s="104">
        <v>645148883</v>
      </c>
      <c r="J45" s="104">
        <v>624465616</v>
      </c>
      <c r="K45" s="104">
        <v>609685632</v>
      </c>
      <c r="L45" s="104">
        <v>656658718</v>
      </c>
      <c r="M45" s="104">
        <v>656658718</v>
      </c>
      <c r="N45" s="104">
        <v>631220281</v>
      </c>
      <c r="O45" s="104">
        <v>620182833</v>
      </c>
      <c r="P45" s="104">
        <v>668172709</v>
      </c>
      <c r="Q45" s="104">
        <v>668172709</v>
      </c>
      <c r="R45" s="104">
        <v>0</v>
      </c>
      <c r="S45" s="104">
        <v>0</v>
      </c>
      <c r="T45" s="104">
        <v>0</v>
      </c>
      <c r="U45" s="104">
        <v>0</v>
      </c>
      <c r="V45" s="104">
        <v>668172709</v>
      </c>
      <c r="W45" s="104">
        <v>606612174</v>
      </c>
      <c r="X45" s="104">
        <v>61560535</v>
      </c>
      <c r="Y45" s="105">
        <v>10.15</v>
      </c>
      <c r="Z45" s="106">
        <v>585187011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56473</v>
      </c>
      <c r="C49" s="56">
        <v>0</v>
      </c>
      <c r="D49" s="133">
        <v>15858</v>
      </c>
      <c r="E49" s="58">
        <v>17066</v>
      </c>
      <c r="F49" s="58">
        <v>0</v>
      </c>
      <c r="G49" s="58">
        <v>0</v>
      </c>
      <c r="H49" s="58">
        <v>0</v>
      </c>
      <c r="I49" s="58">
        <v>260</v>
      </c>
      <c r="J49" s="58">
        <v>0</v>
      </c>
      <c r="K49" s="58">
        <v>0</v>
      </c>
      <c r="L49" s="58">
        <v>0</v>
      </c>
      <c r="M49" s="58">
        <v>7314</v>
      </c>
      <c r="N49" s="58">
        <v>0</v>
      </c>
      <c r="O49" s="58">
        <v>0</v>
      </c>
      <c r="P49" s="58">
        <v>0</v>
      </c>
      <c r="Q49" s="58">
        <v>12664</v>
      </c>
      <c r="R49" s="58">
        <v>0</v>
      </c>
      <c r="S49" s="58">
        <v>0</v>
      </c>
      <c r="T49" s="58">
        <v>0</v>
      </c>
      <c r="U49" s="58">
        <v>0</v>
      </c>
      <c r="V49" s="58">
        <v>149426</v>
      </c>
      <c r="W49" s="58">
        <v>2160419</v>
      </c>
      <c r="X49" s="58">
        <v>2419480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-905631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-905631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-3.3006574919900467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100</v>
      </c>
      <c r="M58" s="7">
        <f t="shared" si="6"/>
        <v>9.757898623345113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2.988015634589915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-3.3006574919900467</v>
      </c>
      <c r="C60" s="12">
        <f t="shared" si="7"/>
        <v>0</v>
      </c>
      <c r="D60" s="3">
        <f t="shared" si="7"/>
        <v>100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 t="s">
        <v>117</v>
      </c>
      <c r="B65" s="12">
        <f t="shared" si="7"/>
        <v>-3.3006574919900467</v>
      </c>
      <c r="C65" s="12">
        <f t="shared" si="7"/>
        <v>0</v>
      </c>
      <c r="D65" s="3">
        <f t="shared" si="7"/>
        <v>100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119</v>
      </c>
      <c r="B67" s="23">
        <v>628905</v>
      </c>
      <c r="C67" s="23"/>
      <c r="D67" s="24">
        <v>200000</v>
      </c>
      <c r="E67" s="25"/>
      <c r="F67" s="25"/>
      <c r="G67" s="25">
        <v>2014</v>
      </c>
      <c r="H67" s="25"/>
      <c r="I67" s="25">
        <v>2014</v>
      </c>
      <c r="J67" s="25"/>
      <c r="K67" s="25">
        <v>17109</v>
      </c>
      <c r="L67" s="25">
        <v>1850</v>
      </c>
      <c r="M67" s="25">
        <v>18959</v>
      </c>
      <c r="N67" s="25">
        <v>17109</v>
      </c>
      <c r="O67" s="25">
        <v>11000</v>
      </c>
      <c r="P67" s="25">
        <v>12832</v>
      </c>
      <c r="Q67" s="25">
        <v>40941</v>
      </c>
      <c r="R67" s="25"/>
      <c r="S67" s="25"/>
      <c r="T67" s="25"/>
      <c r="U67" s="25"/>
      <c r="V67" s="25">
        <v>61914</v>
      </c>
      <c r="W67" s="25">
        <v>149994</v>
      </c>
      <c r="X67" s="25"/>
      <c r="Y67" s="24"/>
      <c r="Z67" s="26"/>
    </row>
    <row r="68" spans="1:26" ht="12.7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2.75" hidden="1">
      <c r="A69" s="37" t="s">
        <v>32</v>
      </c>
      <c r="B69" s="18">
        <v>628905</v>
      </c>
      <c r="C69" s="18"/>
      <c r="D69" s="19">
        <v>200000</v>
      </c>
      <c r="E69" s="20"/>
      <c r="F69" s="20"/>
      <c r="G69" s="20">
        <v>2014</v>
      </c>
      <c r="H69" s="20"/>
      <c r="I69" s="20">
        <v>2014</v>
      </c>
      <c r="J69" s="20"/>
      <c r="K69" s="20">
        <v>17109</v>
      </c>
      <c r="L69" s="20"/>
      <c r="M69" s="20">
        <v>17109</v>
      </c>
      <c r="N69" s="20">
        <v>17109</v>
      </c>
      <c r="O69" s="20">
        <v>11000</v>
      </c>
      <c r="P69" s="20">
        <v>12832</v>
      </c>
      <c r="Q69" s="20">
        <v>40941</v>
      </c>
      <c r="R69" s="20"/>
      <c r="S69" s="20"/>
      <c r="T69" s="20"/>
      <c r="U69" s="20"/>
      <c r="V69" s="20">
        <v>60064</v>
      </c>
      <c r="W69" s="20">
        <v>149994</v>
      </c>
      <c r="X69" s="20"/>
      <c r="Y69" s="19"/>
      <c r="Z69" s="22"/>
    </row>
    <row r="70" spans="1:26" ht="12.7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2.7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2.7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2.7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2.75" hidden="1">
      <c r="A74" s="38" t="s">
        <v>117</v>
      </c>
      <c r="B74" s="18">
        <v>628905</v>
      </c>
      <c r="C74" s="18"/>
      <c r="D74" s="19">
        <v>200000</v>
      </c>
      <c r="E74" s="20"/>
      <c r="F74" s="20"/>
      <c r="G74" s="20">
        <v>2014</v>
      </c>
      <c r="H74" s="20"/>
      <c r="I74" s="20">
        <v>2014</v>
      </c>
      <c r="J74" s="20"/>
      <c r="K74" s="20">
        <v>17109</v>
      </c>
      <c r="L74" s="20"/>
      <c r="M74" s="20">
        <v>17109</v>
      </c>
      <c r="N74" s="20">
        <v>17109</v>
      </c>
      <c r="O74" s="20">
        <v>11000</v>
      </c>
      <c r="P74" s="20">
        <v>12832</v>
      </c>
      <c r="Q74" s="20">
        <v>40941</v>
      </c>
      <c r="R74" s="20"/>
      <c r="S74" s="20"/>
      <c r="T74" s="20"/>
      <c r="U74" s="20"/>
      <c r="V74" s="20">
        <v>60064</v>
      </c>
      <c r="W74" s="20">
        <v>149994</v>
      </c>
      <c r="X74" s="20"/>
      <c r="Y74" s="19"/>
      <c r="Z74" s="22"/>
    </row>
    <row r="75" spans="1:26" ht="12.7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>
        <v>1850</v>
      </c>
      <c r="M75" s="29">
        <v>1850</v>
      </c>
      <c r="N75" s="29"/>
      <c r="O75" s="29"/>
      <c r="P75" s="29"/>
      <c r="Q75" s="29"/>
      <c r="R75" s="29"/>
      <c r="S75" s="29"/>
      <c r="T75" s="29"/>
      <c r="U75" s="29"/>
      <c r="V75" s="29">
        <v>1850</v>
      </c>
      <c r="W75" s="29"/>
      <c r="X75" s="29"/>
      <c r="Y75" s="28"/>
      <c r="Z75" s="30"/>
    </row>
    <row r="76" spans="1:26" ht="12.75" hidden="1">
      <c r="A76" s="41" t="s">
        <v>120</v>
      </c>
      <c r="B76" s="31">
        <v>-20758</v>
      </c>
      <c r="C76" s="31"/>
      <c r="D76" s="32">
        <v>200000</v>
      </c>
      <c r="E76" s="33"/>
      <c r="F76" s="33"/>
      <c r="G76" s="33"/>
      <c r="H76" s="33"/>
      <c r="I76" s="33"/>
      <c r="J76" s="33"/>
      <c r="K76" s="33"/>
      <c r="L76" s="33">
        <v>1850</v>
      </c>
      <c r="M76" s="33">
        <v>1850</v>
      </c>
      <c r="N76" s="33"/>
      <c r="O76" s="33"/>
      <c r="P76" s="33"/>
      <c r="Q76" s="33"/>
      <c r="R76" s="33"/>
      <c r="S76" s="33"/>
      <c r="T76" s="33"/>
      <c r="U76" s="33"/>
      <c r="V76" s="33">
        <v>1850</v>
      </c>
      <c r="W76" s="33"/>
      <c r="X76" s="33"/>
      <c r="Y76" s="32"/>
      <c r="Z76" s="34"/>
    </row>
    <row r="77" spans="1:26" ht="12.7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2.75" hidden="1">
      <c r="A78" s="37" t="s">
        <v>32</v>
      </c>
      <c r="B78" s="18">
        <v>-20758</v>
      </c>
      <c r="C78" s="18"/>
      <c r="D78" s="19">
        <v>200000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2.7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2.7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2.7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2.7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2.75" hidden="1">
      <c r="A83" s="38" t="s">
        <v>117</v>
      </c>
      <c r="B83" s="18">
        <v>-20758</v>
      </c>
      <c r="C83" s="18"/>
      <c r="D83" s="19">
        <v>200000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>
        <v>1850</v>
      </c>
      <c r="M84" s="29">
        <v>1850</v>
      </c>
      <c r="N84" s="29"/>
      <c r="O84" s="29"/>
      <c r="P84" s="29"/>
      <c r="Q84" s="29"/>
      <c r="R84" s="29"/>
      <c r="S84" s="29"/>
      <c r="T84" s="29"/>
      <c r="U84" s="29"/>
      <c r="V84" s="29">
        <v>1850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85872818</v>
      </c>
      <c r="C5" s="18">
        <v>0</v>
      </c>
      <c r="D5" s="63">
        <v>94232677</v>
      </c>
      <c r="E5" s="64">
        <v>94232677</v>
      </c>
      <c r="F5" s="64">
        <v>43941676</v>
      </c>
      <c r="G5" s="64">
        <v>1195469</v>
      </c>
      <c r="H5" s="64">
        <v>3658663</v>
      </c>
      <c r="I5" s="64">
        <v>48795808</v>
      </c>
      <c r="J5" s="64">
        <v>49359659</v>
      </c>
      <c r="K5" s="64">
        <v>3998236</v>
      </c>
      <c r="L5" s="64">
        <v>4012485</v>
      </c>
      <c r="M5" s="64">
        <v>57370380</v>
      </c>
      <c r="N5" s="64">
        <v>-41404125</v>
      </c>
      <c r="O5" s="64">
        <v>5338015</v>
      </c>
      <c r="P5" s="64">
        <v>5337141</v>
      </c>
      <c r="Q5" s="64">
        <v>-30728969</v>
      </c>
      <c r="R5" s="64">
        <v>0</v>
      </c>
      <c r="S5" s="64">
        <v>0</v>
      </c>
      <c r="T5" s="64">
        <v>0</v>
      </c>
      <c r="U5" s="64">
        <v>0</v>
      </c>
      <c r="V5" s="64">
        <v>75437219</v>
      </c>
      <c r="W5" s="64">
        <v>80136850</v>
      </c>
      <c r="X5" s="64">
        <v>-4699631</v>
      </c>
      <c r="Y5" s="65">
        <v>-5.86</v>
      </c>
      <c r="Z5" s="66">
        <v>94232677</v>
      </c>
    </row>
    <row r="6" spans="1:26" ht="12.75">
      <c r="A6" s="62" t="s">
        <v>32</v>
      </c>
      <c r="B6" s="18">
        <v>193926331</v>
      </c>
      <c r="C6" s="18">
        <v>0</v>
      </c>
      <c r="D6" s="63">
        <v>198007251</v>
      </c>
      <c r="E6" s="64">
        <v>200007253</v>
      </c>
      <c r="F6" s="64">
        <v>18203471</v>
      </c>
      <c r="G6" s="64">
        <v>20704034</v>
      </c>
      <c r="H6" s="64">
        <v>20909783</v>
      </c>
      <c r="I6" s="64">
        <v>59817288</v>
      </c>
      <c r="J6" s="64">
        <v>31818176</v>
      </c>
      <c r="K6" s="64">
        <v>19070750</v>
      </c>
      <c r="L6" s="64">
        <v>17811834</v>
      </c>
      <c r="M6" s="64">
        <v>68700760</v>
      </c>
      <c r="N6" s="64">
        <v>6597944</v>
      </c>
      <c r="O6" s="64">
        <v>16544783</v>
      </c>
      <c r="P6" s="64">
        <v>17466866</v>
      </c>
      <c r="Q6" s="64">
        <v>40609593</v>
      </c>
      <c r="R6" s="64">
        <v>0</v>
      </c>
      <c r="S6" s="64">
        <v>0</v>
      </c>
      <c r="T6" s="64">
        <v>0</v>
      </c>
      <c r="U6" s="64">
        <v>0</v>
      </c>
      <c r="V6" s="64">
        <v>169127641</v>
      </c>
      <c r="W6" s="64">
        <v>147632627</v>
      </c>
      <c r="X6" s="64">
        <v>21495014</v>
      </c>
      <c r="Y6" s="65">
        <v>14.56</v>
      </c>
      <c r="Z6" s="66">
        <v>200007253</v>
      </c>
    </row>
    <row r="7" spans="1:26" ht="12.75">
      <c r="A7" s="62" t="s">
        <v>33</v>
      </c>
      <c r="B7" s="18">
        <v>7323159</v>
      </c>
      <c r="C7" s="18">
        <v>0</v>
      </c>
      <c r="D7" s="63">
        <v>5500000</v>
      </c>
      <c r="E7" s="64">
        <v>5810000</v>
      </c>
      <c r="F7" s="64">
        <v>201227</v>
      </c>
      <c r="G7" s="64">
        <v>248872</v>
      </c>
      <c r="H7" s="64">
        <v>817761</v>
      </c>
      <c r="I7" s="64">
        <v>1267860</v>
      </c>
      <c r="J7" s="64">
        <v>886593</v>
      </c>
      <c r="K7" s="64">
        <v>356118</v>
      </c>
      <c r="L7" s="64">
        <v>504347</v>
      </c>
      <c r="M7" s="64">
        <v>1747058</v>
      </c>
      <c r="N7" s="64">
        <v>576466</v>
      </c>
      <c r="O7" s="64">
        <v>448431</v>
      </c>
      <c r="P7" s="64">
        <v>1006009</v>
      </c>
      <c r="Q7" s="64">
        <v>2030906</v>
      </c>
      <c r="R7" s="64">
        <v>0</v>
      </c>
      <c r="S7" s="64">
        <v>0</v>
      </c>
      <c r="T7" s="64">
        <v>0</v>
      </c>
      <c r="U7" s="64">
        <v>0</v>
      </c>
      <c r="V7" s="64">
        <v>5045824</v>
      </c>
      <c r="W7" s="64">
        <v>3579133</v>
      </c>
      <c r="X7" s="64">
        <v>1466691</v>
      </c>
      <c r="Y7" s="65">
        <v>40.98</v>
      </c>
      <c r="Z7" s="66">
        <v>5810000</v>
      </c>
    </row>
    <row r="8" spans="1:26" ht="12.75">
      <c r="A8" s="62" t="s">
        <v>34</v>
      </c>
      <c r="B8" s="18">
        <v>95491270</v>
      </c>
      <c r="C8" s="18">
        <v>0</v>
      </c>
      <c r="D8" s="63">
        <v>129296316</v>
      </c>
      <c r="E8" s="64">
        <v>136834155</v>
      </c>
      <c r="F8" s="64">
        <v>0</v>
      </c>
      <c r="G8" s="64">
        <v>0</v>
      </c>
      <c r="H8" s="64">
        <v>88086</v>
      </c>
      <c r="I8" s="64">
        <v>88086</v>
      </c>
      <c r="J8" s="64">
        <v>0</v>
      </c>
      <c r="K8" s="64">
        <v>176575</v>
      </c>
      <c r="L8" s="64">
        <v>0</v>
      </c>
      <c r="M8" s="64">
        <v>176575</v>
      </c>
      <c r="N8" s="64">
        <v>39888483</v>
      </c>
      <c r="O8" s="64">
        <v>18031025</v>
      </c>
      <c r="P8" s="64">
        <v>3158519</v>
      </c>
      <c r="Q8" s="64">
        <v>61078027</v>
      </c>
      <c r="R8" s="64">
        <v>0</v>
      </c>
      <c r="S8" s="64">
        <v>0</v>
      </c>
      <c r="T8" s="64">
        <v>0</v>
      </c>
      <c r="U8" s="64">
        <v>0</v>
      </c>
      <c r="V8" s="64">
        <v>61342688</v>
      </c>
      <c r="W8" s="64">
        <v>113544896</v>
      </c>
      <c r="X8" s="64">
        <v>-52202208</v>
      </c>
      <c r="Y8" s="65">
        <v>-45.97</v>
      </c>
      <c r="Z8" s="66">
        <v>136834155</v>
      </c>
    </row>
    <row r="9" spans="1:26" ht="12.75">
      <c r="A9" s="62" t="s">
        <v>35</v>
      </c>
      <c r="B9" s="18">
        <v>60986107</v>
      </c>
      <c r="C9" s="18">
        <v>0</v>
      </c>
      <c r="D9" s="63">
        <v>52344474</v>
      </c>
      <c r="E9" s="64">
        <v>52458479</v>
      </c>
      <c r="F9" s="64">
        <v>3528290</v>
      </c>
      <c r="G9" s="64">
        <v>2901627</v>
      </c>
      <c r="H9" s="64">
        <v>1481611</v>
      </c>
      <c r="I9" s="64">
        <v>7911528</v>
      </c>
      <c r="J9" s="64">
        <v>2085360</v>
      </c>
      <c r="K9" s="64">
        <v>2785463</v>
      </c>
      <c r="L9" s="64">
        <v>3339827</v>
      </c>
      <c r="M9" s="64">
        <v>8210650</v>
      </c>
      <c r="N9" s="64">
        <v>3735566</v>
      </c>
      <c r="O9" s="64">
        <v>5816572</v>
      </c>
      <c r="P9" s="64">
        <v>3615729</v>
      </c>
      <c r="Q9" s="64">
        <v>13167867</v>
      </c>
      <c r="R9" s="64">
        <v>0</v>
      </c>
      <c r="S9" s="64">
        <v>0</v>
      </c>
      <c r="T9" s="64">
        <v>0</v>
      </c>
      <c r="U9" s="64">
        <v>0</v>
      </c>
      <c r="V9" s="64">
        <v>29290045</v>
      </c>
      <c r="W9" s="64">
        <v>37258035</v>
      </c>
      <c r="X9" s="64">
        <v>-7967990</v>
      </c>
      <c r="Y9" s="65">
        <v>-21.39</v>
      </c>
      <c r="Z9" s="66">
        <v>52458479</v>
      </c>
    </row>
    <row r="10" spans="1:26" ht="22.5">
      <c r="A10" s="67" t="s">
        <v>105</v>
      </c>
      <c r="B10" s="68">
        <f>SUM(B5:B9)</f>
        <v>443599685</v>
      </c>
      <c r="C10" s="68">
        <f>SUM(C5:C9)</f>
        <v>0</v>
      </c>
      <c r="D10" s="69">
        <f aca="true" t="shared" si="0" ref="D10:Z10">SUM(D5:D9)</f>
        <v>479380718</v>
      </c>
      <c r="E10" s="70">
        <f t="shared" si="0"/>
        <v>489342564</v>
      </c>
      <c r="F10" s="70">
        <f t="shared" si="0"/>
        <v>65874664</v>
      </c>
      <c r="G10" s="70">
        <f t="shared" si="0"/>
        <v>25050002</v>
      </c>
      <c r="H10" s="70">
        <f t="shared" si="0"/>
        <v>26955904</v>
      </c>
      <c r="I10" s="70">
        <f t="shared" si="0"/>
        <v>117880570</v>
      </c>
      <c r="J10" s="70">
        <f t="shared" si="0"/>
        <v>84149788</v>
      </c>
      <c r="K10" s="70">
        <f t="shared" si="0"/>
        <v>26387142</v>
      </c>
      <c r="L10" s="70">
        <f t="shared" si="0"/>
        <v>25668493</v>
      </c>
      <c r="M10" s="70">
        <f t="shared" si="0"/>
        <v>136205423</v>
      </c>
      <c r="N10" s="70">
        <f t="shared" si="0"/>
        <v>9394334</v>
      </c>
      <c r="O10" s="70">
        <f t="shared" si="0"/>
        <v>46178826</v>
      </c>
      <c r="P10" s="70">
        <f t="shared" si="0"/>
        <v>30584264</v>
      </c>
      <c r="Q10" s="70">
        <f t="shared" si="0"/>
        <v>86157424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340243417</v>
      </c>
      <c r="W10" s="70">
        <f t="shared" si="0"/>
        <v>382151541</v>
      </c>
      <c r="X10" s="70">
        <f t="shared" si="0"/>
        <v>-41908124</v>
      </c>
      <c r="Y10" s="71">
        <f>+IF(W10&lt;&gt;0,(X10/W10)*100,0)</f>
        <v>-10.966362686994897</v>
      </c>
      <c r="Z10" s="72">
        <f t="shared" si="0"/>
        <v>489342564</v>
      </c>
    </row>
    <row r="11" spans="1:26" ht="12.75">
      <c r="A11" s="62" t="s">
        <v>36</v>
      </c>
      <c r="B11" s="18">
        <v>162337330</v>
      </c>
      <c r="C11" s="18">
        <v>0</v>
      </c>
      <c r="D11" s="63">
        <v>186962981</v>
      </c>
      <c r="E11" s="64">
        <v>182496432</v>
      </c>
      <c r="F11" s="64">
        <v>9807</v>
      </c>
      <c r="G11" s="64">
        <v>28832241</v>
      </c>
      <c r="H11" s="64">
        <v>15357109</v>
      </c>
      <c r="I11" s="64">
        <v>44199157</v>
      </c>
      <c r="J11" s="64">
        <v>14498806</v>
      </c>
      <c r="K11" s="64">
        <v>15620418</v>
      </c>
      <c r="L11" s="64">
        <v>14783783</v>
      </c>
      <c r="M11" s="64">
        <v>44903007</v>
      </c>
      <c r="N11" s="64">
        <v>14484566</v>
      </c>
      <c r="O11" s="64">
        <v>14445350</v>
      </c>
      <c r="P11" s="64">
        <v>14449618</v>
      </c>
      <c r="Q11" s="64">
        <v>43379534</v>
      </c>
      <c r="R11" s="64">
        <v>0</v>
      </c>
      <c r="S11" s="64">
        <v>0</v>
      </c>
      <c r="T11" s="64">
        <v>0</v>
      </c>
      <c r="U11" s="64">
        <v>0</v>
      </c>
      <c r="V11" s="64">
        <v>132481698</v>
      </c>
      <c r="W11" s="64">
        <v>138179027</v>
      </c>
      <c r="X11" s="64">
        <v>-5697329</v>
      </c>
      <c r="Y11" s="65">
        <v>-4.12</v>
      </c>
      <c r="Z11" s="66">
        <v>182496432</v>
      </c>
    </row>
    <row r="12" spans="1:26" ht="12.75">
      <c r="A12" s="62" t="s">
        <v>37</v>
      </c>
      <c r="B12" s="18">
        <v>9986690</v>
      </c>
      <c r="C12" s="18">
        <v>0</v>
      </c>
      <c r="D12" s="63">
        <v>11649724</v>
      </c>
      <c r="E12" s="64">
        <v>11627746</v>
      </c>
      <c r="F12" s="64">
        <v>0</v>
      </c>
      <c r="G12" s="64">
        <v>1734878</v>
      </c>
      <c r="H12" s="64">
        <v>874682</v>
      </c>
      <c r="I12" s="64">
        <v>2609560</v>
      </c>
      <c r="J12" s="64">
        <v>873351</v>
      </c>
      <c r="K12" s="64">
        <v>893737</v>
      </c>
      <c r="L12" s="64">
        <v>876296</v>
      </c>
      <c r="M12" s="64">
        <v>2643384</v>
      </c>
      <c r="N12" s="64">
        <v>1480523</v>
      </c>
      <c r="O12" s="64">
        <v>1004419</v>
      </c>
      <c r="P12" s="64">
        <v>949743</v>
      </c>
      <c r="Q12" s="64">
        <v>3434685</v>
      </c>
      <c r="R12" s="64">
        <v>0</v>
      </c>
      <c r="S12" s="64">
        <v>0</v>
      </c>
      <c r="T12" s="64">
        <v>0</v>
      </c>
      <c r="U12" s="64">
        <v>0</v>
      </c>
      <c r="V12" s="64">
        <v>8687629</v>
      </c>
      <c r="W12" s="64">
        <v>8724930</v>
      </c>
      <c r="X12" s="64">
        <v>-37301</v>
      </c>
      <c r="Y12" s="65">
        <v>-0.43</v>
      </c>
      <c r="Z12" s="66">
        <v>11627746</v>
      </c>
    </row>
    <row r="13" spans="1:26" ht="12.75">
      <c r="A13" s="62" t="s">
        <v>106</v>
      </c>
      <c r="B13" s="18">
        <v>23097207</v>
      </c>
      <c r="C13" s="18">
        <v>0</v>
      </c>
      <c r="D13" s="63">
        <v>28301803</v>
      </c>
      <c r="E13" s="64">
        <v>28301798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21226356</v>
      </c>
      <c r="X13" s="64">
        <v>-21226356</v>
      </c>
      <c r="Y13" s="65">
        <v>-100</v>
      </c>
      <c r="Z13" s="66">
        <v>28301798</v>
      </c>
    </row>
    <row r="14" spans="1:26" ht="12.75">
      <c r="A14" s="62" t="s">
        <v>38</v>
      </c>
      <c r="B14" s="18">
        <v>18798402</v>
      </c>
      <c r="C14" s="18">
        <v>0</v>
      </c>
      <c r="D14" s="63">
        <v>20105251</v>
      </c>
      <c r="E14" s="64">
        <v>20105251</v>
      </c>
      <c r="F14" s="64">
        <v>90457</v>
      </c>
      <c r="G14" s="64">
        <v>2038130</v>
      </c>
      <c r="H14" s="64">
        <v>0</v>
      </c>
      <c r="I14" s="64">
        <v>2128587</v>
      </c>
      <c r="J14" s="64">
        <v>0</v>
      </c>
      <c r="K14" s="64">
        <v>0</v>
      </c>
      <c r="L14" s="64">
        <v>3499519</v>
      </c>
      <c r="M14" s="64">
        <v>3499519</v>
      </c>
      <c r="N14" s="64">
        <v>75686</v>
      </c>
      <c r="O14" s="64">
        <v>0</v>
      </c>
      <c r="P14" s="64">
        <v>1982496</v>
      </c>
      <c r="Q14" s="64">
        <v>2058182</v>
      </c>
      <c r="R14" s="64">
        <v>0</v>
      </c>
      <c r="S14" s="64">
        <v>0</v>
      </c>
      <c r="T14" s="64">
        <v>0</v>
      </c>
      <c r="U14" s="64">
        <v>0</v>
      </c>
      <c r="V14" s="64">
        <v>7686288</v>
      </c>
      <c r="W14" s="64">
        <v>13743784</v>
      </c>
      <c r="X14" s="64">
        <v>-6057496</v>
      </c>
      <c r="Y14" s="65">
        <v>-44.07</v>
      </c>
      <c r="Z14" s="66">
        <v>20105251</v>
      </c>
    </row>
    <row r="15" spans="1:26" ht="12.75">
      <c r="A15" s="62" t="s">
        <v>39</v>
      </c>
      <c r="B15" s="18">
        <v>67125660</v>
      </c>
      <c r="C15" s="18">
        <v>0</v>
      </c>
      <c r="D15" s="63">
        <v>122737280</v>
      </c>
      <c r="E15" s="64">
        <v>118796829</v>
      </c>
      <c r="F15" s="64">
        <v>12398636</v>
      </c>
      <c r="G15" s="64">
        <v>8684461</v>
      </c>
      <c r="H15" s="64">
        <v>5635487</v>
      </c>
      <c r="I15" s="64">
        <v>26718584</v>
      </c>
      <c r="J15" s="64">
        <v>3677089</v>
      </c>
      <c r="K15" s="64">
        <v>8871936</v>
      </c>
      <c r="L15" s="64">
        <v>6728229</v>
      </c>
      <c r="M15" s="64">
        <v>19277254</v>
      </c>
      <c r="N15" s="64">
        <v>5272513</v>
      </c>
      <c r="O15" s="64">
        <v>10485878</v>
      </c>
      <c r="P15" s="64">
        <v>9842386</v>
      </c>
      <c r="Q15" s="64">
        <v>25600777</v>
      </c>
      <c r="R15" s="64">
        <v>0</v>
      </c>
      <c r="S15" s="64">
        <v>0</v>
      </c>
      <c r="T15" s="64">
        <v>0</v>
      </c>
      <c r="U15" s="64">
        <v>0</v>
      </c>
      <c r="V15" s="64">
        <v>71596615</v>
      </c>
      <c r="W15" s="64">
        <v>91118329</v>
      </c>
      <c r="X15" s="64">
        <v>-19521714</v>
      </c>
      <c r="Y15" s="65">
        <v>-21.42</v>
      </c>
      <c r="Z15" s="66">
        <v>118796829</v>
      </c>
    </row>
    <row r="16" spans="1:26" ht="12.75">
      <c r="A16" s="73" t="s">
        <v>40</v>
      </c>
      <c r="B16" s="18">
        <v>2285090</v>
      </c>
      <c r="C16" s="18">
        <v>0</v>
      </c>
      <c r="D16" s="63">
        <v>110000</v>
      </c>
      <c r="E16" s="64">
        <v>140000</v>
      </c>
      <c r="F16" s="64">
        <v>1440</v>
      </c>
      <c r="G16" s="64">
        <v>0</v>
      </c>
      <c r="H16" s="64">
        <v>1540</v>
      </c>
      <c r="I16" s="64">
        <v>2980</v>
      </c>
      <c r="J16" s="64">
        <v>0</v>
      </c>
      <c r="K16" s="64">
        <v>1741</v>
      </c>
      <c r="L16" s="64">
        <v>1516</v>
      </c>
      <c r="M16" s="64">
        <v>3257</v>
      </c>
      <c r="N16" s="64">
        <v>0</v>
      </c>
      <c r="O16" s="64">
        <v>60000</v>
      </c>
      <c r="P16" s="64">
        <v>3524</v>
      </c>
      <c r="Q16" s="64">
        <v>63524</v>
      </c>
      <c r="R16" s="64">
        <v>0</v>
      </c>
      <c r="S16" s="64">
        <v>0</v>
      </c>
      <c r="T16" s="64">
        <v>0</v>
      </c>
      <c r="U16" s="64">
        <v>0</v>
      </c>
      <c r="V16" s="64">
        <v>69761</v>
      </c>
      <c r="W16" s="64">
        <v>110000</v>
      </c>
      <c r="X16" s="64">
        <v>-40239</v>
      </c>
      <c r="Y16" s="65">
        <v>-36.58</v>
      </c>
      <c r="Z16" s="66">
        <v>140000</v>
      </c>
    </row>
    <row r="17" spans="1:26" ht="12.75">
      <c r="A17" s="62" t="s">
        <v>41</v>
      </c>
      <c r="B17" s="18">
        <v>149093422</v>
      </c>
      <c r="C17" s="18">
        <v>0</v>
      </c>
      <c r="D17" s="63">
        <v>128963649</v>
      </c>
      <c r="E17" s="64">
        <v>147092964</v>
      </c>
      <c r="F17" s="64">
        <v>10590565</v>
      </c>
      <c r="G17" s="64">
        <v>4497298</v>
      </c>
      <c r="H17" s="64">
        <v>3934039</v>
      </c>
      <c r="I17" s="64">
        <v>19021902</v>
      </c>
      <c r="J17" s="64">
        <v>5239713</v>
      </c>
      <c r="K17" s="64">
        <v>1969270</v>
      </c>
      <c r="L17" s="64">
        <v>3402772</v>
      </c>
      <c r="M17" s="64">
        <v>10611755</v>
      </c>
      <c r="N17" s="64">
        <v>3395911</v>
      </c>
      <c r="O17" s="64">
        <v>39765839</v>
      </c>
      <c r="P17" s="64">
        <v>13176545</v>
      </c>
      <c r="Q17" s="64">
        <v>56338295</v>
      </c>
      <c r="R17" s="64">
        <v>0</v>
      </c>
      <c r="S17" s="64">
        <v>0</v>
      </c>
      <c r="T17" s="64">
        <v>0</v>
      </c>
      <c r="U17" s="64">
        <v>0</v>
      </c>
      <c r="V17" s="64">
        <v>85971952</v>
      </c>
      <c r="W17" s="64">
        <v>87363475</v>
      </c>
      <c r="X17" s="64">
        <v>-1391523</v>
      </c>
      <c r="Y17" s="65">
        <v>-1.59</v>
      </c>
      <c r="Z17" s="66">
        <v>147092964</v>
      </c>
    </row>
    <row r="18" spans="1:26" ht="12.75">
      <c r="A18" s="74" t="s">
        <v>42</v>
      </c>
      <c r="B18" s="75">
        <f>SUM(B11:B17)</f>
        <v>432723801</v>
      </c>
      <c r="C18" s="75">
        <f>SUM(C11:C17)</f>
        <v>0</v>
      </c>
      <c r="D18" s="76">
        <f aca="true" t="shared" si="1" ref="D18:Z18">SUM(D11:D17)</f>
        <v>498830688</v>
      </c>
      <c r="E18" s="77">
        <f t="shared" si="1"/>
        <v>508561020</v>
      </c>
      <c r="F18" s="77">
        <f t="shared" si="1"/>
        <v>23090905</v>
      </c>
      <c r="G18" s="77">
        <f t="shared" si="1"/>
        <v>45787008</v>
      </c>
      <c r="H18" s="77">
        <f t="shared" si="1"/>
        <v>25802857</v>
      </c>
      <c r="I18" s="77">
        <f t="shared" si="1"/>
        <v>94680770</v>
      </c>
      <c r="J18" s="77">
        <f t="shared" si="1"/>
        <v>24288959</v>
      </c>
      <c r="K18" s="77">
        <f t="shared" si="1"/>
        <v>27357102</v>
      </c>
      <c r="L18" s="77">
        <f t="shared" si="1"/>
        <v>29292115</v>
      </c>
      <c r="M18" s="77">
        <f t="shared" si="1"/>
        <v>80938176</v>
      </c>
      <c r="N18" s="77">
        <f t="shared" si="1"/>
        <v>24709199</v>
      </c>
      <c r="O18" s="77">
        <f t="shared" si="1"/>
        <v>65761486</v>
      </c>
      <c r="P18" s="77">
        <f t="shared" si="1"/>
        <v>40404312</v>
      </c>
      <c r="Q18" s="77">
        <f t="shared" si="1"/>
        <v>130874997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306493943</v>
      </c>
      <c r="W18" s="77">
        <f t="shared" si="1"/>
        <v>360465901</v>
      </c>
      <c r="X18" s="77">
        <f t="shared" si="1"/>
        <v>-53971958</v>
      </c>
      <c r="Y18" s="71">
        <f>+IF(W18&lt;&gt;0,(X18/W18)*100,0)</f>
        <v>-14.972833172367114</v>
      </c>
      <c r="Z18" s="78">
        <f t="shared" si="1"/>
        <v>508561020</v>
      </c>
    </row>
    <row r="19" spans="1:26" ht="12.75">
      <c r="A19" s="74" t="s">
        <v>43</v>
      </c>
      <c r="B19" s="79">
        <f>+B10-B18</f>
        <v>10875884</v>
      </c>
      <c r="C19" s="79">
        <f>+C10-C18</f>
        <v>0</v>
      </c>
      <c r="D19" s="80">
        <f aca="true" t="shared" si="2" ref="D19:Z19">+D10-D18</f>
        <v>-19449970</v>
      </c>
      <c r="E19" s="81">
        <f t="shared" si="2"/>
        <v>-19218456</v>
      </c>
      <c r="F19" s="81">
        <f t="shared" si="2"/>
        <v>42783759</v>
      </c>
      <c r="G19" s="81">
        <f t="shared" si="2"/>
        <v>-20737006</v>
      </c>
      <c r="H19" s="81">
        <f t="shared" si="2"/>
        <v>1153047</v>
      </c>
      <c r="I19" s="81">
        <f t="shared" si="2"/>
        <v>23199800</v>
      </c>
      <c r="J19" s="81">
        <f t="shared" si="2"/>
        <v>59860829</v>
      </c>
      <c r="K19" s="81">
        <f t="shared" si="2"/>
        <v>-969960</v>
      </c>
      <c r="L19" s="81">
        <f t="shared" si="2"/>
        <v>-3623622</v>
      </c>
      <c r="M19" s="81">
        <f t="shared" si="2"/>
        <v>55267247</v>
      </c>
      <c r="N19" s="81">
        <f t="shared" si="2"/>
        <v>-15314865</v>
      </c>
      <c r="O19" s="81">
        <f t="shared" si="2"/>
        <v>-19582660</v>
      </c>
      <c r="P19" s="81">
        <f t="shared" si="2"/>
        <v>-9820048</v>
      </c>
      <c r="Q19" s="81">
        <f t="shared" si="2"/>
        <v>-44717573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33749474</v>
      </c>
      <c r="W19" s="81">
        <f>IF(E10=E18,0,W10-W18)</f>
        <v>21685640</v>
      </c>
      <c r="X19" s="81">
        <f t="shared" si="2"/>
        <v>12063834</v>
      </c>
      <c r="Y19" s="82">
        <f>+IF(W19&lt;&gt;0,(X19/W19)*100,0)</f>
        <v>55.63051862891757</v>
      </c>
      <c r="Z19" s="83">
        <f t="shared" si="2"/>
        <v>-19218456</v>
      </c>
    </row>
    <row r="20" spans="1:26" ht="12.75">
      <c r="A20" s="62" t="s">
        <v>44</v>
      </c>
      <c r="B20" s="18">
        <v>38415909</v>
      </c>
      <c r="C20" s="18">
        <v>0</v>
      </c>
      <c r="D20" s="63">
        <v>61804684</v>
      </c>
      <c r="E20" s="64">
        <v>79271117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270090</v>
      </c>
      <c r="L20" s="64">
        <v>0</v>
      </c>
      <c r="M20" s="64">
        <v>270090</v>
      </c>
      <c r="N20" s="64">
        <v>0</v>
      </c>
      <c r="O20" s="64">
        <v>23353853</v>
      </c>
      <c r="P20" s="64">
        <v>2419301</v>
      </c>
      <c r="Q20" s="64">
        <v>25773154</v>
      </c>
      <c r="R20" s="64">
        <v>0</v>
      </c>
      <c r="S20" s="64">
        <v>0</v>
      </c>
      <c r="T20" s="64">
        <v>0</v>
      </c>
      <c r="U20" s="64">
        <v>0</v>
      </c>
      <c r="V20" s="64">
        <v>26043244</v>
      </c>
      <c r="W20" s="64">
        <v>26081561</v>
      </c>
      <c r="X20" s="64">
        <v>-38317</v>
      </c>
      <c r="Y20" s="65">
        <v>-0.15</v>
      </c>
      <c r="Z20" s="66">
        <v>79271117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49291793</v>
      </c>
      <c r="C22" s="90">
        <f>SUM(C19:C21)</f>
        <v>0</v>
      </c>
      <c r="D22" s="91">
        <f aca="true" t="shared" si="3" ref="D22:Z22">SUM(D19:D21)</f>
        <v>42354714</v>
      </c>
      <c r="E22" s="92">
        <f t="shared" si="3"/>
        <v>60052661</v>
      </c>
      <c r="F22" s="92">
        <f t="shared" si="3"/>
        <v>42783759</v>
      </c>
      <c r="G22" s="92">
        <f t="shared" si="3"/>
        <v>-20737006</v>
      </c>
      <c r="H22" s="92">
        <f t="shared" si="3"/>
        <v>1153047</v>
      </c>
      <c r="I22" s="92">
        <f t="shared" si="3"/>
        <v>23199800</v>
      </c>
      <c r="J22" s="92">
        <f t="shared" si="3"/>
        <v>59860829</v>
      </c>
      <c r="K22" s="92">
        <f t="shared" si="3"/>
        <v>-699870</v>
      </c>
      <c r="L22" s="92">
        <f t="shared" si="3"/>
        <v>-3623622</v>
      </c>
      <c r="M22" s="92">
        <f t="shared" si="3"/>
        <v>55537337</v>
      </c>
      <c r="N22" s="92">
        <f t="shared" si="3"/>
        <v>-15314865</v>
      </c>
      <c r="O22" s="92">
        <f t="shared" si="3"/>
        <v>3771193</v>
      </c>
      <c r="P22" s="92">
        <f t="shared" si="3"/>
        <v>-7400747</v>
      </c>
      <c r="Q22" s="92">
        <f t="shared" si="3"/>
        <v>-18944419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59792718</v>
      </c>
      <c r="W22" s="92">
        <f t="shared" si="3"/>
        <v>47767201</v>
      </c>
      <c r="X22" s="92">
        <f t="shared" si="3"/>
        <v>12025517</v>
      </c>
      <c r="Y22" s="93">
        <f>+IF(W22&lt;&gt;0,(X22/W22)*100,0)</f>
        <v>25.175259902710227</v>
      </c>
      <c r="Z22" s="94">
        <f t="shared" si="3"/>
        <v>60052661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49291793</v>
      </c>
      <c r="C24" s="79">
        <f>SUM(C22:C23)</f>
        <v>0</v>
      </c>
      <c r="D24" s="80">
        <f aca="true" t="shared" si="4" ref="D24:Z24">SUM(D22:D23)</f>
        <v>42354714</v>
      </c>
      <c r="E24" s="81">
        <f t="shared" si="4"/>
        <v>60052661</v>
      </c>
      <c r="F24" s="81">
        <f t="shared" si="4"/>
        <v>42783759</v>
      </c>
      <c r="G24" s="81">
        <f t="shared" si="4"/>
        <v>-20737006</v>
      </c>
      <c r="H24" s="81">
        <f t="shared" si="4"/>
        <v>1153047</v>
      </c>
      <c r="I24" s="81">
        <f t="shared" si="4"/>
        <v>23199800</v>
      </c>
      <c r="J24" s="81">
        <f t="shared" si="4"/>
        <v>59860829</v>
      </c>
      <c r="K24" s="81">
        <f t="shared" si="4"/>
        <v>-699870</v>
      </c>
      <c r="L24" s="81">
        <f t="shared" si="4"/>
        <v>-3623622</v>
      </c>
      <c r="M24" s="81">
        <f t="shared" si="4"/>
        <v>55537337</v>
      </c>
      <c r="N24" s="81">
        <f t="shared" si="4"/>
        <v>-15314865</v>
      </c>
      <c r="O24" s="81">
        <f t="shared" si="4"/>
        <v>3771193</v>
      </c>
      <c r="P24" s="81">
        <f t="shared" si="4"/>
        <v>-7400747</v>
      </c>
      <c r="Q24" s="81">
        <f t="shared" si="4"/>
        <v>-18944419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59792718</v>
      </c>
      <c r="W24" s="81">
        <f t="shared" si="4"/>
        <v>47767201</v>
      </c>
      <c r="X24" s="81">
        <f t="shared" si="4"/>
        <v>12025517</v>
      </c>
      <c r="Y24" s="82">
        <f>+IF(W24&lt;&gt;0,(X24/W24)*100,0)</f>
        <v>25.175259902710227</v>
      </c>
      <c r="Z24" s="83">
        <f t="shared" si="4"/>
        <v>60052661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63157483</v>
      </c>
      <c r="C27" s="21">
        <v>0</v>
      </c>
      <c r="D27" s="103">
        <v>108936203</v>
      </c>
      <c r="E27" s="104">
        <v>130284306</v>
      </c>
      <c r="F27" s="104">
        <v>0</v>
      </c>
      <c r="G27" s="104">
        <v>15730244</v>
      </c>
      <c r="H27" s="104">
        <v>3149792</v>
      </c>
      <c r="I27" s="104">
        <v>18880036</v>
      </c>
      <c r="J27" s="104">
        <v>3335270</v>
      </c>
      <c r="K27" s="104">
        <v>2609017</v>
      </c>
      <c r="L27" s="104">
        <v>12343695</v>
      </c>
      <c r="M27" s="104">
        <v>18287982</v>
      </c>
      <c r="N27" s="104">
        <v>1277536</v>
      </c>
      <c r="O27" s="104">
        <v>5267869</v>
      </c>
      <c r="P27" s="104">
        <v>5724039</v>
      </c>
      <c r="Q27" s="104">
        <v>12269444</v>
      </c>
      <c r="R27" s="104">
        <v>0</v>
      </c>
      <c r="S27" s="104">
        <v>0</v>
      </c>
      <c r="T27" s="104">
        <v>0</v>
      </c>
      <c r="U27" s="104">
        <v>0</v>
      </c>
      <c r="V27" s="104">
        <v>49437462</v>
      </c>
      <c r="W27" s="104">
        <v>97713230</v>
      </c>
      <c r="X27" s="104">
        <v>-48275768</v>
      </c>
      <c r="Y27" s="105">
        <v>-49.41</v>
      </c>
      <c r="Z27" s="106">
        <v>130284306</v>
      </c>
    </row>
    <row r="28" spans="1:26" ht="12.75">
      <c r="A28" s="107" t="s">
        <v>44</v>
      </c>
      <c r="B28" s="18">
        <v>38817732</v>
      </c>
      <c r="C28" s="18">
        <v>0</v>
      </c>
      <c r="D28" s="63">
        <v>61804684</v>
      </c>
      <c r="E28" s="64">
        <v>79306118</v>
      </c>
      <c r="F28" s="64">
        <v>0</v>
      </c>
      <c r="G28" s="64">
        <v>9166522</v>
      </c>
      <c r="H28" s="64">
        <v>1455897</v>
      </c>
      <c r="I28" s="64">
        <v>10622419</v>
      </c>
      <c r="J28" s="64">
        <v>1612288</v>
      </c>
      <c r="K28" s="64">
        <v>1834205</v>
      </c>
      <c r="L28" s="64">
        <v>9431423</v>
      </c>
      <c r="M28" s="64">
        <v>12877916</v>
      </c>
      <c r="N28" s="64">
        <v>123608</v>
      </c>
      <c r="O28" s="64">
        <v>2419301</v>
      </c>
      <c r="P28" s="64">
        <v>2906253</v>
      </c>
      <c r="Q28" s="64">
        <v>5449162</v>
      </c>
      <c r="R28" s="64">
        <v>0</v>
      </c>
      <c r="S28" s="64">
        <v>0</v>
      </c>
      <c r="T28" s="64">
        <v>0</v>
      </c>
      <c r="U28" s="64">
        <v>0</v>
      </c>
      <c r="V28" s="64">
        <v>28949497</v>
      </c>
      <c r="W28" s="64">
        <v>59479589</v>
      </c>
      <c r="X28" s="64">
        <v>-30530092</v>
      </c>
      <c r="Y28" s="65">
        <v>-51.33</v>
      </c>
      <c r="Z28" s="66">
        <v>79306118</v>
      </c>
    </row>
    <row r="29" spans="1:26" ht="12.75">
      <c r="A29" s="62" t="s">
        <v>110</v>
      </c>
      <c r="B29" s="18">
        <v>147049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11904809</v>
      </c>
      <c r="C30" s="18">
        <v>0</v>
      </c>
      <c r="D30" s="63">
        <v>32244202</v>
      </c>
      <c r="E30" s="64">
        <v>32031752</v>
      </c>
      <c r="F30" s="64">
        <v>0</v>
      </c>
      <c r="G30" s="64">
        <v>6254375</v>
      </c>
      <c r="H30" s="64">
        <v>1652716</v>
      </c>
      <c r="I30" s="64">
        <v>7907091</v>
      </c>
      <c r="J30" s="64">
        <v>1456060</v>
      </c>
      <c r="K30" s="64">
        <v>774812</v>
      </c>
      <c r="L30" s="64">
        <v>2132641</v>
      </c>
      <c r="M30" s="64">
        <v>4363513</v>
      </c>
      <c r="N30" s="64">
        <v>1109554</v>
      </c>
      <c r="O30" s="64">
        <v>2291199</v>
      </c>
      <c r="P30" s="64">
        <v>1895006</v>
      </c>
      <c r="Q30" s="64">
        <v>5295759</v>
      </c>
      <c r="R30" s="64">
        <v>0</v>
      </c>
      <c r="S30" s="64">
        <v>0</v>
      </c>
      <c r="T30" s="64">
        <v>0</v>
      </c>
      <c r="U30" s="64">
        <v>0</v>
      </c>
      <c r="V30" s="64">
        <v>17566363</v>
      </c>
      <c r="W30" s="64">
        <v>24023814</v>
      </c>
      <c r="X30" s="64">
        <v>-6457451</v>
      </c>
      <c r="Y30" s="65">
        <v>-26.88</v>
      </c>
      <c r="Z30" s="66">
        <v>32031752</v>
      </c>
    </row>
    <row r="31" spans="1:26" ht="12.75">
      <c r="A31" s="62" t="s">
        <v>49</v>
      </c>
      <c r="B31" s="18">
        <v>12287891</v>
      </c>
      <c r="C31" s="18">
        <v>0</v>
      </c>
      <c r="D31" s="63">
        <v>14887316</v>
      </c>
      <c r="E31" s="64">
        <v>18946435</v>
      </c>
      <c r="F31" s="64">
        <v>0</v>
      </c>
      <c r="G31" s="64">
        <v>309347</v>
      </c>
      <c r="H31" s="64">
        <v>41179</v>
      </c>
      <c r="I31" s="64">
        <v>350526</v>
      </c>
      <c r="J31" s="64">
        <v>266922</v>
      </c>
      <c r="K31" s="64">
        <v>0</v>
      </c>
      <c r="L31" s="64">
        <v>779631</v>
      </c>
      <c r="M31" s="64">
        <v>1046553</v>
      </c>
      <c r="N31" s="64">
        <v>44375</v>
      </c>
      <c r="O31" s="64">
        <v>557369</v>
      </c>
      <c r="P31" s="64">
        <v>922780</v>
      </c>
      <c r="Q31" s="64">
        <v>1524524</v>
      </c>
      <c r="R31" s="64">
        <v>0</v>
      </c>
      <c r="S31" s="64">
        <v>0</v>
      </c>
      <c r="T31" s="64">
        <v>0</v>
      </c>
      <c r="U31" s="64">
        <v>0</v>
      </c>
      <c r="V31" s="64">
        <v>2921603</v>
      </c>
      <c r="W31" s="64">
        <v>14209826</v>
      </c>
      <c r="X31" s="64">
        <v>-11288223</v>
      </c>
      <c r="Y31" s="65">
        <v>-79.44</v>
      </c>
      <c r="Z31" s="66">
        <v>18946435</v>
      </c>
    </row>
    <row r="32" spans="1:26" ht="12.75">
      <c r="A32" s="74" t="s">
        <v>50</v>
      </c>
      <c r="B32" s="21">
        <f>SUM(B28:B31)</f>
        <v>63157481</v>
      </c>
      <c r="C32" s="21">
        <f>SUM(C28:C31)</f>
        <v>0</v>
      </c>
      <c r="D32" s="103">
        <f aca="true" t="shared" si="5" ref="D32:Z32">SUM(D28:D31)</f>
        <v>108936202</v>
      </c>
      <c r="E32" s="104">
        <f t="shared" si="5"/>
        <v>130284305</v>
      </c>
      <c r="F32" s="104">
        <f t="shared" si="5"/>
        <v>0</v>
      </c>
      <c r="G32" s="104">
        <f t="shared" si="5"/>
        <v>15730244</v>
      </c>
      <c r="H32" s="104">
        <f t="shared" si="5"/>
        <v>3149792</v>
      </c>
      <c r="I32" s="104">
        <f t="shared" si="5"/>
        <v>18880036</v>
      </c>
      <c r="J32" s="104">
        <f t="shared" si="5"/>
        <v>3335270</v>
      </c>
      <c r="K32" s="104">
        <f t="shared" si="5"/>
        <v>2609017</v>
      </c>
      <c r="L32" s="104">
        <f t="shared" si="5"/>
        <v>12343695</v>
      </c>
      <c r="M32" s="104">
        <f t="shared" si="5"/>
        <v>18287982</v>
      </c>
      <c r="N32" s="104">
        <f t="shared" si="5"/>
        <v>1277537</v>
      </c>
      <c r="O32" s="104">
        <f t="shared" si="5"/>
        <v>5267869</v>
      </c>
      <c r="P32" s="104">
        <f t="shared" si="5"/>
        <v>5724039</v>
      </c>
      <c r="Q32" s="104">
        <f t="shared" si="5"/>
        <v>12269445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49437463</v>
      </c>
      <c r="W32" s="104">
        <f t="shared" si="5"/>
        <v>97713229</v>
      </c>
      <c r="X32" s="104">
        <f t="shared" si="5"/>
        <v>-48275766</v>
      </c>
      <c r="Y32" s="105">
        <f>+IF(W32&lt;&gt;0,(X32/W32)*100,0)</f>
        <v>-49.40555797209403</v>
      </c>
      <c r="Z32" s="106">
        <f t="shared" si="5"/>
        <v>130284305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114700978</v>
      </c>
      <c r="C35" s="18">
        <v>0</v>
      </c>
      <c r="D35" s="63">
        <v>101875256</v>
      </c>
      <c r="E35" s="64">
        <v>107664900</v>
      </c>
      <c r="F35" s="64">
        <v>148126494</v>
      </c>
      <c r="G35" s="64">
        <v>173590513</v>
      </c>
      <c r="H35" s="64">
        <v>183915939</v>
      </c>
      <c r="I35" s="64">
        <v>183915939</v>
      </c>
      <c r="J35" s="64">
        <v>240377345</v>
      </c>
      <c r="K35" s="64">
        <v>236944882</v>
      </c>
      <c r="L35" s="64">
        <v>254908465</v>
      </c>
      <c r="M35" s="64">
        <v>254908465</v>
      </c>
      <c r="N35" s="64">
        <v>217249439</v>
      </c>
      <c r="O35" s="64">
        <v>252888666</v>
      </c>
      <c r="P35" s="64">
        <v>234992152</v>
      </c>
      <c r="Q35" s="64">
        <v>234992152</v>
      </c>
      <c r="R35" s="64">
        <v>0</v>
      </c>
      <c r="S35" s="64">
        <v>0</v>
      </c>
      <c r="T35" s="64">
        <v>0</v>
      </c>
      <c r="U35" s="64">
        <v>0</v>
      </c>
      <c r="V35" s="64">
        <v>234992152</v>
      </c>
      <c r="W35" s="64">
        <v>80748675</v>
      </c>
      <c r="X35" s="64">
        <v>154243477</v>
      </c>
      <c r="Y35" s="65">
        <v>191.02</v>
      </c>
      <c r="Z35" s="66">
        <v>107664900</v>
      </c>
    </row>
    <row r="36" spans="1:26" ht="12.75">
      <c r="A36" s="62" t="s">
        <v>53</v>
      </c>
      <c r="B36" s="18">
        <v>795202892</v>
      </c>
      <c r="C36" s="18">
        <v>0</v>
      </c>
      <c r="D36" s="63">
        <v>883824000</v>
      </c>
      <c r="E36" s="64">
        <v>897184039</v>
      </c>
      <c r="F36" s="64">
        <v>801336790</v>
      </c>
      <c r="G36" s="64">
        <v>810933137</v>
      </c>
      <c r="H36" s="64">
        <v>814082606</v>
      </c>
      <c r="I36" s="64">
        <v>814082606</v>
      </c>
      <c r="J36" s="64">
        <v>817417769</v>
      </c>
      <c r="K36" s="64">
        <v>816342466</v>
      </c>
      <c r="L36" s="64">
        <v>832370266</v>
      </c>
      <c r="M36" s="64">
        <v>832370266</v>
      </c>
      <c r="N36" s="64">
        <v>833647695</v>
      </c>
      <c r="O36" s="64">
        <v>838915456</v>
      </c>
      <c r="P36" s="64">
        <v>874179872</v>
      </c>
      <c r="Q36" s="64">
        <v>874179872</v>
      </c>
      <c r="R36" s="64">
        <v>0</v>
      </c>
      <c r="S36" s="64">
        <v>0</v>
      </c>
      <c r="T36" s="64">
        <v>0</v>
      </c>
      <c r="U36" s="64">
        <v>0</v>
      </c>
      <c r="V36" s="64">
        <v>874179872</v>
      </c>
      <c r="W36" s="64">
        <v>672888029</v>
      </c>
      <c r="X36" s="64">
        <v>201291843</v>
      </c>
      <c r="Y36" s="65">
        <v>29.91</v>
      </c>
      <c r="Z36" s="66">
        <v>897184039</v>
      </c>
    </row>
    <row r="37" spans="1:26" ht="12.75">
      <c r="A37" s="62" t="s">
        <v>54</v>
      </c>
      <c r="B37" s="18">
        <v>81827351</v>
      </c>
      <c r="C37" s="18">
        <v>0</v>
      </c>
      <c r="D37" s="63">
        <v>121482644</v>
      </c>
      <c r="E37" s="64">
        <v>87757264</v>
      </c>
      <c r="F37" s="64">
        <v>78878824</v>
      </c>
      <c r="G37" s="64">
        <v>105578596</v>
      </c>
      <c r="H37" s="64">
        <v>117902898</v>
      </c>
      <c r="I37" s="64">
        <v>117902898</v>
      </c>
      <c r="J37" s="64">
        <v>151519555</v>
      </c>
      <c r="K37" s="64">
        <v>147711899</v>
      </c>
      <c r="L37" s="64">
        <v>189185889</v>
      </c>
      <c r="M37" s="64">
        <v>189185889</v>
      </c>
      <c r="N37" s="64">
        <v>208229156</v>
      </c>
      <c r="O37" s="64">
        <v>160613341</v>
      </c>
      <c r="P37" s="64">
        <v>187085347</v>
      </c>
      <c r="Q37" s="64">
        <v>187085347</v>
      </c>
      <c r="R37" s="64">
        <v>0</v>
      </c>
      <c r="S37" s="64">
        <v>0</v>
      </c>
      <c r="T37" s="64">
        <v>0</v>
      </c>
      <c r="U37" s="64">
        <v>0</v>
      </c>
      <c r="V37" s="64">
        <v>187085347</v>
      </c>
      <c r="W37" s="64">
        <v>65817948</v>
      </c>
      <c r="X37" s="64">
        <v>121267399</v>
      </c>
      <c r="Y37" s="65">
        <v>184.25</v>
      </c>
      <c r="Z37" s="66">
        <v>87757264</v>
      </c>
    </row>
    <row r="38" spans="1:26" ht="12.75">
      <c r="A38" s="62" t="s">
        <v>55</v>
      </c>
      <c r="B38" s="18">
        <v>198358032</v>
      </c>
      <c r="C38" s="18">
        <v>0</v>
      </c>
      <c r="D38" s="63">
        <v>222286159</v>
      </c>
      <c r="E38" s="64">
        <v>227320526</v>
      </c>
      <c r="F38" s="64">
        <v>198082216</v>
      </c>
      <c r="G38" s="64">
        <v>197179815</v>
      </c>
      <c r="H38" s="64">
        <v>197179815</v>
      </c>
      <c r="I38" s="64">
        <v>197179815</v>
      </c>
      <c r="J38" s="64">
        <v>197179815</v>
      </c>
      <c r="K38" s="64">
        <v>197179815</v>
      </c>
      <c r="L38" s="64">
        <v>193321029</v>
      </c>
      <c r="M38" s="64">
        <v>193321029</v>
      </c>
      <c r="N38" s="64">
        <v>193137272</v>
      </c>
      <c r="O38" s="64">
        <v>193137272</v>
      </c>
      <c r="P38" s="64">
        <v>192181555</v>
      </c>
      <c r="Q38" s="64">
        <v>192181555</v>
      </c>
      <c r="R38" s="64">
        <v>0</v>
      </c>
      <c r="S38" s="64">
        <v>0</v>
      </c>
      <c r="T38" s="64">
        <v>0</v>
      </c>
      <c r="U38" s="64">
        <v>0</v>
      </c>
      <c r="V38" s="64">
        <v>192181555</v>
      </c>
      <c r="W38" s="64">
        <v>170490395</v>
      </c>
      <c r="X38" s="64">
        <v>21691160</v>
      </c>
      <c r="Y38" s="65">
        <v>12.72</v>
      </c>
      <c r="Z38" s="66">
        <v>227320526</v>
      </c>
    </row>
    <row r="39" spans="1:26" ht="12.75">
      <c r="A39" s="62" t="s">
        <v>56</v>
      </c>
      <c r="B39" s="18">
        <v>629718487</v>
      </c>
      <c r="C39" s="18">
        <v>0</v>
      </c>
      <c r="D39" s="63">
        <v>641930453</v>
      </c>
      <c r="E39" s="64">
        <v>689771149</v>
      </c>
      <c r="F39" s="64">
        <v>672502244</v>
      </c>
      <c r="G39" s="64">
        <v>681765239</v>
      </c>
      <c r="H39" s="64">
        <v>682915832</v>
      </c>
      <c r="I39" s="64">
        <v>682915832</v>
      </c>
      <c r="J39" s="64">
        <v>709095744</v>
      </c>
      <c r="K39" s="64">
        <v>708395634</v>
      </c>
      <c r="L39" s="64">
        <v>704771813</v>
      </c>
      <c r="M39" s="64">
        <v>704771813</v>
      </c>
      <c r="N39" s="64">
        <v>649530706</v>
      </c>
      <c r="O39" s="64">
        <v>738053509</v>
      </c>
      <c r="P39" s="64">
        <v>729905122</v>
      </c>
      <c r="Q39" s="64">
        <v>729905122</v>
      </c>
      <c r="R39" s="64">
        <v>0</v>
      </c>
      <c r="S39" s="64">
        <v>0</v>
      </c>
      <c r="T39" s="64">
        <v>0</v>
      </c>
      <c r="U39" s="64">
        <v>0</v>
      </c>
      <c r="V39" s="64">
        <v>729905122</v>
      </c>
      <c r="W39" s="64">
        <v>517328362</v>
      </c>
      <c r="X39" s="64">
        <v>212576760</v>
      </c>
      <c r="Y39" s="65">
        <v>41.09</v>
      </c>
      <c r="Z39" s="66">
        <v>689771149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76980692</v>
      </c>
      <c r="C42" s="18">
        <v>0</v>
      </c>
      <c r="D42" s="63">
        <v>79736249</v>
      </c>
      <c r="E42" s="64">
        <v>78089561</v>
      </c>
      <c r="F42" s="64">
        <v>-7952371</v>
      </c>
      <c r="G42" s="64">
        <v>20008105</v>
      </c>
      <c r="H42" s="64">
        <v>25427583</v>
      </c>
      <c r="I42" s="64">
        <v>37483317</v>
      </c>
      <c r="J42" s="64">
        <v>4525948</v>
      </c>
      <c r="K42" s="64">
        <v>-2949486</v>
      </c>
      <c r="L42" s="64">
        <v>40139337</v>
      </c>
      <c r="M42" s="64">
        <v>41715799</v>
      </c>
      <c r="N42" s="64">
        <v>18450617</v>
      </c>
      <c r="O42" s="64">
        <v>-11014824</v>
      </c>
      <c r="P42" s="64">
        <v>-10320320</v>
      </c>
      <c r="Q42" s="64">
        <v>-2884527</v>
      </c>
      <c r="R42" s="64">
        <v>0</v>
      </c>
      <c r="S42" s="64">
        <v>0</v>
      </c>
      <c r="T42" s="64">
        <v>0</v>
      </c>
      <c r="U42" s="64">
        <v>0</v>
      </c>
      <c r="V42" s="64">
        <v>76314589</v>
      </c>
      <c r="W42" s="64">
        <v>90541824</v>
      </c>
      <c r="X42" s="64">
        <v>-14227235</v>
      </c>
      <c r="Y42" s="65">
        <v>-15.71</v>
      </c>
      <c r="Z42" s="66">
        <v>78089561</v>
      </c>
    </row>
    <row r="43" spans="1:26" ht="12.75">
      <c r="A43" s="62" t="s">
        <v>59</v>
      </c>
      <c r="B43" s="18">
        <v>-62020894</v>
      </c>
      <c r="C43" s="18">
        <v>0</v>
      </c>
      <c r="D43" s="63">
        <v>-108434881</v>
      </c>
      <c r="E43" s="64">
        <v>-125312510</v>
      </c>
      <c r="F43" s="64">
        <v>0</v>
      </c>
      <c r="G43" s="64">
        <v>-15630245</v>
      </c>
      <c r="H43" s="64">
        <v>-3149469</v>
      </c>
      <c r="I43" s="64">
        <v>-18779714</v>
      </c>
      <c r="J43" s="64">
        <v>-3335163</v>
      </c>
      <c r="K43" s="64">
        <v>-2608909</v>
      </c>
      <c r="L43" s="64">
        <v>-12343589</v>
      </c>
      <c r="M43" s="64">
        <v>-18287661</v>
      </c>
      <c r="N43" s="64">
        <v>-1277429</v>
      </c>
      <c r="O43" s="64">
        <v>-5267762</v>
      </c>
      <c r="P43" s="64">
        <v>-5723932</v>
      </c>
      <c r="Q43" s="64">
        <v>-12269123</v>
      </c>
      <c r="R43" s="64">
        <v>0</v>
      </c>
      <c r="S43" s="64">
        <v>0</v>
      </c>
      <c r="T43" s="64">
        <v>0</v>
      </c>
      <c r="U43" s="64">
        <v>0</v>
      </c>
      <c r="V43" s="64">
        <v>-49336498</v>
      </c>
      <c r="W43" s="64">
        <v>-66813554</v>
      </c>
      <c r="X43" s="64">
        <v>17477056</v>
      </c>
      <c r="Y43" s="65">
        <v>-26.16</v>
      </c>
      <c r="Z43" s="66">
        <v>-125312510</v>
      </c>
    </row>
    <row r="44" spans="1:26" ht="12.75">
      <c r="A44" s="62" t="s">
        <v>60</v>
      </c>
      <c r="B44" s="18">
        <v>-7078818</v>
      </c>
      <c r="C44" s="18">
        <v>0</v>
      </c>
      <c r="D44" s="63">
        <v>24415960</v>
      </c>
      <c r="E44" s="64">
        <v>24510335</v>
      </c>
      <c r="F44" s="64">
        <v>-264209</v>
      </c>
      <c r="G44" s="64">
        <v>-917896</v>
      </c>
      <c r="H44" s="64">
        <v>-4920</v>
      </c>
      <c r="I44" s="64">
        <v>-1187025</v>
      </c>
      <c r="J44" s="64">
        <v>-60766</v>
      </c>
      <c r="K44" s="64">
        <v>-2717</v>
      </c>
      <c r="L44" s="64">
        <v>-3881027</v>
      </c>
      <c r="M44" s="64">
        <v>-3944510</v>
      </c>
      <c r="N44" s="64">
        <v>-204050</v>
      </c>
      <c r="O44" s="64">
        <v>-29042</v>
      </c>
      <c r="P44" s="64">
        <v>-1024788</v>
      </c>
      <c r="Q44" s="64">
        <v>-1257880</v>
      </c>
      <c r="R44" s="64">
        <v>0</v>
      </c>
      <c r="S44" s="64">
        <v>0</v>
      </c>
      <c r="T44" s="64">
        <v>0</v>
      </c>
      <c r="U44" s="64">
        <v>0</v>
      </c>
      <c r="V44" s="64">
        <v>-6389415</v>
      </c>
      <c r="W44" s="64">
        <v>-5022353</v>
      </c>
      <c r="X44" s="64">
        <v>-1367062</v>
      </c>
      <c r="Y44" s="65">
        <v>27.22</v>
      </c>
      <c r="Z44" s="66">
        <v>24510335</v>
      </c>
    </row>
    <row r="45" spans="1:26" ht="12.75">
      <c r="A45" s="74" t="s">
        <v>61</v>
      </c>
      <c r="B45" s="21">
        <v>64323450</v>
      </c>
      <c r="C45" s="21">
        <v>0</v>
      </c>
      <c r="D45" s="103">
        <v>42206671</v>
      </c>
      <c r="E45" s="104">
        <v>41610837</v>
      </c>
      <c r="F45" s="104">
        <v>56106870</v>
      </c>
      <c r="G45" s="104">
        <v>59566834</v>
      </c>
      <c r="H45" s="104">
        <v>81840028</v>
      </c>
      <c r="I45" s="104">
        <v>81840028</v>
      </c>
      <c r="J45" s="104">
        <v>82970047</v>
      </c>
      <c r="K45" s="104">
        <v>77408935</v>
      </c>
      <c r="L45" s="104">
        <v>101323656</v>
      </c>
      <c r="M45" s="104">
        <v>101323656</v>
      </c>
      <c r="N45" s="104">
        <v>118292794</v>
      </c>
      <c r="O45" s="104">
        <v>101981166</v>
      </c>
      <c r="P45" s="104">
        <v>84912126</v>
      </c>
      <c r="Q45" s="104">
        <v>84912126</v>
      </c>
      <c r="R45" s="104">
        <v>0</v>
      </c>
      <c r="S45" s="104">
        <v>0</v>
      </c>
      <c r="T45" s="104">
        <v>0</v>
      </c>
      <c r="U45" s="104">
        <v>0</v>
      </c>
      <c r="V45" s="104">
        <v>84912126</v>
      </c>
      <c r="W45" s="104">
        <v>83029368</v>
      </c>
      <c r="X45" s="104">
        <v>1882758</v>
      </c>
      <c r="Y45" s="105">
        <v>2.27</v>
      </c>
      <c r="Z45" s="106">
        <v>41610837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19360761</v>
      </c>
      <c r="C49" s="56">
        <v>0</v>
      </c>
      <c r="D49" s="133">
        <v>11148895</v>
      </c>
      <c r="E49" s="58">
        <v>7616818</v>
      </c>
      <c r="F49" s="58">
        <v>0</v>
      </c>
      <c r="G49" s="58">
        <v>0</v>
      </c>
      <c r="H49" s="58">
        <v>0</v>
      </c>
      <c r="I49" s="58">
        <v>152007044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190133518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44747215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44747215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86.36834819447111</v>
      </c>
      <c r="C58" s="5">
        <f>IF(C67=0,0,+(C76/C67)*100)</f>
        <v>0</v>
      </c>
      <c r="D58" s="6">
        <f aca="true" t="shared" si="6" ref="D58:Z58">IF(D67=0,0,+(D76/D67)*100)</f>
        <v>88.93418433007352</v>
      </c>
      <c r="E58" s="7">
        <f t="shared" si="6"/>
        <v>86.58928083200126</v>
      </c>
      <c r="F58" s="7">
        <f t="shared" si="6"/>
        <v>39.215729910494865</v>
      </c>
      <c r="G58" s="7">
        <f t="shared" si="6"/>
        <v>63.5947938234141</v>
      </c>
      <c r="H58" s="7">
        <f t="shared" si="6"/>
        <v>119.06920056790808</v>
      </c>
      <c r="I58" s="7">
        <f t="shared" si="6"/>
        <v>62.18364350310763</v>
      </c>
      <c r="J58" s="7">
        <f t="shared" si="6"/>
        <v>32.73022740751832</v>
      </c>
      <c r="K58" s="7">
        <f t="shared" si="6"/>
        <v>112.75653815039813</v>
      </c>
      <c r="L58" s="7">
        <f t="shared" si="6"/>
        <v>103.5632453354521</v>
      </c>
      <c r="M58" s="7">
        <f t="shared" si="6"/>
        <v>60.20784088212184</v>
      </c>
      <c r="N58" s="7">
        <f t="shared" si="6"/>
        <v>-99.02990474890575</v>
      </c>
      <c r="O58" s="7">
        <f t="shared" si="6"/>
        <v>86.2903915918376</v>
      </c>
      <c r="P58" s="7">
        <f t="shared" si="6"/>
        <v>86.71235058697545</v>
      </c>
      <c r="Q58" s="7">
        <f t="shared" si="6"/>
        <v>472.7865599943514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87.18256760269578</v>
      </c>
      <c r="W58" s="7">
        <f t="shared" si="6"/>
        <v>83.2882476113238</v>
      </c>
      <c r="X58" s="7">
        <f t="shared" si="6"/>
        <v>0</v>
      </c>
      <c r="Y58" s="7">
        <f t="shared" si="6"/>
        <v>0</v>
      </c>
      <c r="Z58" s="8">
        <f t="shared" si="6"/>
        <v>86.58928083200126</v>
      </c>
    </row>
    <row r="59" spans="1:26" ht="12.75">
      <c r="A59" s="36" t="s">
        <v>31</v>
      </c>
      <c r="B59" s="9">
        <f aca="true" t="shared" si="7" ref="B59:Z66">IF(B68=0,0,+(B77/B68)*100)</f>
        <v>92.74152270163069</v>
      </c>
      <c r="C59" s="9">
        <f t="shared" si="7"/>
        <v>0</v>
      </c>
      <c r="D59" s="2">
        <f t="shared" si="7"/>
        <v>89.99999862043609</v>
      </c>
      <c r="E59" s="10">
        <f t="shared" si="7"/>
        <v>86.58928048918742</v>
      </c>
      <c r="F59" s="10">
        <f t="shared" si="7"/>
        <v>18.530833917213354</v>
      </c>
      <c r="G59" s="10">
        <f t="shared" si="7"/>
        <v>100</v>
      </c>
      <c r="H59" s="10">
        <f t="shared" si="7"/>
        <v>353.87052592709415</v>
      </c>
      <c r="I59" s="10">
        <f t="shared" si="7"/>
        <v>45.67023052472049</v>
      </c>
      <c r="J59" s="10">
        <f t="shared" si="7"/>
        <v>19.176271051629428</v>
      </c>
      <c r="K59" s="10">
        <f t="shared" si="7"/>
        <v>216.1756084433235</v>
      </c>
      <c r="L59" s="10">
        <f t="shared" si="7"/>
        <v>242.0593472623574</v>
      </c>
      <c r="M59" s="10">
        <f t="shared" si="7"/>
        <v>48.49392317080696</v>
      </c>
      <c r="N59" s="10">
        <f t="shared" si="7"/>
        <v>-16.601696087044466</v>
      </c>
      <c r="O59" s="10">
        <f t="shared" si="7"/>
        <v>114.68658293391832</v>
      </c>
      <c r="P59" s="10">
        <f t="shared" si="7"/>
        <v>109.91392207925554</v>
      </c>
      <c r="Q59" s="10">
        <f t="shared" si="7"/>
        <v>-61.381932469000176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91.42481909360947</v>
      </c>
      <c r="W59" s="10">
        <f t="shared" si="7"/>
        <v>72.34946095335665</v>
      </c>
      <c r="X59" s="10">
        <f t="shared" si="7"/>
        <v>0</v>
      </c>
      <c r="Y59" s="10">
        <f t="shared" si="7"/>
        <v>0</v>
      </c>
      <c r="Z59" s="11">
        <f t="shared" si="7"/>
        <v>86.58928048918742</v>
      </c>
    </row>
    <row r="60" spans="1:26" ht="12.75">
      <c r="A60" s="37" t="s">
        <v>32</v>
      </c>
      <c r="B60" s="12">
        <f t="shared" si="7"/>
        <v>82.85256683374266</v>
      </c>
      <c r="C60" s="12">
        <f t="shared" si="7"/>
        <v>0</v>
      </c>
      <c r="D60" s="3">
        <f t="shared" si="7"/>
        <v>90.00000055553521</v>
      </c>
      <c r="E60" s="13">
        <f t="shared" si="7"/>
        <v>86.58928083973035</v>
      </c>
      <c r="F60" s="13">
        <f t="shared" si="7"/>
        <v>89.14736096209343</v>
      </c>
      <c r="G60" s="13">
        <f t="shared" si="7"/>
        <v>61.499034439375436</v>
      </c>
      <c r="H60" s="13">
        <f t="shared" si="7"/>
        <v>77.9667966903339</v>
      </c>
      <c r="I60" s="13">
        <f t="shared" si="7"/>
        <v>75.66940012392404</v>
      </c>
      <c r="J60" s="13">
        <f t="shared" si="7"/>
        <v>53.75653211548016</v>
      </c>
      <c r="K60" s="13">
        <f t="shared" si="7"/>
        <v>91.07444122543686</v>
      </c>
      <c r="L60" s="13">
        <f t="shared" si="7"/>
        <v>76.73675265556595</v>
      </c>
      <c r="M60" s="13">
        <f t="shared" si="7"/>
        <v>70.07367895202323</v>
      </c>
      <c r="N60" s="13">
        <f t="shared" si="7"/>
        <v>371.66991717419853</v>
      </c>
      <c r="O60" s="13">
        <f t="shared" si="7"/>
        <v>74.57801652641803</v>
      </c>
      <c r="P60" s="13">
        <f t="shared" si="7"/>
        <v>78.50217663546512</v>
      </c>
      <c r="Q60" s="13">
        <f t="shared" si="7"/>
        <v>124.53514124113482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85.12963708871219</v>
      </c>
      <c r="W60" s="13">
        <f t="shared" si="7"/>
        <v>90.32837233195072</v>
      </c>
      <c r="X60" s="13">
        <f t="shared" si="7"/>
        <v>0</v>
      </c>
      <c r="Y60" s="13">
        <f t="shared" si="7"/>
        <v>0</v>
      </c>
      <c r="Z60" s="14">
        <f t="shared" si="7"/>
        <v>86.58928083973035</v>
      </c>
    </row>
    <row r="61" spans="1:26" ht="12.75">
      <c r="A61" s="38" t="s">
        <v>113</v>
      </c>
      <c r="B61" s="12">
        <f t="shared" si="7"/>
        <v>99.54836703897762</v>
      </c>
      <c r="C61" s="12">
        <f t="shared" si="7"/>
        <v>0</v>
      </c>
      <c r="D61" s="3">
        <f t="shared" si="7"/>
        <v>89.9999993942636</v>
      </c>
      <c r="E61" s="13">
        <f t="shared" si="7"/>
        <v>86.58928060987479</v>
      </c>
      <c r="F61" s="13">
        <f t="shared" si="7"/>
        <v>95.09848748521603</v>
      </c>
      <c r="G61" s="13">
        <f t="shared" si="7"/>
        <v>70.00188461038289</v>
      </c>
      <c r="H61" s="13">
        <f t="shared" si="7"/>
        <v>72.55147846112429</v>
      </c>
      <c r="I61" s="13">
        <f t="shared" si="7"/>
        <v>78.777606508944</v>
      </c>
      <c r="J61" s="13">
        <f t="shared" si="7"/>
        <v>76.48551304346454</v>
      </c>
      <c r="K61" s="13">
        <f t="shared" si="7"/>
        <v>113.5329830585607</v>
      </c>
      <c r="L61" s="13">
        <f t="shared" si="7"/>
        <v>119.7549643508905</v>
      </c>
      <c r="M61" s="13">
        <f t="shared" si="7"/>
        <v>99.1517855752703</v>
      </c>
      <c r="N61" s="13">
        <f t="shared" si="7"/>
        <v>171.19162346606282</v>
      </c>
      <c r="O61" s="13">
        <f t="shared" si="7"/>
        <v>-7.148967083324577</v>
      </c>
      <c r="P61" s="13">
        <f t="shared" si="7"/>
        <v>66.45077230847356</v>
      </c>
      <c r="Q61" s="13">
        <f t="shared" si="7"/>
        <v>61.56866062026564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81.57248696856311</v>
      </c>
      <c r="W61" s="13">
        <f t="shared" si="7"/>
        <v>89.75794102208334</v>
      </c>
      <c r="X61" s="13">
        <f t="shared" si="7"/>
        <v>0</v>
      </c>
      <c r="Y61" s="13">
        <f t="shared" si="7"/>
        <v>0</v>
      </c>
      <c r="Z61" s="14">
        <f t="shared" si="7"/>
        <v>86.58928060987479</v>
      </c>
    </row>
    <row r="62" spans="1:26" ht="12.75">
      <c r="A62" s="38" t="s">
        <v>114</v>
      </c>
      <c r="B62" s="12">
        <f t="shared" si="7"/>
        <v>79.01011447960902</v>
      </c>
      <c r="C62" s="12">
        <f t="shared" si="7"/>
        <v>0</v>
      </c>
      <c r="D62" s="3">
        <f t="shared" si="7"/>
        <v>90.00000017884071</v>
      </c>
      <c r="E62" s="13">
        <f t="shared" si="7"/>
        <v>86.58928009226298</v>
      </c>
      <c r="F62" s="13">
        <f t="shared" si="7"/>
        <v>89.74007009998523</v>
      </c>
      <c r="G62" s="13">
        <f t="shared" si="7"/>
        <v>39.52136319031955</v>
      </c>
      <c r="H62" s="13">
        <f t="shared" si="7"/>
        <v>89.34756304741127</v>
      </c>
      <c r="I62" s="13">
        <f t="shared" si="7"/>
        <v>71.60476182184571</v>
      </c>
      <c r="J62" s="13">
        <f t="shared" si="7"/>
        <v>40.443189479271155</v>
      </c>
      <c r="K62" s="13">
        <f t="shared" si="7"/>
        <v>77.68816778777584</v>
      </c>
      <c r="L62" s="13">
        <f t="shared" si="7"/>
        <v>45.616241077468196</v>
      </c>
      <c r="M62" s="13">
        <f t="shared" si="7"/>
        <v>52.051335999155704</v>
      </c>
      <c r="N62" s="13">
        <f t="shared" si="7"/>
        <v>465.1873825777839</v>
      </c>
      <c r="O62" s="13">
        <f t="shared" si="7"/>
        <v>300.88948772875364</v>
      </c>
      <c r="P62" s="13">
        <f t="shared" si="7"/>
        <v>81.65438491972358</v>
      </c>
      <c r="Q62" s="13">
        <f t="shared" si="7"/>
        <v>197.6146994227503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91.1004702176104</v>
      </c>
      <c r="W62" s="13">
        <f t="shared" si="7"/>
        <v>92.84722706290577</v>
      </c>
      <c r="X62" s="13">
        <f t="shared" si="7"/>
        <v>0</v>
      </c>
      <c r="Y62" s="13">
        <f t="shared" si="7"/>
        <v>0</v>
      </c>
      <c r="Z62" s="14">
        <f t="shared" si="7"/>
        <v>86.58928009226298</v>
      </c>
    </row>
    <row r="63" spans="1:26" ht="12.75">
      <c r="A63" s="38" t="s">
        <v>115</v>
      </c>
      <c r="B63" s="12">
        <f t="shared" si="7"/>
        <v>61.31677357728689</v>
      </c>
      <c r="C63" s="12">
        <f t="shared" si="7"/>
        <v>0</v>
      </c>
      <c r="D63" s="3">
        <f t="shared" si="7"/>
        <v>90.00000033589723</v>
      </c>
      <c r="E63" s="13">
        <f t="shared" si="7"/>
        <v>86.58928351032293</v>
      </c>
      <c r="F63" s="13">
        <f t="shared" si="7"/>
        <v>86.3805932475295</v>
      </c>
      <c r="G63" s="13">
        <f t="shared" si="7"/>
        <v>58.62089856479331</v>
      </c>
      <c r="H63" s="13">
        <f t="shared" si="7"/>
        <v>71.9035236767729</v>
      </c>
      <c r="I63" s="13">
        <f t="shared" si="7"/>
        <v>70.01631167853446</v>
      </c>
      <c r="J63" s="13">
        <f t="shared" si="7"/>
        <v>65.90246912779759</v>
      </c>
      <c r="K63" s="13">
        <f t="shared" si="7"/>
        <v>84.52199880749752</v>
      </c>
      <c r="L63" s="13">
        <f t="shared" si="7"/>
        <v>69.08519299329627</v>
      </c>
      <c r="M63" s="13">
        <f t="shared" si="7"/>
        <v>71.2588078050992</v>
      </c>
      <c r="N63" s="13">
        <f t="shared" si="7"/>
        <v>2158.943810448111</v>
      </c>
      <c r="O63" s="13">
        <f t="shared" si="7"/>
        <v>72.51311245148831</v>
      </c>
      <c r="P63" s="13">
        <f t="shared" si="7"/>
        <v>87.49426883888123</v>
      </c>
      <c r="Q63" s="13">
        <f t="shared" si="7"/>
        <v>127.097484960322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84.42181403404352</v>
      </c>
      <c r="W63" s="13">
        <f t="shared" si="7"/>
        <v>89.75847482786646</v>
      </c>
      <c r="X63" s="13">
        <f t="shared" si="7"/>
        <v>0</v>
      </c>
      <c r="Y63" s="13">
        <f t="shared" si="7"/>
        <v>0</v>
      </c>
      <c r="Z63" s="14">
        <f t="shared" si="7"/>
        <v>86.58928351032293</v>
      </c>
    </row>
    <row r="64" spans="1:26" ht="12.75">
      <c r="A64" s="38" t="s">
        <v>116</v>
      </c>
      <c r="B64" s="12">
        <f t="shared" si="7"/>
        <v>61.90860114661805</v>
      </c>
      <c r="C64" s="12">
        <f t="shared" si="7"/>
        <v>0</v>
      </c>
      <c r="D64" s="3">
        <f t="shared" si="7"/>
        <v>90.00000470170944</v>
      </c>
      <c r="E64" s="13">
        <f t="shared" si="7"/>
        <v>86.58928034964757</v>
      </c>
      <c r="F64" s="13">
        <f t="shared" si="7"/>
        <v>76.70860489385934</v>
      </c>
      <c r="G64" s="13">
        <f t="shared" si="7"/>
        <v>87.74108290870993</v>
      </c>
      <c r="H64" s="13">
        <f t="shared" si="7"/>
        <v>77.99997397702171</v>
      </c>
      <c r="I64" s="13">
        <f t="shared" si="7"/>
        <v>80.87622591815573</v>
      </c>
      <c r="J64" s="13">
        <f t="shared" si="7"/>
        <v>35.688916980335414</v>
      </c>
      <c r="K64" s="13">
        <f t="shared" si="7"/>
        <v>80.4494045548078</v>
      </c>
      <c r="L64" s="13">
        <f t="shared" si="7"/>
        <v>77.52254587899925</v>
      </c>
      <c r="M64" s="13">
        <f t="shared" si="7"/>
        <v>57.30032997706665</v>
      </c>
      <c r="N64" s="13">
        <f t="shared" si="7"/>
        <v>-80147.62205387205</v>
      </c>
      <c r="O64" s="13">
        <f t="shared" si="7"/>
        <v>69.03701785664312</v>
      </c>
      <c r="P64" s="13">
        <f t="shared" si="7"/>
        <v>75.59744755509139</v>
      </c>
      <c r="Q64" s="13">
        <f t="shared" si="7"/>
        <v>126.37441454336475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81.87148165473322</v>
      </c>
      <c r="W64" s="13">
        <f t="shared" si="7"/>
        <v>87.71304831612206</v>
      </c>
      <c r="X64" s="13">
        <f t="shared" si="7"/>
        <v>0</v>
      </c>
      <c r="Y64" s="13">
        <f t="shared" si="7"/>
        <v>0</v>
      </c>
      <c r="Z64" s="14">
        <f t="shared" si="7"/>
        <v>86.58928034964757</v>
      </c>
    </row>
    <row r="65" spans="1:26" ht="12.75">
      <c r="A65" s="38" t="s">
        <v>117</v>
      </c>
      <c r="B65" s="12">
        <f t="shared" si="7"/>
        <v>100.35097679018693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49.99995</v>
      </c>
      <c r="E66" s="16">
        <f t="shared" si="7"/>
        <v>86.58928571428571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56.7462633633787</v>
      </c>
      <c r="M66" s="16">
        <f t="shared" si="7"/>
        <v>56.7462633633787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90.69702468258734</v>
      </c>
      <c r="W66" s="16">
        <f t="shared" si="7"/>
        <v>54.142852230993874</v>
      </c>
      <c r="X66" s="16">
        <f t="shared" si="7"/>
        <v>0</v>
      </c>
      <c r="Y66" s="16">
        <f t="shared" si="7"/>
        <v>0</v>
      </c>
      <c r="Z66" s="17">
        <f t="shared" si="7"/>
        <v>86.58928571428571</v>
      </c>
    </row>
    <row r="67" spans="1:26" ht="12.75" hidden="1">
      <c r="A67" s="40" t="s">
        <v>119</v>
      </c>
      <c r="B67" s="23">
        <v>289667368</v>
      </c>
      <c r="C67" s="23"/>
      <c r="D67" s="24">
        <v>300239928</v>
      </c>
      <c r="E67" s="25">
        <v>300539930</v>
      </c>
      <c r="F67" s="25">
        <v>62145147</v>
      </c>
      <c r="G67" s="25">
        <v>21895915</v>
      </c>
      <c r="H67" s="25">
        <v>24548339</v>
      </c>
      <c r="I67" s="25">
        <v>108589401</v>
      </c>
      <c r="J67" s="25">
        <v>81177835</v>
      </c>
      <c r="K67" s="25">
        <v>23068986</v>
      </c>
      <c r="L67" s="25">
        <v>23487914</v>
      </c>
      <c r="M67" s="25">
        <v>127734735</v>
      </c>
      <c r="N67" s="25">
        <v>-33262610</v>
      </c>
      <c r="O67" s="25">
        <v>24960888</v>
      </c>
      <c r="P67" s="25">
        <v>24277251</v>
      </c>
      <c r="Q67" s="25">
        <v>15975529</v>
      </c>
      <c r="R67" s="25"/>
      <c r="S67" s="25"/>
      <c r="T67" s="25"/>
      <c r="U67" s="25"/>
      <c r="V67" s="25">
        <v>252299665</v>
      </c>
      <c r="W67" s="25">
        <v>233353625</v>
      </c>
      <c r="X67" s="25"/>
      <c r="Y67" s="24"/>
      <c r="Z67" s="26">
        <v>300539930</v>
      </c>
    </row>
    <row r="68" spans="1:26" ht="12.75" hidden="1">
      <c r="A68" s="36" t="s">
        <v>31</v>
      </c>
      <c r="B68" s="18">
        <v>85872818</v>
      </c>
      <c r="C68" s="18"/>
      <c r="D68" s="19">
        <v>94232677</v>
      </c>
      <c r="E68" s="20">
        <v>94232677</v>
      </c>
      <c r="F68" s="20">
        <v>43941676</v>
      </c>
      <c r="G68" s="20">
        <v>1195469</v>
      </c>
      <c r="H68" s="20">
        <v>3658663</v>
      </c>
      <c r="I68" s="20">
        <v>48795808</v>
      </c>
      <c r="J68" s="20">
        <v>49359659</v>
      </c>
      <c r="K68" s="20">
        <v>3998236</v>
      </c>
      <c r="L68" s="20">
        <v>4012485</v>
      </c>
      <c r="M68" s="20">
        <v>57370380</v>
      </c>
      <c r="N68" s="20">
        <v>-41404125</v>
      </c>
      <c r="O68" s="20">
        <v>5338015</v>
      </c>
      <c r="P68" s="20">
        <v>5337141</v>
      </c>
      <c r="Q68" s="20">
        <v>-30728969</v>
      </c>
      <c r="R68" s="20"/>
      <c r="S68" s="20"/>
      <c r="T68" s="20"/>
      <c r="U68" s="20"/>
      <c r="V68" s="20">
        <v>75437219</v>
      </c>
      <c r="W68" s="20">
        <v>80136850</v>
      </c>
      <c r="X68" s="20"/>
      <c r="Y68" s="19"/>
      <c r="Z68" s="22">
        <v>94232677</v>
      </c>
    </row>
    <row r="69" spans="1:26" ht="12.75" hidden="1">
      <c r="A69" s="37" t="s">
        <v>32</v>
      </c>
      <c r="B69" s="18">
        <v>193926331</v>
      </c>
      <c r="C69" s="18"/>
      <c r="D69" s="19">
        <v>198007251</v>
      </c>
      <c r="E69" s="20">
        <v>200007253</v>
      </c>
      <c r="F69" s="20">
        <v>18203471</v>
      </c>
      <c r="G69" s="20">
        <v>20704034</v>
      </c>
      <c r="H69" s="20">
        <v>20909783</v>
      </c>
      <c r="I69" s="20">
        <v>59817288</v>
      </c>
      <c r="J69" s="20">
        <v>31818176</v>
      </c>
      <c r="K69" s="20">
        <v>19070750</v>
      </c>
      <c r="L69" s="20">
        <v>17811834</v>
      </c>
      <c r="M69" s="20">
        <v>68700760</v>
      </c>
      <c r="N69" s="20">
        <v>6597944</v>
      </c>
      <c r="O69" s="20">
        <v>16544783</v>
      </c>
      <c r="P69" s="20">
        <v>17466866</v>
      </c>
      <c r="Q69" s="20">
        <v>40609593</v>
      </c>
      <c r="R69" s="20"/>
      <c r="S69" s="20"/>
      <c r="T69" s="20"/>
      <c r="U69" s="20"/>
      <c r="V69" s="20">
        <v>169127641</v>
      </c>
      <c r="W69" s="20">
        <v>147632627</v>
      </c>
      <c r="X69" s="20"/>
      <c r="Y69" s="19"/>
      <c r="Z69" s="22">
        <v>200007253</v>
      </c>
    </row>
    <row r="70" spans="1:26" ht="12.75" hidden="1">
      <c r="A70" s="38" t="s">
        <v>113</v>
      </c>
      <c r="B70" s="18">
        <v>80097564</v>
      </c>
      <c r="C70" s="18"/>
      <c r="D70" s="19">
        <v>82544155</v>
      </c>
      <c r="E70" s="20">
        <v>82544155</v>
      </c>
      <c r="F70" s="20">
        <v>7418506</v>
      </c>
      <c r="G70" s="20">
        <v>7189815</v>
      </c>
      <c r="H70" s="20">
        <v>9312487</v>
      </c>
      <c r="I70" s="20">
        <v>23920808</v>
      </c>
      <c r="J70" s="20">
        <v>8868771</v>
      </c>
      <c r="K70" s="20">
        <v>6381276</v>
      </c>
      <c r="L70" s="20">
        <v>5302657</v>
      </c>
      <c r="M70" s="20">
        <v>20552704</v>
      </c>
      <c r="N70" s="20">
        <v>4262479</v>
      </c>
      <c r="O70" s="20">
        <v>7042388</v>
      </c>
      <c r="P70" s="20">
        <v>3414633</v>
      </c>
      <c r="Q70" s="20">
        <v>14719500</v>
      </c>
      <c r="R70" s="20"/>
      <c r="S70" s="20"/>
      <c r="T70" s="20"/>
      <c r="U70" s="20"/>
      <c r="V70" s="20">
        <v>59193012</v>
      </c>
      <c r="W70" s="20">
        <v>61072554</v>
      </c>
      <c r="X70" s="20"/>
      <c r="Y70" s="19"/>
      <c r="Z70" s="22">
        <v>82544155</v>
      </c>
    </row>
    <row r="71" spans="1:26" ht="12.75" hidden="1">
      <c r="A71" s="38" t="s">
        <v>114</v>
      </c>
      <c r="B71" s="18">
        <v>59574889</v>
      </c>
      <c r="C71" s="18"/>
      <c r="D71" s="19">
        <v>55915681</v>
      </c>
      <c r="E71" s="20">
        <v>59615681</v>
      </c>
      <c r="F71" s="20">
        <v>4921827</v>
      </c>
      <c r="G71" s="20">
        <v>6030794</v>
      </c>
      <c r="H71" s="20">
        <v>5874468</v>
      </c>
      <c r="I71" s="20">
        <v>16827089</v>
      </c>
      <c r="J71" s="20">
        <v>11491067</v>
      </c>
      <c r="K71" s="20">
        <v>6885889</v>
      </c>
      <c r="L71" s="20">
        <v>6704235</v>
      </c>
      <c r="M71" s="20">
        <v>25081191</v>
      </c>
      <c r="N71" s="20">
        <v>2190812</v>
      </c>
      <c r="O71" s="20">
        <v>2659958</v>
      </c>
      <c r="P71" s="20">
        <v>7424161</v>
      </c>
      <c r="Q71" s="20">
        <v>12274931</v>
      </c>
      <c r="R71" s="20"/>
      <c r="S71" s="20"/>
      <c r="T71" s="20"/>
      <c r="U71" s="20"/>
      <c r="V71" s="20">
        <v>54183211</v>
      </c>
      <c r="W71" s="20">
        <v>42162893</v>
      </c>
      <c r="X71" s="20"/>
      <c r="Y71" s="19"/>
      <c r="Z71" s="22">
        <v>59615681</v>
      </c>
    </row>
    <row r="72" spans="1:26" ht="12.75" hidden="1">
      <c r="A72" s="38" t="s">
        <v>115</v>
      </c>
      <c r="B72" s="18">
        <v>25607060</v>
      </c>
      <c r="C72" s="18"/>
      <c r="D72" s="19">
        <v>29771011</v>
      </c>
      <c r="E72" s="20">
        <v>29071012</v>
      </c>
      <c r="F72" s="20">
        <v>2674162</v>
      </c>
      <c r="G72" s="20">
        <v>4291577</v>
      </c>
      <c r="H72" s="20">
        <v>2725477</v>
      </c>
      <c r="I72" s="20">
        <v>9691216</v>
      </c>
      <c r="J72" s="20">
        <v>5243714</v>
      </c>
      <c r="K72" s="20">
        <v>2584481</v>
      </c>
      <c r="L72" s="20">
        <v>2848415</v>
      </c>
      <c r="M72" s="20">
        <v>10676610</v>
      </c>
      <c r="N72" s="20">
        <v>149405</v>
      </c>
      <c r="O72" s="20">
        <v>3304874</v>
      </c>
      <c r="P72" s="20">
        <v>3110190</v>
      </c>
      <c r="Q72" s="20">
        <v>6564469</v>
      </c>
      <c r="R72" s="20"/>
      <c r="S72" s="20"/>
      <c r="T72" s="20"/>
      <c r="U72" s="20"/>
      <c r="V72" s="20">
        <v>26932295</v>
      </c>
      <c r="W72" s="20">
        <v>21877347</v>
      </c>
      <c r="X72" s="20"/>
      <c r="Y72" s="19"/>
      <c r="Z72" s="22">
        <v>29071012</v>
      </c>
    </row>
    <row r="73" spans="1:26" ht="12.75" hidden="1">
      <c r="A73" s="38" t="s">
        <v>116</v>
      </c>
      <c r="B73" s="18">
        <v>27526516</v>
      </c>
      <c r="C73" s="18"/>
      <c r="D73" s="19">
        <v>29776404</v>
      </c>
      <c r="E73" s="20">
        <v>28776405</v>
      </c>
      <c r="F73" s="20">
        <v>3188976</v>
      </c>
      <c r="G73" s="20">
        <v>3191848</v>
      </c>
      <c r="H73" s="20">
        <v>2997351</v>
      </c>
      <c r="I73" s="20">
        <v>9378175</v>
      </c>
      <c r="J73" s="20">
        <v>6214624</v>
      </c>
      <c r="K73" s="20">
        <v>3219104</v>
      </c>
      <c r="L73" s="20">
        <v>2956527</v>
      </c>
      <c r="M73" s="20">
        <v>12390255</v>
      </c>
      <c r="N73" s="20">
        <v>-4752</v>
      </c>
      <c r="O73" s="20">
        <v>3537563</v>
      </c>
      <c r="P73" s="20">
        <v>3517882</v>
      </c>
      <c r="Q73" s="20">
        <v>7050693</v>
      </c>
      <c r="R73" s="20"/>
      <c r="S73" s="20"/>
      <c r="T73" s="20"/>
      <c r="U73" s="20"/>
      <c r="V73" s="20">
        <v>28819123</v>
      </c>
      <c r="W73" s="20">
        <v>22519833</v>
      </c>
      <c r="X73" s="20"/>
      <c r="Y73" s="19"/>
      <c r="Z73" s="22">
        <v>28776405</v>
      </c>
    </row>
    <row r="74" spans="1:26" ht="12.75" hidden="1">
      <c r="A74" s="38" t="s">
        <v>117</v>
      </c>
      <c r="B74" s="18">
        <v>1120302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118</v>
      </c>
      <c r="B75" s="27">
        <v>9868219</v>
      </c>
      <c r="C75" s="27"/>
      <c r="D75" s="28">
        <v>8000000</v>
      </c>
      <c r="E75" s="29">
        <v>6300000</v>
      </c>
      <c r="F75" s="29"/>
      <c r="G75" s="29">
        <v>-3588</v>
      </c>
      <c r="H75" s="29">
        <v>-20107</v>
      </c>
      <c r="I75" s="29">
        <v>-23695</v>
      </c>
      <c r="J75" s="29"/>
      <c r="K75" s="29"/>
      <c r="L75" s="29">
        <v>1663595</v>
      </c>
      <c r="M75" s="29">
        <v>1663595</v>
      </c>
      <c r="N75" s="29">
        <v>1543571</v>
      </c>
      <c r="O75" s="29">
        <v>3078090</v>
      </c>
      <c r="P75" s="29">
        <v>1473244</v>
      </c>
      <c r="Q75" s="29">
        <v>6094905</v>
      </c>
      <c r="R75" s="29"/>
      <c r="S75" s="29"/>
      <c r="T75" s="29"/>
      <c r="U75" s="29"/>
      <c r="V75" s="29">
        <v>7734805</v>
      </c>
      <c r="W75" s="29">
        <v>5584148</v>
      </c>
      <c r="X75" s="29"/>
      <c r="Y75" s="28"/>
      <c r="Z75" s="30">
        <v>6300000</v>
      </c>
    </row>
    <row r="76" spans="1:26" ht="12.75" hidden="1">
      <c r="A76" s="41" t="s">
        <v>120</v>
      </c>
      <c r="B76" s="31">
        <v>250180921</v>
      </c>
      <c r="C76" s="31"/>
      <c r="D76" s="32">
        <v>267015931</v>
      </c>
      <c r="E76" s="33">
        <v>260235364</v>
      </c>
      <c r="F76" s="33">
        <v>24370673</v>
      </c>
      <c r="G76" s="33">
        <v>13924662</v>
      </c>
      <c r="H76" s="33">
        <v>29229511</v>
      </c>
      <c r="I76" s="33">
        <v>67524846</v>
      </c>
      <c r="J76" s="33">
        <v>26569690</v>
      </c>
      <c r="K76" s="33">
        <v>26011790</v>
      </c>
      <c r="L76" s="33">
        <v>24324846</v>
      </c>
      <c r="M76" s="33">
        <v>76906326</v>
      </c>
      <c r="N76" s="33">
        <v>32939931</v>
      </c>
      <c r="O76" s="33">
        <v>21538848</v>
      </c>
      <c r="P76" s="33">
        <v>21051375</v>
      </c>
      <c r="Q76" s="33">
        <v>75530154</v>
      </c>
      <c r="R76" s="33"/>
      <c r="S76" s="33"/>
      <c r="T76" s="33"/>
      <c r="U76" s="33"/>
      <c r="V76" s="33">
        <v>219961326</v>
      </c>
      <c r="W76" s="33">
        <v>194356145</v>
      </c>
      <c r="X76" s="33"/>
      <c r="Y76" s="32"/>
      <c r="Z76" s="34">
        <v>260235364</v>
      </c>
    </row>
    <row r="77" spans="1:26" ht="12.75" hidden="1">
      <c r="A77" s="36" t="s">
        <v>31</v>
      </c>
      <c r="B77" s="18">
        <v>79639759</v>
      </c>
      <c r="C77" s="18"/>
      <c r="D77" s="19">
        <v>84809408</v>
      </c>
      <c r="E77" s="20">
        <v>81595397</v>
      </c>
      <c r="F77" s="20">
        <v>8142759</v>
      </c>
      <c r="G77" s="20">
        <v>1195469</v>
      </c>
      <c r="H77" s="20">
        <v>12946930</v>
      </c>
      <c r="I77" s="20">
        <v>22285158</v>
      </c>
      <c r="J77" s="20">
        <v>9465342</v>
      </c>
      <c r="K77" s="20">
        <v>8643211</v>
      </c>
      <c r="L77" s="20">
        <v>9712595</v>
      </c>
      <c r="M77" s="20">
        <v>27821148</v>
      </c>
      <c r="N77" s="20">
        <v>6873787</v>
      </c>
      <c r="O77" s="20">
        <v>6121987</v>
      </c>
      <c r="P77" s="20">
        <v>5866261</v>
      </c>
      <c r="Q77" s="20">
        <v>18862035</v>
      </c>
      <c r="R77" s="20"/>
      <c r="S77" s="20"/>
      <c r="T77" s="20"/>
      <c r="U77" s="20"/>
      <c r="V77" s="20">
        <v>68968341</v>
      </c>
      <c r="W77" s="20">
        <v>57978579</v>
      </c>
      <c r="X77" s="20"/>
      <c r="Y77" s="19"/>
      <c r="Z77" s="22">
        <v>81595397</v>
      </c>
    </row>
    <row r="78" spans="1:26" ht="12.75" hidden="1">
      <c r="A78" s="37" t="s">
        <v>32</v>
      </c>
      <c r="B78" s="18">
        <v>160672943</v>
      </c>
      <c r="C78" s="18"/>
      <c r="D78" s="19">
        <v>178206527</v>
      </c>
      <c r="E78" s="20">
        <v>173184842</v>
      </c>
      <c r="F78" s="20">
        <v>16227914</v>
      </c>
      <c r="G78" s="20">
        <v>12732781</v>
      </c>
      <c r="H78" s="20">
        <v>16302688</v>
      </c>
      <c r="I78" s="20">
        <v>45263383</v>
      </c>
      <c r="J78" s="20">
        <v>17104348</v>
      </c>
      <c r="K78" s="20">
        <v>17368579</v>
      </c>
      <c r="L78" s="20">
        <v>13668223</v>
      </c>
      <c r="M78" s="20">
        <v>48141150</v>
      </c>
      <c r="N78" s="20">
        <v>24522573</v>
      </c>
      <c r="O78" s="20">
        <v>12338771</v>
      </c>
      <c r="P78" s="20">
        <v>13711870</v>
      </c>
      <c r="Q78" s="20">
        <v>50573214</v>
      </c>
      <c r="R78" s="20"/>
      <c r="S78" s="20"/>
      <c r="T78" s="20"/>
      <c r="U78" s="20"/>
      <c r="V78" s="20">
        <v>143977747</v>
      </c>
      <c r="W78" s="20">
        <v>133354149</v>
      </c>
      <c r="X78" s="20"/>
      <c r="Y78" s="19"/>
      <c r="Z78" s="22">
        <v>173184842</v>
      </c>
    </row>
    <row r="79" spans="1:26" ht="12.75" hidden="1">
      <c r="A79" s="38" t="s">
        <v>113</v>
      </c>
      <c r="B79" s="18">
        <v>79735817</v>
      </c>
      <c r="C79" s="18"/>
      <c r="D79" s="19">
        <v>74289739</v>
      </c>
      <c r="E79" s="20">
        <v>71474390</v>
      </c>
      <c r="F79" s="20">
        <v>7054887</v>
      </c>
      <c r="G79" s="20">
        <v>5033006</v>
      </c>
      <c r="H79" s="20">
        <v>6756347</v>
      </c>
      <c r="I79" s="20">
        <v>18844240</v>
      </c>
      <c r="J79" s="20">
        <v>6783325</v>
      </c>
      <c r="K79" s="20">
        <v>7244853</v>
      </c>
      <c r="L79" s="20">
        <v>6350195</v>
      </c>
      <c r="M79" s="20">
        <v>20378373</v>
      </c>
      <c r="N79" s="20">
        <v>7297007</v>
      </c>
      <c r="O79" s="20">
        <v>-503458</v>
      </c>
      <c r="P79" s="20">
        <v>2269050</v>
      </c>
      <c r="Q79" s="20">
        <v>9062599</v>
      </c>
      <c r="R79" s="20"/>
      <c r="S79" s="20"/>
      <c r="T79" s="20"/>
      <c r="U79" s="20"/>
      <c r="V79" s="20">
        <v>48285212</v>
      </c>
      <c r="W79" s="20">
        <v>54817467</v>
      </c>
      <c r="X79" s="20"/>
      <c r="Y79" s="19"/>
      <c r="Z79" s="22">
        <v>71474390</v>
      </c>
    </row>
    <row r="80" spans="1:26" ht="12.75" hidden="1">
      <c r="A80" s="38" t="s">
        <v>114</v>
      </c>
      <c r="B80" s="18">
        <v>47070188</v>
      </c>
      <c r="C80" s="18"/>
      <c r="D80" s="19">
        <v>50324113</v>
      </c>
      <c r="E80" s="20">
        <v>51620789</v>
      </c>
      <c r="F80" s="20">
        <v>4416851</v>
      </c>
      <c r="G80" s="20">
        <v>2383452</v>
      </c>
      <c r="H80" s="20">
        <v>5248694</v>
      </c>
      <c r="I80" s="20">
        <v>12048997</v>
      </c>
      <c r="J80" s="20">
        <v>4647354</v>
      </c>
      <c r="K80" s="20">
        <v>5349521</v>
      </c>
      <c r="L80" s="20">
        <v>3058220</v>
      </c>
      <c r="M80" s="20">
        <v>13055095</v>
      </c>
      <c r="N80" s="20">
        <v>10191381</v>
      </c>
      <c r="O80" s="20">
        <v>8003534</v>
      </c>
      <c r="P80" s="20">
        <v>6062153</v>
      </c>
      <c r="Q80" s="20">
        <v>24257068</v>
      </c>
      <c r="R80" s="20"/>
      <c r="S80" s="20"/>
      <c r="T80" s="20"/>
      <c r="U80" s="20"/>
      <c r="V80" s="20">
        <v>49361160</v>
      </c>
      <c r="W80" s="20">
        <v>39147077</v>
      </c>
      <c r="X80" s="20"/>
      <c r="Y80" s="19"/>
      <c r="Z80" s="22">
        <v>51620789</v>
      </c>
    </row>
    <row r="81" spans="1:26" ht="12.75" hidden="1">
      <c r="A81" s="38" t="s">
        <v>115</v>
      </c>
      <c r="B81" s="18">
        <v>15701423</v>
      </c>
      <c r="C81" s="18"/>
      <c r="D81" s="19">
        <v>26793910</v>
      </c>
      <c r="E81" s="20">
        <v>25172381</v>
      </c>
      <c r="F81" s="20">
        <v>2309957</v>
      </c>
      <c r="G81" s="20">
        <v>2515761</v>
      </c>
      <c r="H81" s="20">
        <v>1959714</v>
      </c>
      <c r="I81" s="20">
        <v>6785432</v>
      </c>
      <c r="J81" s="20">
        <v>3455737</v>
      </c>
      <c r="K81" s="20">
        <v>2184455</v>
      </c>
      <c r="L81" s="20">
        <v>1967833</v>
      </c>
      <c r="M81" s="20">
        <v>7608025</v>
      </c>
      <c r="N81" s="20">
        <v>3225570</v>
      </c>
      <c r="O81" s="20">
        <v>2396467</v>
      </c>
      <c r="P81" s="20">
        <v>2721238</v>
      </c>
      <c r="Q81" s="20">
        <v>8343275</v>
      </c>
      <c r="R81" s="20"/>
      <c r="S81" s="20"/>
      <c r="T81" s="20"/>
      <c r="U81" s="20"/>
      <c r="V81" s="20">
        <v>22736732</v>
      </c>
      <c r="W81" s="20">
        <v>19636773</v>
      </c>
      <c r="X81" s="20"/>
      <c r="Y81" s="19"/>
      <c r="Z81" s="22">
        <v>25172381</v>
      </c>
    </row>
    <row r="82" spans="1:26" ht="12.75" hidden="1">
      <c r="A82" s="38" t="s">
        <v>116</v>
      </c>
      <c r="B82" s="18">
        <v>17041281</v>
      </c>
      <c r="C82" s="18"/>
      <c r="D82" s="19">
        <v>26798765</v>
      </c>
      <c r="E82" s="20">
        <v>24917282</v>
      </c>
      <c r="F82" s="20">
        <v>2446219</v>
      </c>
      <c r="G82" s="20">
        <v>2800562</v>
      </c>
      <c r="H82" s="20">
        <v>2337933</v>
      </c>
      <c r="I82" s="20">
        <v>7584714</v>
      </c>
      <c r="J82" s="20">
        <v>2217932</v>
      </c>
      <c r="K82" s="20">
        <v>2589750</v>
      </c>
      <c r="L82" s="20">
        <v>2291975</v>
      </c>
      <c r="M82" s="20">
        <v>7099657</v>
      </c>
      <c r="N82" s="20">
        <v>3808615</v>
      </c>
      <c r="O82" s="20">
        <v>2442228</v>
      </c>
      <c r="P82" s="20">
        <v>2659429</v>
      </c>
      <c r="Q82" s="20">
        <v>8910272</v>
      </c>
      <c r="R82" s="20"/>
      <c r="S82" s="20"/>
      <c r="T82" s="20"/>
      <c r="U82" s="20"/>
      <c r="V82" s="20">
        <v>23594643</v>
      </c>
      <c r="W82" s="20">
        <v>19752832</v>
      </c>
      <c r="X82" s="20"/>
      <c r="Y82" s="19"/>
      <c r="Z82" s="22">
        <v>24917282</v>
      </c>
    </row>
    <row r="83" spans="1:26" ht="12.75" hidden="1">
      <c r="A83" s="38" t="s">
        <v>117</v>
      </c>
      <c r="B83" s="18">
        <v>1124234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118</v>
      </c>
      <c r="B84" s="27">
        <v>9868219</v>
      </c>
      <c r="C84" s="27"/>
      <c r="D84" s="28">
        <v>3999996</v>
      </c>
      <c r="E84" s="29">
        <v>5455125</v>
      </c>
      <c r="F84" s="29"/>
      <c r="G84" s="29">
        <v>-3588</v>
      </c>
      <c r="H84" s="29">
        <v>-20107</v>
      </c>
      <c r="I84" s="29">
        <v>-23695</v>
      </c>
      <c r="J84" s="29"/>
      <c r="K84" s="29"/>
      <c r="L84" s="29">
        <v>944028</v>
      </c>
      <c r="M84" s="29">
        <v>944028</v>
      </c>
      <c r="N84" s="29">
        <v>1543571</v>
      </c>
      <c r="O84" s="29">
        <v>3078090</v>
      </c>
      <c r="P84" s="29">
        <v>1473244</v>
      </c>
      <c r="Q84" s="29">
        <v>6094905</v>
      </c>
      <c r="R84" s="29"/>
      <c r="S84" s="29"/>
      <c r="T84" s="29"/>
      <c r="U84" s="29"/>
      <c r="V84" s="29">
        <v>7015238</v>
      </c>
      <c r="W84" s="29">
        <v>3023417</v>
      </c>
      <c r="X84" s="29"/>
      <c r="Y84" s="28"/>
      <c r="Z84" s="30">
        <v>5455125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197463472</v>
      </c>
      <c r="C5" s="18">
        <v>0</v>
      </c>
      <c r="D5" s="63">
        <v>212784400</v>
      </c>
      <c r="E5" s="64">
        <v>214751786</v>
      </c>
      <c r="F5" s="64">
        <v>20930281</v>
      </c>
      <c r="G5" s="64">
        <v>17274720</v>
      </c>
      <c r="H5" s="64">
        <v>17389002</v>
      </c>
      <c r="I5" s="64">
        <v>55594003</v>
      </c>
      <c r="J5" s="64">
        <v>17758584</v>
      </c>
      <c r="K5" s="64">
        <v>17671159</v>
      </c>
      <c r="L5" s="64">
        <v>17647731</v>
      </c>
      <c r="M5" s="64">
        <v>53077474</v>
      </c>
      <c r="N5" s="64">
        <v>17680472</v>
      </c>
      <c r="O5" s="64">
        <v>17686959</v>
      </c>
      <c r="P5" s="64">
        <v>17692821</v>
      </c>
      <c r="Q5" s="64">
        <v>53060252</v>
      </c>
      <c r="R5" s="64">
        <v>0</v>
      </c>
      <c r="S5" s="64">
        <v>0</v>
      </c>
      <c r="T5" s="64">
        <v>0</v>
      </c>
      <c r="U5" s="64">
        <v>0</v>
      </c>
      <c r="V5" s="64">
        <v>161731729</v>
      </c>
      <c r="W5" s="64">
        <v>159588288</v>
      </c>
      <c r="X5" s="64">
        <v>2143441</v>
      </c>
      <c r="Y5" s="65">
        <v>1.34</v>
      </c>
      <c r="Z5" s="66">
        <v>214751786</v>
      </c>
    </row>
    <row r="6" spans="1:26" ht="12.75">
      <c r="A6" s="62" t="s">
        <v>32</v>
      </c>
      <c r="B6" s="18">
        <v>624577318</v>
      </c>
      <c r="C6" s="18">
        <v>0</v>
      </c>
      <c r="D6" s="63">
        <v>577647578</v>
      </c>
      <c r="E6" s="64">
        <v>586147578</v>
      </c>
      <c r="F6" s="64">
        <v>50298029</v>
      </c>
      <c r="G6" s="64">
        <v>47592718</v>
      </c>
      <c r="H6" s="64">
        <v>48382697</v>
      </c>
      <c r="I6" s="64">
        <v>146273444</v>
      </c>
      <c r="J6" s="64">
        <v>48018889</v>
      </c>
      <c r="K6" s="64">
        <v>46438525</v>
      </c>
      <c r="L6" s="64">
        <v>50210743</v>
      </c>
      <c r="M6" s="64">
        <v>144668157</v>
      </c>
      <c r="N6" s="64">
        <v>56294954</v>
      </c>
      <c r="O6" s="64">
        <v>49539139</v>
      </c>
      <c r="P6" s="64">
        <v>48533309</v>
      </c>
      <c r="Q6" s="64">
        <v>154367402</v>
      </c>
      <c r="R6" s="64">
        <v>0</v>
      </c>
      <c r="S6" s="64">
        <v>0</v>
      </c>
      <c r="T6" s="64">
        <v>0</v>
      </c>
      <c r="U6" s="64">
        <v>0</v>
      </c>
      <c r="V6" s="64">
        <v>445309003</v>
      </c>
      <c r="W6" s="64">
        <v>433235522</v>
      </c>
      <c r="X6" s="64">
        <v>12073481</v>
      </c>
      <c r="Y6" s="65">
        <v>2.79</v>
      </c>
      <c r="Z6" s="66">
        <v>586147578</v>
      </c>
    </row>
    <row r="7" spans="1:26" ht="12.75">
      <c r="A7" s="62" t="s">
        <v>33</v>
      </c>
      <c r="B7" s="18">
        <v>20346908</v>
      </c>
      <c r="C7" s="18">
        <v>0</v>
      </c>
      <c r="D7" s="63">
        <v>13962000</v>
      </c>
      <c r="E7" s="64">
        <v>19462000</v>
      </c>
      <c r="F7" s="64">
        <v>1040531</v>
      </c>
      <c r="G7" s="64">
        <v>1241761</v>
      </c>
      <c r="H7" s="64">
        <v>1747614</v>
      </c>
      <c r="I7" s="64">
        <v>4029906</v>
      </c>
      <c r="J7" s="64">
        <v>2571766</v>
      </c>
      <c r="K7" s="64">
        <v>2956246</v>
      </c>
      <c r="L7" s="64">
        <v>797008</v>
      </c>
      <c r="M7" s="64">
        <v>6325020</v>
      </c>
      <c r="N7" s="64">
        <v>1929067</v>
      </c>
      <c r="O7" s="64">
        <v>2671388</v>
      </c>
      <c r="P7" s="64">
        <v>1690497</v>
      </c>
      <c r="Q7" s="64">
        <v>6290952</v>
      </c>
      <c r="R7" s="64">
        <v>0</v>
      </c>
      <c r="S7" s="64">
        <v>0</v>
      </c>
      <c r="T7" s="64">
        <v>0</v>
      </c>
      <c r="U7" s="64">
        <v>0</v>
      </c>
      <c r="V7" s="64">
        <v>16645878</v>
      </c>
      <c r="W7" s="64">
        <v>10471497</v>
      </c>
      <c r="X7" s="64">
        <v>6174381</v>
      </c>
      <c r="Y7" s="65">
        <v>58.96</v>
      </c>
      <c r="Z7" s="66">
        <v>19462000</v>
      </c>
    </row>
    <row r="8" spans="1:26" ht="12.75">
      <c r="A8" s="62" t="s">
        <v>34</v>
      </c>
      <c r="B8" s="18">
        <v>114411498</v>
      </c>
      <c r="C8" s="18">
        <v>0</v>
      </c>
      <c r="D8" s="63">
        <v>113688412</v>
      </c>
      <c r="E8" s="64">
        <v>129216972</v>
      </c>
      <c r="F8" s="64">
        <v>35684077</v>
      </c>
      <c r="G8" s="64">
        <v>891138</v>
      </c>
      <c r="H8" s="64">
        <v>863686</v>
      </c>
      <c r="I8" s="64">
        <v>37438901</v>
      </c>
      <c r="J8" s="64">
        <v>5318941</v>
      </c>
      <c r="K8" s="64">
        <v>1625075</v>
      </c>
      <c r="L8" s="64">
        <v>32608435</v>
      </c>
      <c r="M8" s="64">
        <v>39552451</v>
      </c>
      <c r="N8" s="64">
        <v>795528</v>
      </c>
      <c r="O8" s="64">
        <v>2660512</v>
      </c>
      <c r="P8" s="64">
        <v>5111992</v>
      </c>
      <c r="Q8" s="64">
        <v>8568032</v>
      </c>
      <c r="R8" s="64">
        <v>0</v>
      </c>
      <c r="S8" s="64">
        <v>0</v>
      </c>
      <c r="T8" s="64">
        <v>0</v>
      </c>
      <c r="U8" s="64">
        <v>0</v>
      </c>
      <c r="V8" s="64">
        <v>85559384</v>
      </c>
      <c r="W8" s="64">
        <v>74315956</v>
      </c>
      <c r="X8" s="64">
        <v>11243428</v>
      </c>
      <c r="Y8" s="65">
        <v>15.13</v>
      </c>
      <c r="Z8" s="66">
        <v>129216972</v>
      </c>
    </row>
    <row r="9" spans="1:26" ht="12.75">
      <c r="A9" s="62" t="s">
        <v>35</v>
      </c>
      <c r="B9" s="18">
        <v>96324300</v>
      </c>
      <c r="C9" s="18">
        <v>0</v>
      </c>
      <c r="D9" s="63">
        <v>75134340</v>
      </c>
      <c r="E9" s="64">
        <v>98061950</v>
      </c>
      <c r="F9" s="64">
        <v>6866598</v>
      </c>
      <c r="G9" s="64">
        <v>6694041</v>
      </c>
      <c r="H9" s="64">
        <v>6385832</v>
      </c>
      <c r="I9" s="64">
        <v>19946471</v>
      </c>
      <c r="J9" s="64">
        <v>6444838</v>
      </c>
      <c r="K9" s="64">
        <v>6909266</v>
      </c>
      <c r="L9" s="64">
        <v>8060548</v>
      </c>
      <c r="M9" s="64">
        <v>21414652</v>
      </c>
      <c r="N9" s="64">
        <v>7381548</v>
      </c>
      <c r="O9" s="64">
        <v>6846639</v>
      </c>
      <c r="P9" s="64">
        <v>5897461</v>
      </c>
      <c r="Q9" s="64">
        <v>20125648</v>
      </c>
      <c r="R9" s="64">
        <v>0</v>
      </c>
      <c r="S9" s="64">
        <v>0</v>
      </c>
      <c r="T9" s="64">
        <v>0</v>
      </c>
      <c r="U9" s="64">
        <v>0</v>
      </c>
      <c r="V9" s="64">
        <v>61486771</v>
      </c>
      <c r="W9" s="64">
        <v>56332457</v>
      </c>
      <c r="X9" s="64">
        <v>5154314</v>
      </c>
      <c r="Y9" s="65">
        <v>9.15</v>
      </c>
      <c r="Z9" s="66">
        <v>98061950</v>
      </c>
    </row>
    <row r="10" spans="1:26" ht="22.5">
      <c r="A10" s="67" t="s">
        <v>105</v>
      </c>
      <c r="B10" s="68">
        <f>SUM(B5:B9)</f>
        <v>1053123496</v>
      </c>
      <c r="C10" s="68">
        <f>SUM(C5:C9)</f>
        <v>0</v>
      </c>
      <c r="D10" s="69">
        <f aca="true" t="shared" si="0" ref="D10:Z10">SUM(D5:D9)</f>
        <v>993216730</v>
      </c>
      <c r="E10" s="70">
        <f t="shared" si="0"/>
        <v>1047640286</v>
      </c>
      <c r="F10" s="70">
        <f t="shared" si="0"/>
        <v>114819516</v>
      </c>
      <c r="G10" s="70">
        <f t="shared" si="0"/>
        <v>73694378</v>
      </c>
      <c r="H10" s="70">
        <f t="shared" si="0"/>
        <v>74768831</v>
      </c>
      <c r="I10" s="70">
        <f t="shared" si="0"/>
        <v>263282725</v>
      </c>
      <c r="J10" s="70">
        <f t="shared" si="0"/>
        <v>80113018</v>
      </c>
      <c r="K10" s="70">
        <f t="shared" si="0"/>
        <v>75600271</v>
      </c>
      <c r="L10" s="70">
        <f t="shared" si="0"/>
        <v>109324465</v>
      </c>
      <c r="M10" s="70">
        <f t="shared" si="0"/>
        <v>265037754</v>
      </c>
      <c r="N10" s="70">
        <f t="shared" si="0"/>
        <v>84081569</v>
      </c>
      <c r="O10" s="70">
        <f t="shared" si="0"/>
        <v>79404637</v>
      </c>
      <c r="P10" s="70">
        <f t="shared" si="0"/>
        <v>78926080</v>
      </c>
      <c r="Q10" s="70">
        <f t="shared" si="0"/>
        <v>242412286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770732765</v>
      </c>
      <c r="W10" s="70">
        <f t="shared" si="0"/>
        <v>733943720</v>
      </c>
      <c r="X10" s="70">
        <f t="shared" si="0"/>
        <v>36789045</v>
      </c>
      <c r="Y10" s="71">
        <f>+IF(W10&lt;&gt;0,(X10/W10)*100,0)</f>
        <v>5.012515809795334</v>
      </c>
      <c r="Z10" s="72">
        <f t="shared" si="0"/>
        <v>1047640286</v>
      </c>
    </row>
    <row r="11" spans="1:26" ht="12.75">
      <c r="A11" s="62" t="s">
        <v>36</v>
      </c>
      <c r="B11" s="18">
        <v>301919338</v>
      </c>
      <c r="C11" s="18">
        <v>0</v>
      </c>
      <c r="D11" s="63">
        <v>333224515</v>
      </c>
      <c r="E11" s="64">
        <v>329164727</v>
      </c>
      <c r="F11" s="64">
        <v>21638489</v>
      </c>
      <c r="G11" s="64">
        <v>23958308</v>
      </c>
      <c r="H11" s="64">
        <v>24203810</v>
      </c>
      <c r="I11" s="64">
        <v>69800607</v>
      </c>
      <c r="J11" s="64">
        <v>24921138</v>
      </c>
      <c r="K11" s="64">
        <v>38703777</v>
      </c>
      <c r="L11" s="64">
        <v>25287540</v>
      </c>
      <c r="M11" s="64">
        <v>88912455</v>
      </c>
      <c r="N11" s="64">
        <v>27360152</v>
      </c>
      <c r="O11" s="64">
        <v>26661629</v>
      </c>
      <c r="P11" s="64">
        <v>27129703</v>
      </c>
      <c r="Q11" s="64">
        <v>81151484</v>
      </c>
      <c r="R11" s="64">
        <v>0</v>
      </c>
      <c r="S11" s="64">
        <v>0</v>
      </c>
      <c r="T11" s="64">
        <v>0</v>
      </c>
      <c r="U11" s="64">
        <v>0</v>
      </c>
      <c r="V11" s="64">
        <v>239864546</v>
      </c>
      <c r="W11" s="64">
        <v>249882543</v>
      </c>
      <c r="X11" s="64">
        <v>-10017997</v>
      </c>
      <c r="Y11" s="65">
        <v>-4.01</v>
      </c>
      <c r="Z11" s="66">
        <v>329164727</v>
      </c>
    </row>
    <row r="12" spans="1:26" ht="12.75">
      <c r="A12" s="62" t="s">
        <v>37</v>
      </c>
      <c r="B12" s="18">
        <v>9265292</v>
      </c>
      <c r="C12" s="18">
        <v>0</v>
      </c>
      <c r="D12" s="63">
        <v>10052712</v>
      </c>
      <c r="E12" s="64">
        <v>10252914</v>
      </c>
      <c r="F12" s="64">
        <v>798354</v>
      </c>
      <c r="G12" s="64">
        <v>798354</v>
      </c>
      <c r="H12" s="64">
        <v>798354</v>
      </c>
      <c r="I12" s="64">
        <v>2395062</v>
      </c>
      <c r="J12" s="64">
        <v>786353</v>
      </c>
      <c r="K12" s="64">
        <v>768567</v>
      </c>
      <c r="L12" s="64">
        <v>770742</v>
      </c>
      <c r="M12" s="64">
        <v>2325662</v>
      </c>
      <c r="N12" s="64">
        <v>717259</v>
      </c>
      <c r="O12" s="64">
        <v>1307437</v>
      </c>
      <c r="P12" s="64">
        <v>849204</v>
      </c>
      <c r="Q12" s="64">
        <v>2873900</v>
      </c>
      <c r="R12" s="64">
        <v>0</v>
      </c>
      <c r="S12" s="64">
        <v>0</v>
      </c>
      <c r="T12" s="64">
        <v>0</v>
      </c>
      <c r="U12" s="64">
        <v>0</v>
      </c>
      <c r="V12" s="64">
        <v>7594624</v>
      </c>
      <c r="W12" s="64">
        <v>7539534</v>
      </c>
      <c r="X12" s="64">
        <v>55090</v>
      </c>
      <c r="Y12" s="65">
        <v>0.73</v>
      </c>
      <c r="Z12" s="66">
        <v>10252914</v>
      </c>
    </row>
    <row r="13" spans="1:26" ht="12.75">
      <c r="A13" s="62" t="s">
        <v>106</v>
      </c>
      <c r="B13" s="18">
        <v>132462511</v>
      </c>
      <c r="C13" s="18">
        <v>0</v>
      </c>
      <c r="D13" s="63">
        <v>130286709</v>
      </c>
      <c r="E13" s="64">
        <v>130286709</v>
      </c>
      <c r="F13" s="64">
        <v>10857229</v>
      </c>
      <c r="G13" s="64">
        <v>10857477</v>
      </c>
      <c r="H13" s="64">
        <v>10857002</v>
      </c>
      <c r="I13" s="64">
        <v>32571708</v>
      </c>
      <c r="J13" s="64">
        <v>10857206</v>
      </c>
      <c r="K13" s="64">
        <v>10857229</v>
      </c>
      <c r="L13" s="64">
        <v>10862844</v>
      </c>
      <c r="M13" s="64">
        <v>32577279</v>
      </c>
      <c r="N13" s="64">
        <v>10857519</v>
      </c>
      <c r="O13" s="64">
        <v>10857430</v>
      </c>
      <c r="P13" s="64">
        <v>10857229</v>
      </c>
      <c r="Q13" s="64">
        <v>32572178</v>
      </c>
      <c r="R13" s="64">
        <v>0</v>
      </c>
      <c r="S13" s="64">
        <v>0</v>
      </c>
      <c r="T13" s="64">
        <v>0</v>
      </c>
      <c r="U13" s="64">
        <v>0</v>
      </c>
      <c r="V13" s="64">
        <v>97721165</v>
      </c>
      <c r="W13" s="64">
        <v>97714404</v>
      </c>
      <c r="X13" s="64">
        <v>6761</v>
      </c>
      <c r="Y13" s="65">
        <v>0.01</v>
      </c>
      <c r="Z13" s="66">
        <v>130286709</v>
      </c>
    </row>
    <row r="14" spans="1:26" ht="12.75">
      <c r="A14" s="62" t="s">
        <v>38</v>
      </c>
      <c r="B14" s="18">
        <v>45913150</v>
      </c>
      <c r="C14" s="18">
        <v>0</v>
      </c>
      <c r="D14" s="63">
        <v>47440025</v>
      </c>
      <c r="E14" s="64">
        <v>47440025</v>
      </c>
      <c r="F14" s="64">
        <v>104289</v>
      </c>
      <c r="G14" s="64">
        <v>614317</v>
      </c>
      <c r="H14" s="64">
        <v>2272205</v>
      </c>
      <c r="I14" s="64">
        <v>2990811</v>
      </c>
      <c r="J14" s="64">
        <v>1973155</v>
      </c>
      <c r="K14" s="64">
        <v>1094839</v>
      </c>
      <c r="L14" s="64">
        <v>11131307</v>
      </c>
      <c r="M14" s="64">
        <v>14199301</v>
      </c>
      <c r="N14" s="64">
        <v>1300272</v>
      </c>
      <c r="O14" s="64">
        <v>1747453</v>
      </c>
      <c r="P14" s="64">
        <v>4310630</v>
      </c>
      <c r="Q14" s="64">
        <v>7358355</v>
      </c>
      <c r="R14" s="64">
        <v>0</v>
      </c>
      <c r="S14" s="64">
        <v>0</v>
      </c>
      <c r="T14" s="64">
        <v>0</v>
      </c>
      <c r="U14" s="64">
        <v>0</v>
      </c>
      <c r="V14" s="64">
        <v>24548467</v>
      </c>
      <c r="W14" s="64">
        <v>23720006</v>
      </c>
      <c r="X14" s="64">
        <v>828461</v>
      </c>
      <c r="Y14" s="65">
        <v>3.49</v>
      </c>
      <c r="Z14" s="66">
        <v>47440025</v>
      </c>
    </row>
    <row r="15" spans="1:26" ht="12.75">
      <c r="A15" s="62" t="s">
        <v>39</v>
      </c>
      <c r="B15" s="18">
        <v>237796250</v>
      </c>
      <c r="C15" s="18">
        <v>0</v>
      </c>
      <c r="D15" s="63">
        <v>261093270</v>
      </c>
      <c r="E15" s="64">
        <v>273536552</v>
      </c>
      <c r="F15" s="64">
        <v>747536</v>
      </c>
      <c r="G15" s="64">
        <v>26948843</v>
      </c>
      <c r="H15" s="64">
        <v>27302179</v>
      </c>
      <c r="I15" s="64">
        <v>54998558</v>
      </c>
      <c r="J15" s="64">
        <v>21375780</v>
      </c>
      <c r="K15" s="64">
        <v>25365087</v>
      </c>
      <c r="L15" s="64">
        <v>21632328</v>
      </c>
      <c r="M15" s="64">
        <v>68373195</v>
      </c>
      <c r="N15" s="64">
        <v>18984974</v>
      </c>
      <c r="O15" s="64">
        <v>19516413</v>
      </c>
      <c r="P15" s="64">
        <v>20162786</v>
      </c>
      <c r="Q15" s="64">
        <v>58664173</v>
      </c>
      <c r="R15" s="64">
        <v>0</v>
      </c>
      <c r="S15" s="64">
        <v>0</v>
      </c>
      <c r="T15" s="64">
        <v>0</v>
      </c>
      <c r="U15" s="64">
        <v>0</v>
      </c>
      <c r="V15" s="64">
        <v>182035926</v>
      </c>
      <c r="W15" s="64">
        <v>183220814</v>
      </c>
      <c r="X15" s="64">
        <v>-1184888</v>
      </c>
      <c r="Y15" s="65">
        <v>-0.65</v>
      </c>
      <c r="Z15" s="66">
        <v>273536552</v>
      </c>
    </row>
    <row r="16" spans="1:26" ht="12.75">
      <c r="A16" s="73" t="s">
        <v>40</v>
      </c>
      <c r="B16" s="18">
        <v>56135662</v>
      </c>
      <c r="C16" s="18">
        <v>0</v>
      </c>
      <c r="D16" s="63">
        <v>1778378</v>
      </c>
      <c r="E16" s="64">
        <v>1778378</v>
      </c>
      <c r="F16" s="64">
        <v>143664</v>
      </c>
      <c r="G16" s="64">
        <v>3664</v>
      </c>
      <c r="H16" s="64">
        <v>424442</v>
      </c>
      <c r="I16" s="64">
        <v>571770</v>
      </c>
      <c r="J16" s="64">
        <v>393664</v>
      </c>
      <c r="K16" s="64">
        <v>3664</v>
      </c>
      <c r="L16" s="64">
        <v>3664</v>
      </c>
      <c r="M16" s="64">
        <v>400992</v>
      </c>
      <c r="N16" s="64">
        <v>367314</v>
      </c>
      <c r="O16" s="64">
        <v>-36336</v>
      </c>
      <c r="P16" s="64">
        <v>3664</v>
      </c>
      <c r="Q16" s="64">
        <v>334642</v>
      </c>
      <c r="R16" s="64">
        <v>0</v>
      </c>
      <c r="S16" s="64">
        <v>0</v>
      </c>
      <c r="T16" s="64">
        <v>0</v>
      </c>
      <c r="U16" s="64">
        <v>0</v>
      </c>
      <c r="V16" s="64">
        <v>1307404</v>
      </c>
      <c r="W16" s="64">
        <v>1333782</v>
      </c>
      <c r="X16" s="64">
        <v>-26378</v>
      </c>
      <c r="Y16" s="65">
        <v>-1.98</v>
      </c>
      <c r="Z16" s="66">
        <v>1778378</v>
      </c>
    </row>
    <row r="17" spans="1:26" ht="12.75">
      <c r="A17" s="62" t="s">
        <v>41</v>
      </c>
      <c r="B17" s="18">
        <v>264199140</v>
      </c>
      <c r="C17" s="18">
        <v>0</v>
      </c>
      <c r="D17" s="63">
        <v>253925582</v>
      </c>
      <c r="E17" s="64">
        <v>259737370</v>
      </c>
      <c r="F17" s="64">
        <v>8413337</v>
      </c>
      <c r="G17" s="64">
        <v>19432259</v>
      </c>
      <c r="H17" s="64">
        <v>18555969</v>
      </c>
      <c r="I17" s="64">
        <v>46401565</v>
      </c>
      <c r="J17" s="64">
        <v>18841888</v>
      </c>
      <c r="K17" s="64">
        <v>22640393</v>
      </c>
      <c r="L17" s="64">
        <v>21496716</v>
      </c>
      <c r="M17" s="64">
        <v>62978997</v>
      </c>
      <c r="N17" s="64">
        <v>20077330</v>
      </c>
      <c r="O17" s="64">
        <v>17405169</v>
      </c>
      <c r="P17" s="64">
        <v>19594507</v>
      </c>
      <c r="Q17" s="64">
        <v>57077006</v>
      </c>
      <c r="R17" s="64">
        <v>0</v>
      </c>
      <c r="S17" s="64">
        <v>0</v>
      </c>
      <c r="T17" s="64">
        <v>0</v>
      </c>
      <c r="U17" s="64">
        <v>0</v>
      </c>
      <c r="V17" s="64">
        <v>166457568</v>
      </c>
      <c r="W17" s="64">
        <v>161353729</v>
      </c>
      <c r="X17" s="64">
        <v>5103839</v>
      </c>
      <c r="Y17" s="65">
        <v>3.16</v>
      </c>
      <c r="Z17" s="66">
        <v>259737370</v>
      </c>
    </row>
    <row r="18" spans="1:26" ht="12.75">
      <c r="A18" s="74" t="s">
        <v>42</v>
      </c>
      <c r="B18" s="75">
        <f>SUM(B11:B17)</f>
        <v>1047691343</v>
      </c>
      <c r="C18" s="75">
        <f>SUM(C11:C17)</f>
        <v>0</v>
      </c>
      <c r="D18" s="76">
        <f aca="true" t="shared" si="1" ref="D18:Z18">SUM(D11:D17)</f>
        <v>1037801191</v>
      </c>
      <c r="E18" s="77">
        <f t="shared" si="1"/>
        <v>1052196675</v>
      </c>
      <c r="F18" s="77">
        <f t="shared" si="1"/>
        <v>42702898</v>
      </c>
      <c r="G18" s="77">
        <f t="shared" si="1"/>
        <v>82613222</v>
      </c>
      <c r="H18" s="77">
        <f t="shared" si="1"/>
        <v>84413961</v>
      </c>
      <c r="I18" s="77">
        <f t="shared" si="1"/>
        <v>209730081</v>
      </c>
      <c r="J18" s="77">
        <f t="shared" si="1"/>
        <v>79149184</v>
      </c>
      <c r="K18" s="77">
        <f t="shared" si="1"/>
        <v>99433556</v>
      </c>
      <c r="L18" s="77">
        <f t="shared" si="1"/>
        <v>91185141</v>
      </c>
      <c r="M18" s="77">
        <f t="shared" si="1"/>
        <v>269767881</v>
      </c>
      <c r="N18" s="77">
        <f t="shared" si="1"/>
        <v>79664820</v>
      </c>
      <c r="O18" s="77">
        <f t="shared" si="1"/>
        <v>77459195</v>
      </c>
      <c r="P18" s="77">
        <f t="shared" si="1"/>
        <v>82907723</v>
      </c>
      <c r="Q18" s="77">
        <f t="shared" si="1"/>
        <v>240031738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719529700</v>
      </c>
      <c r="W18" s="77">
        <f t="shared" si="1"/>
        <v>724764812</v>
      </c>
      <c r="X18" s="77">
        <f t="shared" si="1"/>
        <v>-5235112</v>
      </c>
      <c r="Y18" s="71">
        <f>+IF(W18&lt;&gt;0,(X18/W18)*100,0)</f>
        <v>-0.7223187319971599</v>
      </c>
      <c r="Z18" s="78">
        <f t="shared" si="1"/>
        <v>1052196675</v>
      </c>
    </row>
    <row r="19" spans="1:26" ht="12.75">
      <c r="A19" s="74" t="s">
        <v>43</v>
      </c>
      <c r="B19" s="79">
        <f>+B10-B18</f>
        <v>5432153</v>
      </c>
      <c r="C19" s="79">
        <f>+C10-C18</f>
        <v>0</v>
      </c>
      <c r="D19" s="80">
        <f aca="true" t="shared" si="2" ref="D19:Z19">+D10-D18</f>
        <v>-44584461</v>
      </c>
      <c r="E19" s="81">
        <f t="shared" si="2"/>
        <v>-4556389</v>
      </c>
      <c r="F19" s="81">
        <f t="shared" si="2"/>
        <v>72116618</v>
      </c>
      <c r="G19" s="81">
        <f t="shared" si="2"/>
        <v>-8918844</v>
      </c>
      <c r="H19" s="81">
        <f t="shared" si="2"/>
        <v>-9645130</v>
      </c>
      <c r="I19" s="81">
        <f t="shared" si="2"/>
        <v>53552644</v>
      </c>
      <c r="J19" s="81">
        <f t="shared" si="2"/>
        <v>963834</v>
      </c>
      <c r="K19" s="81">
        <f t="shared" si="2"/>
        <v>-23833285</v>
      </c>
      <c r="L19" s="81">
        <f t="shared" si="2"/>
        <v>18139324</v>
      </c>
      <c r="M19" s="81">
        <f t="shared" si="2"/>
        <v>-4730127</v>
      </c>
      <c r="N19" s="81">
        <f t="shared" si="2"/>
        <v>4416749</v>
      </c>
      <c r="O19" s="81">
        <f t="shared" si="2"/>
        <v>1945442</v>
      </c>
      <c r="P19" s="81">
        <f t="shared" si="2"/>
        <v>-3981643</v>
      </c>
      <c r="Q19" s="81">
        <f t="shared" si="2"/>
        <v>2380548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51203065</v>
      </c>
      <c r="W19" s="81">
        <f>IF(E10=E18,0,W10-W18)</f>
        <v>9178908</v>
      </c>
      <c r="X19" s="81">
        <f t="shared" si="2"/>
        <v>42024157</v>
      </c>
      <c r="Y19" s="82">
        <f>+IF(W19&lt;&gt;0,(X19/W19)*100,0)</f>
        <v>457.8339493107459</v>
      </c>
      <c r="Z19" s="83">
        <f t="shared" si="2"/>
        <v>-4556389</v>
      </c>
    </row>
    <row r="20" spans="1:26" ht="12.75">
      <c r="A20" s="62" t="s">
        <v>44</v>
      </c>
      <c r="B20" s="18">
        <v>33681410</v>
      </c>
      <c r="C20" s="18">
        <v>0</v>
      </c>
      <c r="D20" s="63">
        <v>47839977</v>
      </c>
      <c r="E20" s="64">
        <v>73441188</v>
      </c>
      <c r="F20" s="64">
        <v>0</v>
      </c>
      <c r="G20" s="64">
        <v>3576823</v>
      </c>
      <c r="H20" s="64">
        <v>4897600</v>
      </c>
      <c r="I20" s="64">
        <v>8474423</v>
      </c>
      <c r="J20" s="64">
        <v>3340087</v>
      </c>
      <c r="K20" s="64">
        <v>2642686</v>
      </c>
      <c r="L20" s="64">
        <v>10173606</v>
      </c>
      <c r="M20" s="64">
        <v>16156379</v>
      </c>
      <c r="N20" s="64">
        <v>0</v>
      </c>
      <c r="O20" s="64">
        <v>420777</v>
      </c>
      <c r="P20" s="64">
        <v>12165452</v>
      </c>
      <c r="Q20" s="64">
        <v>12586229</v>
      </c>
      <c r="R20" s="64">
        <v>0</v>
      </c>
      <c r="S20" s="64">
        <v>0</v>
      </c>
      <c r="T20" s="64">
        <v>0</v>
      </c>
      <c r="U20" s="64">
        <v>0</v>
      </c>
      <c r="V20" s="64">
        <v>37217031</v>
      </c>
      <c r="W20" s="64">
        <v>33263779</v>
      </c>
      <c r="X20" s="64">
        <v>3953252</v>
      </c>
      <c r="Y20" s="65">
        <v>11.88</v>
      </c>
      <c r="Z20" s="66">
        <v>73441188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39113563</v>
      </c>
      <c r="C22" s="90">
        <f>SUM(C19:C21)</f>
        <v>0</v>
      </c>
      <c r="D22" s="91">
        <f aca="true" t="shared" si="3" ref="D22:Z22">SUM(D19:D21)</f>
        <v>3255516</v>
      </c>
      <c r="E22" s="92">
        <f t="shared" si="3"/>
        <v>68884799</v>
      </c>
      <c r="F22" s="92">
        <f t="shared" si="3"/>
        <v>72116618</v>
      </c>
      <c r="G22" s="92">
        <f t="shared" si="3"/>
        <v>-5342021</v>
      </c>
      <c r="H22" s="92">
        <f t="shared" si="3"/>
        <v>-4747530</v>
      </c>
      <c r="I22" s="92">
        <f t="shared" si="3"/>
        <v>62027067</v>
      </c>
      <c r="J22" s="92">
        <f t="shared" si="3"/>
        <v>4303921</v>
      </c>
      <c r="K22" s="92">
        <f t="shared" si="3"/>
        <v>-21190599</v>
      </c>
      <c r="L22" s="92">
        <f t="shared" si="3"/>
        <v>28312930</v>
      </c>
      <c r="M22" s="92">
        <f t="shared" si="3"/>
        <v>11426252</v>
      </c>
      <c r="N22" s="92">
        <f t="shared" si="3"/>
        <v>4416749</v>
      </c>
      <c r="O22" s="92">
        <f t="shared" si="3"/>
        <v>2366219</v>
      </c>
      <c r="P22" s="92">
        <f t="shared" si="3"/>
        <v>8183809</v>
      </c>
      <c r="Q22" s="92">
        <f t="shared" si="3"/>
        <v>14966777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88420096</v>
      </c>
      <c r="W22" s="92">
        <f t="shared" si="3"/>
        <v>42442687</v>
      </c>
      <c r="X22" s="92">
        <f t="shared" si="3"/>
        <v>45977409</v>
      </c>
      <c r="Y22" s="93">
        <f>+IF(W22&lt;&gt;0,(X22/W22)*100,0)</f>
        <v>108.32822389402443</v>
      </c>
      <c r="Z22" s="94">
        <f t="shared" si="3"/>
        <v>68884799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39113563</v>
      </c>
      <c r="C24" s="79">
        <f>SUM(C22:C23)</f>
        <v>0</v>
      </c>
      <c r="D24" s="80">
        <f aca="true" t="shared" si="4" ref="D24:Z24">SUM(D22:D23)</f>
        <v>3255516</v>
      </c>
      <c r="E24" s="81">
        <f t="shared" si="4"/>
        <v>68884799</v>
      </c>
      <c r="F24" s="81">
        <f t="shared" si="4"/>
        <v>72116618</v>
      </c>
      <c r="G24" s="81">
        <f t="shared" si="4"/>
        <v>-5342021</v>
      </c>
      <c r="H24" s="81">
        <f t="shared" si="4"/>
        <v>-4747530</v>
      </c>
      <c r="I24" s="81">
        <f t="shared" si="4"/>
        <v>62027067</v>
      </c>
      <c r="J24" s="81">
        <f t="shared" si="4"/>
        <v>4303921</v>
      </c>
      <c r="K24" s="81">
        <f t="shared" si="4"/>
        <v>-21190599</v>
      </c>
      <c r="L24" s="81">
        <f t="shared" si="4"/>
        <v>28312930</v>
      </c>
      <c r="M24" s="81">
        <f t="shared" si="4"/>
        <v>11426252</v>
      </c>
      <c r="N24" s="81">
        <f t="shared" si="4"/>
        <v>4416749</v>
      </c>
      <c r="O24" s="81">
        <f t="shared" si="4"/>
        <v>2366219</v>
      </c>
      <c r="P24" s="81">
        <f t="shared" si="4"/>
        <v>8183809</v>
      </c>
      <c r="Q24" s="81">
        <f t="shared" si="4"/>
        <v>14966777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88420096</v>
      </c>
      <c r="W24" s="81">
        <f t="shared" si="4"/>
        <v>42442687</v>
      </c>
      <c r="X24" s="81">
        <f t="shared" si="4"/>
        <v>45977409</v>
      </c>
      <c r="Y24" s="82">
        <f>+IF(W24&lt;&gt;0,(X24/W24)*100,0)</f>
        <v>108.32822389402443</v>
      </c>
      <c r="Z24" s="83">
        <f t="shared" si="4"/>
        <v>68884799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91868227</v>
      </c>
      <c r="C27" s="21">
        <v>0</v>
      </c>
      <c r="D27" s="103">
        <v>97647977</v>
      </c>
      <c r="E27" s="104">
        <v>116619618</v>
      </c>
      <c r="F27" s="104">
        <v>0</v>
      </c>
      <c r="G27" s="104">
        <v>6040916</v>
      </c>
      <c r="H27" s="104">
        <v>5772886</v>
      </c>
      <c r="I27" s="104">
        <v>11813802</v>
      </c>
      <c r="J27" s="104">
        <v>5139125</v>
      </c>
      <c r="K27" s="104">
        <v>4030990</v>
      </c>
      <c r="L27" s="104">
        <v>12558228</v>
      </c>
      <c r="M27" s="104">
        <v>21728343</v>
      </c>
      <c r="N27" s="104">
        <v>119423</v>
      </c>
      <c r="O27" s="104">
        <v>1973001</v>
      </c>
      <c r="P27" s="104">
        <v>14049370</v>
      </c>
      <c r="Q27" s="104">
        <v>16141794</v>
      </c>
      <c r="R27" s="104">
        <v>0</v>
      </c>
      <c r="S27" s="104">
        <v>0</v>
      </c>
      <c r="T27" s="104">
        <v>0</v>
      </c>
      <c r="U27" s="104">
        <v>0</v>
      </c>
      <c r="V27" s="104">
        <v>49683939</v>
      </c>
      <c r="W27" s="104">
        <v>87464714</v>
      </c>
      <c r="X27" s="104">
        <v>-37780775</v>
      </c>
      <c r="Y27" s="105">
        <v>-43.2</v>
      </c>
      <c r="Z27" s="106">
        <v>116619618</v>
      </c>
    </row>
    <row r="28" spans="1:26" ht="12.75">
      <c r="A28" s="107" t="s">
        <v>44</v>
      </c>
      <c r="B28" s="18">
        <v>41774323</v>
      </c>
      <c r="C28" s="18">
        <v>0</v>
      </c>
      <c r="D28" s="63">
        <v>47839977</v>
      </c>
      <c r="E28" s="64">
        <v>73435928</v>
      </c>
      <c r="F28" s="64">
        <v>0</v>
      </c>
      <c r="G28" s="64">
        <v>3576823</v>
      </c>
      <c r="H28" s="64">
        <v>4912840</v>
      </c>
      <c r="I28" s="64">
        <v>8489663</v>
      </c>
      <c r="J28" s="64">
        <v>3324847</v>
      </c>
      <c r="K28" s="64">
        <v>2775807</v>
      </c>
      <c r="L28" s="64">
        <v>10173606</v>
      </c>
      <c r="M28" s="64">
        <v>16274260</v>
      </c>
      <c r="N28" s="64">
        <v>0</v>
      </c>
      <c r="O28" s="64">
        <v>879290</v>
      </c>
      <c r="P28" s="64">
        <v>11709394</v>
      </c>
      <c r="Q28" s="64">
        <v>12588684</v>
      </c>
      <c r="R28" s="64">
        <v>0</v>
      </c>
      <c r="S28" s="64">
        <v>0</v>
      </c>
      <c r="T28" s="64">
        <v>0</v>
      </c>
      <c r="U28" s="64">
        <v>0</v>
      </c>
      <c r="V28" s="64">
        <v>37352607</v>
      </c>
      <c r="W28" s="64">
        <v>55076946</v>
      </c>
      <c r="X28" s="64">
        <v>-17724339</v>
      </c>
      <c r="Y28" s="65">
        <v>-32.18</v>
      </c>
      <c r="Z28" s="66">
        <v>73435928</v>
      </c>
    </row>
    <row r="29" spans="1:26" ht="12.75">
      <c r="A29" s="62" t="s">
        <v>110</v>
      </c>
      <c r="B29" s="18">
        <v>1439527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35550183</v>
      </c>
      <c r="C30" s="18">
        <v>0</v>
      </c>
      <c r="D30" s="63">
        <v>30000000</v>
      </c>
      <c r="E30" s="64">
        <v>23200277</v>
      </c>
      <c r="F30" s="64">
        <v>0</v>
      </c>
      <c r="G30" s="64">
        <v>2391707</v>
      </c>
      <c r="H30" s="64">
        <v>433573</v>
      </c>
      <c r="I30" s="64">
        <v>2825280</v>
      </c>
      <c r="J30" s="64">
        <v>1657232</v>
      </c>
      <c r="K30" s="64">
        <v>316506</v>
      </c>
      <c r="L30" s="64">
        <v>616956</v>
      </c>
      <c r="M30" s="64">
        <v>2590694</v>
      </c>
      <c r="N30" s="64">
        <v>13241</v>
      </c>
      <c r="O30" s="64">
        <v>560052</v>
      </c>
      <c r="P30" s="64">
        <v>558470</v>
      </c>
      <c r="Q30" s="64">
        <v>1131763</v>
      </c>
      <c r="R30" s="64">
        <v>0</v>
      </c>
      <c r="S30" s="64">
        <v>0</v>
      </c>
      <c r="T30" s="64">
        <v>0</v>
      </c>
      <c r="U30" s="64">
        <v>0</v>
      </c>
      <c r="V30" s="64">
        <v>6547737</v>
      </c>
      <c r="W30" s="64">
        <v>17400208</v>
      </c>
      <c r="X30" s="64">
        <v>-10852471</v>
      </c>
      <c r="Y30" s="65">
        <v>-62.37</v>
      </c>
      <c r="Z30" s="66">
        <v>23200277</v>
      </c>
    </row>
    <row r="31" spans="1:26" ht="12.75">
      <c r="A31" s="62" t="s">
        <v>49</v>
      </c>
      <c r="B31" s="18">
        <v>13104194</v>
      </c>
      <c r="C31" s="18">
        <v>0</v>
      </c>
      <c r="D31" s="63">
        <v>19808000</v>
      </c>
      <c r="E31" s="64">
        <v>19983413</v>
      </c>
      <c r="F31" s="64">
        <v>0</v>
      </c>
      <c r="G31" s="64">
        <v>72386</v>
      </c>
      <c r="H31" s="64">
        <v>426473</v>
      </c>
      <c r="I31" s="64">
        <v>498859</v>
      </c>
      <c r="J31" s="64">
        <v>157046</v>
      </c>
      <c r="K31" s="64">
        <v>938677</v>
      </c>
      <c r="L31" s="64">
        <v>1767666</v>
      </c>
      <c r="M31" s="64">
        <v>2863389</v>
      </c>
      <c r="N31" s="64">
        <v>106182</v>
      </c>
      <c r="O31" s="64">
        <v>533659</v>
      </c>
      <c r="P31" s="64">
        <v>1781506</v>
      </c>
      <c r="Q31" s="64">
        <v>2421347</v>
      </c>
      <c r="R31" s="64">
        <v>0</v>
      </c>
      <c r="S31" s="64">
        <v>0</v>
      </c>
      <c r="T31" s="64">
        <v>0</v>
      </c>
      <c r="U31" s="64">
        <v>0</v>
      </c>
      <c r="V31" s="64">
        <v>5783595</v>
      </c>
      <c r="W31" s="64">
        <v>14987560</v>
      </c>
      <c r="X31" s="64">
        <v>-9203965</v>
      </c>
      <c r="Y31" s="65">
        <v>-61.41</v>
      </c>
      <c r="Z31" s="66">
        <v>19983413</v>
      </c>
    </row>
    <row r="32" spans="1:26" ht="12.75">
      <c r="A32" s="74" t="s">
        <v>50</v>
      </c>
      <c r="B32" s="21">
        <f>SUM(B28:B31)</f>
        <v>91868227</v>
      </c>
      <c r="C32" s="21">
        <f>SUM(C28:C31)</f>
        <v>0</v>
      </c>
      <c r="D32" s="103">
        <f aca="true" t="shared" si="5" ref="D32:Z32">SUM(D28:D31)</f>
        <v>97647977</v>
      </c>
      <c r="E32" s="104">
        <f t="shared" si="5"/>
        <v>116619618</v>
      </c>
      <c r="F32" s="104">
        <f t="shared" si="5"/>
        <v>0</v>
      </c>
      <c r="G32" s="104">
        <f t="shared" si="5"/>
        <v>6040916</v>
      </c>
      <c r="H32" s="104">
        <f t="shared" si="5"/>
        <v>5772886</v>
      </c>
      <c r="I32" s="104">
        <f t="shared" si="5"/>
        <v>11813802</v>
      </c>
      <c r="J32" s="104">
        <f t="shared" si="5"/>
        <v>5139125</v>
      </c>
      <c r="K32" s="104">
        <f t="shared" si="5"/>
        <v>4030990</v>
      </c>
      <c r="L32" s="104">
        <f t="shared" si="5"/>
        <v>12558228</v>
      </c>
      <c r="M32" s="104">
        <f t="shared" si="5"/>
        <v>21728343</v>
      </c>
      <c r="N32" s="104">
        <f t="shared" si="5"/>
        <v>119423</v>
      </c>
      <c r="O32" s="104">
        <f t="shared" si="5"/>
        <v>1973001</v>
      </c>
      <c r="P32" s="104">
        <f t="shared" si="5"/>
        <v>14049370</v>
      </c>
      <c r="Q32" s="104">
        <f t="shared" si="5"/>
        <v>16141794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49683939</v>
      </c>
      <c r="W32" s="104">
        <f t="shared" si="5"/>
        <v>87464714</v>
      </c>
      <c r="X32" s="104">
        <f t="shared" si="5"/>
        <v>-37780775</v>
      </c>
      <c r="Y32" s="105">
        <f>+IF(W32&lt;&gt;0,(X32/W32)*100,0)</f>
        <v>-43.19544793801075</v>
      </c>
      <c r="Z32" s="106">
        <f t="shared" si="5"/>
        <v>116619618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410828603</v>
      </c>
      <c r="C35" s="18">
        <v>0</v>
      </c>
      <c r="D35" s="63">
        <v>352437910</v>
      </c>
      <c r="E35" s="64">
        <v>519961454</v>
      </c>
      <c r="F35" s="64">
        <v>410272515</v>
      </c>
      <c r="G35" s="64">
        <v>434789558</v>
      </c>
      <c r="H35" s="64">
        <v>364703989</v>
      </c>
      <c r="I35" s="64">
        <v>364703989</v>
      </c>
      <c r="J35" s="64">
        <v>463172880</v>
      </c>
      <c r="K35" s="64">
        <v>457733535</v>
      </c>
      <c r="L35" s="64">
        <v>513002881</v>
      </c>
      <c r="M35" s="64">
        <v>513002881</v>
      </c>
      <c r="N35" s="64">
        <v>523659550</v>
      </c>
      <c r="O35" s="64">
        <v>649254207</v>
      </c>
      <c r="P35" s="64">
        <v>673927615</v>
      </c>
      <c r="Q35" s="64">
        <v>673927615</v>
      </c>
      <c r="R35" s="64">
        <v>0</v>
      </c>
      <c r="S35" s="64">
        <v>0</v>
      </c>
      <c r="T35" s="64">
        <v>0</v>
      </c>
      <c r="U35" s="64">
        <v>0</v>
      </c>
      <c r="V35" s="64">
        <v>673927615</v>
      </c>
      <c r="W35" s="64">
        <v>389971091</v>
      </c>
      <c r="X35" s="64">
        <v>283956524</v>
      </c>
      <c r="Y35" s="65">
        <v>72.81</v>
      </c>
      <c r="Z35" s="66">
        <v>519961454</v>
      </c>
    </row>
    <row r="36" spans="1:26" ht="12.75">
      <c r="A36" s="62" t="s">
        <v>53</v>
      </c>
      <c r="B36" s="18">
        <v>3701228273</v>
      </c>
      <c r="C36" s="18">
        <v>0</v>
      </c>
      <c r="D36" s="63">
        <v>3681109820</v>
      </c>
      <c r="E36" s="64">
        <v>3647085847</v>
      </c>
      <c r="F36" s="64">
        <v>3697606252</v>
      </c>
      <c r="G36" s="64">
        <v>3664766428</v>
      </c>
      <c r="H36" s="64">
        <v>3688730449</v>
      </c>
      <c r="I36" s="64">
        <v>3688730449</v>
      </c>
      <c r="J36" s="64">
        <v>3677244790</v>
      </c>
      <c r="K36" s="64">
        <v>3670983705</v>
      </c>
      <c r="L36" s="64">
        <v>3673157629</v>
      </c>
      <c r="M36" s="64">
        <v>3673157629</v>
      </c>
      <c r="N36" s="64">
        <v>3663103414</v>
      </c>
      <c r="O36" s="64">
        <v>3654653988</v>
      </c>
      <c r="P36" s="64">
        <v>3658173699</v>
      </c>
      <c r="Q36" s="64">
        <v>3658173699</v>
      </c>
      <c r="R36" s="64">
        <v>0</v>
      </c>
      <c r="S36" s="64">
        <v>0</v>
      </c>
      <c r="T36" s="64">
        <v>0</v>
      </c>
      <c r="U36" s="64">
        <v>0</v>
      </c>
      <c r="V36" s="64">
        <v>3658173699</v>
      </c>
      <c r="W36" s="64">
        <v>2735314385</v>
      </c>
      <c r="X36" s="64">
        <v>922859314</v>
      </c>
      <c r="Y36" s="65">
        <v>33.74</v>
      </c>
      <c r="Z36" s="66">
        <v>3647085847</v>
      </c>
    </row>
    <row r="37" spans="1:26" ht="12.75">
      <c r="A37" s="62" t="s">
        <v>54</v>
      </c>
      <c r="B37" s="18">
        <v>181972522</v>
      </c>
      <c r="C37" s="18">
        <v>0</v>
      </c>
      <c r="D37" s="63">
        <v>186466390</v>
      </c>
      <c r="E37" s="64">
        <v>186466390</v>
      </c>
      <c r="F37" s="64">
        <v>152830383</v>
      </c>
      <c r="G37" s="64">
        <v>147222074</v>
      </c>
      <c r="H37" s="64">
        <v>168092368</v>
      </c>
      <c r="I37" s="64">
        <v>168092368</v>
      </c>
      <c r="J37" s="64">
        <v>154866284</v>
      </c>
      <c r="K37" s="64">
        <v>165032145</v>
      </c>
      <c r="L37" s="64">
        <v>196674254</v>
      </c>
      <c r="M37" s="64">
        <v>196674254</v>
      </c>
      <c r="N37" s="64">
        <v>193883858</v>
      </c>
      <c r="O37" s="64">
        <v>279242563</v>
      </c>
      <c r="P37" s="64">
        <v>299074854</v>
      </c>
      <c r="Q37" s="64">
        <v>299074854</v>
      </c>
      <c r="R37" s="64">
        <v>0</v>
      </c>
      <c r="S37" s="64">
        <v>0</v>
      </c>
      <c r="T37" s="64">
        <v>0</v>
      </c>
      <c r="U37" s="64">
        <v>0</v>
      </c>
      <c r="V37" s="64">
        <v>299074854</v>
      </c>
      <c r="W37" s="64">
        <v>139849793</v>
      </c>
      <c r="X37" s="64">
        <v>159225061</v>
      </c>
      <c r="Y37" s="65">
        <v>113.85</v>
      </c>
      <c r="Z37" s="66">
        <v>186466390</v>
      </c>
    </row>
    <row r="38" spans="1:26" ht="12.75">
      <c r="A38" s="62" t="s">
        <v>55</v>
      </c>
      <c r="B38" s="18">
        <v>629633173</v>
      </c>
      <c r="C38" s="18">
        <v>0</v>
      </c>
      <c r="D38" s="63">
        <v>638204737</v>
      </c>
      <c r="E38" s="64">
        <v>638204737</v>
      </c>
      <c r="F38" s="64">
        <v>628356486</v>
      </c>
      <c r="G38" s="64">
        <v>629316138</v>
      </c>
      <c r="H38" s="64">
        <v>626439287</v>
      </c>
      <c r="I38" s="64">
        <v>626439287</v>
      </c>
      <c r="J38" s="64">
        <v>619247861</v>
      </c>
      <c r="K38" s="64">
        <v>618599309</v>
      </c>
      <c r="L38" s="64">
        <v>615285177</v>
      </c>
      <c r="M38" s="64">
        <v>615285177</v>
      </c>
      <c r="N38" s="64">
        <v>614169222</v>
      </c>
      <c r="O38" s="64">
        <v>643633662</v>
      </c>
      <c r="P38" s="64">
        <v>643838006</v>
      </c>
      <c r="Q38" s="64">
        <v>643838006</v>
      </c>
      <c r="R38" s="64">
        <v>0</v>
      </c>
      <c r="S38" s="64">
        <v>0</v>
      </c>
      <c r="T38" s="64">
        <v>0</v>
      </c>
      <c r="U38" s="64">
        <v>0</v>
      </c>
      <c r="V38" s="64">
        <v>643838006</v>
      </c>
      <c r="W38" s="64">
        <v>478653553</v>
      </c>
      <c r="X38" s="64">
        <v>165184453</v>
      </c>
      <c r="Y38" s="65">
        <v>34.51</v>
      </c>
      <c r="Z38" s="66">
        <v>638204737</v>
      </c>
    </row>
    <row r="39" spans="1:26" ht="12.75">
      <c r="A39" s="62" t="s">
        <v>56</v>
      </c>
      <c r="B39" s="18">
        <v>3300451181</v>
      </c>
      <c r="C39" s="18">
        <v>0</v>
      </c>
      <c r="D39" s="63">
        <v>3208876603</v>
      </c>
      <c r="E39" s="64">
        <v>3342376174</v>
      </c>
      <c r="F39" s="64">
        <v>3326691898</v>
      </c>
      <c r="G39" s="64">
        <v>3323017774</v>
      </c>
      <c r="H39" s="64">
        <v>3258902783</v>
      </c>
      <c r="I39" s="64">
        <v>3258902783</v>
      </c>
      <c r="J39" s="64">
        <v>3366303525</v>
      </c>
      <c r="K39" s="64">
        <v>3345085786</v>
      </c>
      <c r="L39" s="64">
        <v>3374201079</v>
      </c>
      <c r="M39" s="64">
        <v>3374201079</v>
      </c>
      <c r="N39" s="64">
        <v>3378709884</v>
      </c>
      <c r="O39" s="64">
        <v>3381031970</v>
      </c>
      <c r="P39" s="64">
        <v>3389188454</v>
      </c>
      <c r="Q39" s="64">
        <v>3389188454</v>
      </c>
      <c r="R39" s="64">
        <v>0</v>
      </c>
      <c r="S39" s="64">
        <v>0</v>
      </c>
      <c r="T39" s="64">
        <v>0</v>
      </c>
      <c r="U39" s="64">
        <v>0</v>
      </c>
      <c r="V39" s="64">
        <v>3389188454</v>
      </c>
      <c r="W39" s="64">
        <v>2506782131</v>
      </c>
      <c r="X39" s="64">
        <v>882406323</v>
      </c>
      <c r="Y39" s="65">
        <v>35.2</v>
      </c>
      <c r="Z39" s="66">
        <v>3342376174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182651039</v>
      </c>
      <c r="C42" s="18">
        <v>0</v>
      </c>
      <c r="D42" s="63">
        <v>123838531</v>
      </c>
      <c r="E42" s="64">
        <v>165237357</v>
      </c>
      <c r="F42" s="64">
        <v>64882240</v>
      </c>
      <c r="G42" s="64">
        <v>7155618</v>
      </c>
      <c r="H42" s="64">
        <v>-33661014</v>
      </c>
      <c r="I42" s="64">
        <v>38376844</v>
      </c>
      <c r="J42" s="64">
        <v>64312180</v>
      </c>
      <c r="K42" s="64">
        <v>4805161</v>
      </c>
      <c r="L42" s="64">
        <v>51499653</v>
      </c>
      <c r="M42" s="64">
        <v>120616994</v>
      </c>
      <c r="N42" s="64">
        <v>7049776</v>
      </c>
      <c r="O42" s="64">
        <v>103287961</v>
      </c>
      <c r="P42" s="64">
        <v>45200488</v>
      </c>
      <c r="Q42" s="64">
        <v>155538225</v>
      </c>
      <c r="R42" s="64">
        <v>0</v>
      </c>
      <c r="S42" s="64">
        <v>0</v>
      </c>
      <c r="T42" s="64">
        <v>0</v>
      </c>
      <c r="U42" s="64">
        <v>0</v>
      </c>
      <c r="V42" s="64">
        <v>314532063</v>
      </c>
      <c r="W42" s="64">
        <v>132573433</v>
      </c>
      <c r="X42" s="64">
        <v>181958630</v>
      </c>
      <c r="Y42" s="65">
        <v>137.25</v>
      </c>
      <c r="Z42" s="66">
        <v>165237357</v>
      </c>
    </row>
    <row r="43" spans="1:26" ht="12.75">
      <c r="A43" s="62" t="s">
        <v>59</v>
      </c>
      <c r="B43" s="18">
        <v>-93890546</v>
      </c>
      <c r="C43" s="18">
        <v>0</v>
      </c>
      <c r="D43" s="63">
        <v>-103656365</v>
      </c>
      <c r="E43" s="64">
        <v>-45809781</v>
      </c>
      <c r="F43" s="64">
        <v>-500699</v>
      </c>
      <c r="G43" s="64">
        <v>-6630507</v>
      </c>
      <c r="H43" s="64">
        <v>-6208142</v>
      </c>
      <c r="I43" s="64">
        <v>-13339348</v>
      </c>
      <c r="J43" s="64">
        <v>-6458065</v>
      </c>
      <c r="K43" s="64">
        <v>-4596140</v>
      </c>
      <c r="L43" s="64">
        <v>-12673899</v>
      </c>
      <c r="M43" s="64">
        <v>-23728104</v>
      </c>
      <c r="N43" s="64">
        <v>-803011</v>
      </c>
      <c r="O43" s="64">
        <v>-2407800</v>
      </c>
      <c r="P43" s="64">
        <v>-14376936</v>
      </c>
      <c r="Q43" s="64">
        <v>-17587747</v>
      </c>
      <c r="R43" s="64">
        <v>0</v>
      </c>
      <c r="S43" s="64">
        <v>0</v>
      </c>
      <c r="T43" s="64">
        <v>0</v>
      </c>
      <c r="U43" s="64">
        <v>0</v>
      </c>
      <c r="V43" s="64">
        <v>-54655199</v>
      </c>
      <c r="W43" s="64">
        <v>17342031</v>
      </c>
      <c r="X43" s="64">
        <v>-71997230</v>
      </c>
      <c r="Y43" s="65">
        <v>-415.16</v>
      </c>
      <c r="Z43" s="66">
        <v>-45809781</v>
      </c>
    </row>
    <row r="44" spans="1:26" ht="12.75">
      <c r="A44" s="62" t="s">
        <v>60</v>
      </c>
      <c r="B44" s="18">
        <v>-3726547</v>
      </c>
      <c r="C44" s="18">
        <v>0</v>
      </c>
      <c r="D44" s="63">
        <v>2809708</v>
      </c>
      <c r="E44" s="64">
        <v>3217557</v>
      </c>
      <c r="F44" s="64">
        <v>0</v>
      </c>
      <c r="G44" s="64">
        <v>-1322722</v>
      </c>
      <c r="H44" s="64">
        <v>-18545550</v>
      </c>
      <c r="I44" s="64">
        <v>-19868272</v>
      </c>
      <c r="J44" s="64">
        <v>-3362892</v>
      </c>
      <c r="K44" s="64">
        <v>-1038289</v>
      </c>
      <c r="L44" s="64">
        <v>9936081</v>
      </c>
      <c r="M44" s="64">
        <v>5534900</v>
      </c>
      <c r="N44" s="64">
        <v>-870330</v>
      </c>
      <c r="O44" s="64">
        <v>29046880</v>
      </c>
      <c r="P44" s="64">
        <v>-3034934</v>
      </c>
      <c r="Q44" s="64">
        <v>25141616</v>
      </c>
      <c r="R44" s="64">
        <v>0</v>
      </c>
      <c r="S44" s="64">
        <v>0</v>
      </c>
      <c r="T44" s="64">
        <v>0</v>
      </c>
      <c r="U44" s="64">
        <v>0</v>
      </c>
      <c r="V44" s="64">
        <v>10808244</v>
      </c>
      <c r="W44" s="64">
        <v>13958487</v>
      </c>
      <c r="X44" s="64">
        <v>-3150243</v>
      </c>
      <c r="Y44" s="65">
        <v>-22.57</v>
      </c>
      <c r="Z44" s="66">
        <v>3217557</v>
      </c>
    </row>
    <row r="45" spans="1:26" ht="12.75">
      <c r="A45" s="74" t="s">
        <v>61</v>
      </c>
      <c r="B45" s="21">
        <v>259814433</v>
      </c>
      <c r="C45" s="21">
        <v>0</v>
      </c>
      <c r="D45" s="103">
        <v>214936018</v>
      </c>
      <c r="E45" s="104">
        <v>382459565</v>
      </c>
      <c r="F45" s="104">
        <v>324195974</v>
      </c>
      <c r="G45" s="104">
        <v>323398363</v>
      </c>
      <c r="H45" s="104">
        <v>264983657</v>
      </c>
      <c r="I45" s="104">
        <v>264983657</v>
      </c>
      <c r="J45" s="104">
        <v>319474880</v>
      </c>
      <c r="K45" s="104">
        <v>318645612</v>
      </c>
      <c r="L45" s="104">
        <v>367407447</v>
      </c>
      <c r="M45" s="104">
        <v>367407447</v>
      </c>
      <c r="N45" s="104">
        <v>372783882</v>
      </c>
      <c r="O45" s="104">
        <v>502710923</v>
      </c>
      <c r="P45" s="104">
        <v>530499541</v>
      </c>
      <c r="Q45" s="104">
        <v>530499541</v>
      </c>
      <c r="R45" s="104">
        <v>0</v>
      </c>
      <c r="S45" s="104">
        <v>0</v>
      </c>
      <c r="T45" s="104">
        <v>0</v>
      </c>
      <c r="U45" s="104">
        <v>0</v>
      </c>
      <c r="V45" s="104">
        <v>530499541</v>
      </c>
      <c r="W45" s="104">
        <v>423688383</v>
      </c>
      <c r="X45" s="104">
        <v>106811158</v>
      </c>
      <c r="Y45" s="105">
        <v>25.21</v>
      </c>
      <c r="Z45" s="106">
        <v>382459565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55815179</v>
      </c>
      <c r="C49" s="56">
        <v>0</v>
      </c>
      <c r="D49" s="133">
        <v>1591728</v>
      </c>
      <c r="E49" s="58">
        <v>1055894</v>
      </c>
      <c r="F49" s="58">
        <v>0</v>
      </c>
      <c r="G49" s="58">
        <v>0</v>
      </c>
      <c r="H49" s="58">
        <v>0</v>
      </c>
      <c r="I49" s="58">
        <v>766653</v>
      </c>
      <c r="J49" s="58">
        <v>0</v>
      </c>
      <c r="K49" s="58">
        <v>0</v>
      </c>
      <c r="L49" s="58">
        <v>0</v>
      </c>
      <c r="M49" s="58">
        <v>1132376</v>
      </c>
      <c r="N49" s="58">
        <v>0</v>
      </c>
      <c r="O49" s="58">
        <v>0</v>
      </c>
      <c r="P49" s="58">
        <v>0</v>
      </c>
      <c r="Q49" s="58">
        <v>951588</v>
      </c>
      <c r="R49" s="58">
        <v>0</v>
      </c>
      <c r="S49" s="58">
        <v>0</v>
      </c>
      <c r="T49" s="58">
        <v>0</v>
      </c>
      <c r="U49" s="58">
        <v>0</v>
      </c>
      <c r="V49" s="58">
        <v>3605235</v>
      </c>
      <c r="W49" s="58">
        <v>20510705</v>
      </c>
      <c r="X49" s="58">
        <v>85429358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2818221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2818221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99.62198380393217</v>
      </c>
      <c r="C58" s="5">
        <f>IF(C67=0,0,+(C76/C67)*100)</f>
        <v>0</v>
      </c>
      <c r="D58" s="6">
        <f aca="true" t="shared" si="6" ref="D58:Z58">IF(D67=0,0,+(D76/D67)*100)</f>
        <v>99.29329562385881</v>
      </c>
      <c r="E58" s="7">
        <f t="shared" si="6"/>
        <v>99.30244210101064</v>
      </c>
      <c r="F58" s="7">
        <f t="shared" si="6"/>
        <v>100.29856994970048</v>
      </c>
      <c r="G58" s="7">
        <f t="shared" si="6"/>
        <v>100.00000153164332</v>
      </c>
      <c r="H58" s="7">
        <f t="shared" si="6"/>
        <v>98.129267398727</v>
      </c>
      <c r="I58" s="7">
        <f t="shared" si="6"/>
        <v>99.496448117119</v>
      </c>
      <c r="J58" s="7">
        <f t="shared" si="6"/>
        <v>79.86312912509673</v>
      </c>
      <c r="K58" s="7">
        <f t="shared" si="6"/>
        <v>106.37920133913774</v>
      </c>
      <c r="L58" s="7">
        <f t="shared" si="6"/>
        <v>120.62774147706425</v>
      </c>
      <c r="M58" s="7">
        <f t="shared" si="6"/>
        <v>102.45349921311569</v>
      </c>
      <c r="N58" s="7">
        <f t="shared" si="6"/>
        <v>94.02925726125852</v>
      </c>
      <c r="O58" s="7">
        <f t="shared" si="6"/>
        <v>104.61556044675748</v>
      </c>
      <c r="P58" s="7">
        <f t="shared" si="6"/>
        <v>104.66924365852029</v>
      </c>
      <c r="Q58" s="7">
        <f t="shared" si="6"/>
        <v>100.85855881444729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100.92514429028073</v>
      </c>
      <c r="W58" s="7">
        <f t="shared" si="6"/>
        <v>99.29329119270011</v>
      </c>
      <c r="X58" s="7">
        <f t="shared" si="6"/>
        <v>0</v>
      </c>
      <c r="Y58" s="7">
        <f t="shared" si="6"/>
        <v>0</v>
      </c>
      <c r="Z58" s="8">
        <f t="shared" si="6"/>
        <v>99.30244210101064</v>
      </c>
    </row>
    <row r="59" spans="1:26" ht="12.75">
      <c r="A59" s="36" t="s">
        <v>31</v>
      </c>
      <c r="B59" s="9">
        <f aca="true" t="shared" si="7" ref="B59:Z66">IF(B68=0,0,+(B77/B68)*100)</f>
        <v>99.332948132893</v>
      </c>
      <c r="C59" s="9">
        <f t="shared" si="7"/>
        <v>0</v>
      </c>
      <c r="D59" s="2">
        <f t="shared" si="7"/>
        <v>99.2904315353945</v>
      </c>
      <c r="E59" s="10">
        <f t="shared" si="7"/>
        <v>99.29930594383974</v>
      </c>
      <c r="F59" s="10">
        <f t="shared" si="7"/>
        <v>100</v>
      </c>
      <c r="G59" s="10">
        <f t="shared" si="7"/>
        <v>100</v>
      </c>
      <c r="H59" s="10">
        <f t="shared" si="7"/>
        <v>65.30084360218027</v>
      </c>
      <c r="I59" s="10">
        <f t="shared" si="7"/>
        <v>89.14660453574463</v>
      </c>
      <c r="J59" s="10">
        <f t="shared" si="7"/>
        <v>49.08278723123421</v>
      </c>
      <c r="K59" s="10">
        <f t="shared" si="7"/>
        <v>80.28705417680865</v>
      </c>
      <c r="L59" s="10">
        <f t="shared" si="7"/>
        <v>212.22338441128778</v>
      </c>
      <c r="M59" s="10">
        <f t="shared" si="7"/>
        <v>113.71429054819001</v>
      </c>
      <c r="N59" s="10">
        <f t="shared" si="7"/>
        <v>83.60425558774676</v>
      </c>
      <c r="O59" s="10">
        <f t="shared" si="7"/>
        <v>92.50368025390911</v>
      </c>
      <c r="P59" s="10">
        <f t="shared" si="7"/>
        <v>87.13120988450626</v>
      </c>
      <c r="Q59" s="10">
        <f t="shared" si="7"/>
        <v>87.74682035057052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96.75004649211411</v>
      </c>
      <c r="W59" s="10">
        <f t="shared" si="7"/>
        <v>99.2904278790183</v>
      </c>
      <c r="X59" s="10">
        <f t="shared" si="7"/>
        <v>0</v>
      </c>
      <c r="Y59" s="10">
        <f t="shared" si="7"/>
        <v>0</v>
      </c>
      <c r="Z59" s="11">
        <f t="shared" si="7"/>
        <v>99.29930594383974</v>
      </c>
    </row>
    <row r="60" spans="1:26" ht="12.75">
      <c r="A60" s="37" t="s">
        <v>32</v>
      </c>
      <c r="B60" s="12">
        <f t="shared" si="7"/>
        <v>99.71155468697312</v>
      </c>
      <c r="C60" s="12">
        <f t="shared" si="7"/>
        <v>0</v>
      </c>
      <c r="D60" s="3">
        <f t="shared" si="7"/>
        <v>99.29043240963784</v>
      </c>
      <c r="E60" s="13">
        <f t="shared" si="7"/>
        <v>99.29978146220371</v>
      </c>
      <c r="F60" s="13">
        <f t="shared" si="7"/>
        <v>100.56244351046043</v>
      </c>
      <c r="G60" s="13">
        <f t="shared" si="7"/>
        <v>100.00000210116178</v>
      </c>
      <c r="H60" s="13">
        <f t="shared" si="7"/>
        <v>109.91835572952868</v>
      </c>
      <c r="I60" s="13">
        <f t="shared" si="7"/>
        <v>103.47408720341609</v>
      </c>
      <c r="J60" s="13">
        <f t="shared" si="7"/>
        <v>91.12501749051295</v>
      </c>
      <c r="K60" s="13">
        <f t="shared" si="7"/>
        <v>116.3529138791553</v>
      </c>
      <c r="L60" s="13">
        <f t="shared" si="7"/>
        <v>88.43747442653857</v>
      </c>
      <c r="M60" s="13">
        <f t="shared" si="7"/>
        <v>98.29040056133431</v>
      </c>
      <c r="N60" s="13">
        <f t="shared" si="7"/>
        <v>97.2677373535113</v>
      </c>
      <c r="O60" s="13">
        <f t="shared" si="7"/>
        <v>108.97223102726916</v>
      </c>
      <c r="P60" s="13">
        <f t="shared" si="7"/>
        <v>111.09448564490008</v>
      </c>
      <c r="Q60" s="13">
        <f t="shared" si="7"/>
        <v>105.37105690228563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102.4476446527177</v>
      </c>
      <c r="W60" s="13">
        <f t="shared" si="7"/>
        <v>99.29042845198644</v>
      </c>
      <c r="X60" s="13">
        <f t="shared" si="7"/>
        <v>0</v>
      </c>
      <c r="Y60" s="13">
        <f t="shared" si="7"/>
        <v>0</v>
      </c>
      <c r="Z60" s="14">
        <f t="shared" si="7"/>
        <v>99.29978146220371</v>
      </c>
    </row>
    <row r="61" spans="1:26" ht="12.75">
      <c r="A61" s="38" t="s">
        <v>113</v>
      </c>
      <c r="B61" s="12">
        <f t="shared" si="7"/>
        <v>99.7177358577322</v>
      </c>
      <c r="C61" s="12">
        <f t="shared" si="7"/>
        <v>0</v>
      </c>
      <c r="D61" s="3">
        <f t="shared" si="7"/>
        <v>99.29043201155663</v>
      </c>
      <c r="E61" s="13">
        <f t="shared" si="7"/>
        <v>99.3047032418732</v>
      </c>
      <c r="F61" s="13">
        <f t="shared" si="7"/>
        <v>100.90156384538535</v>
      </c>
      <c r="G61" s="13">
        <f t="shared" si="7"/>
        <v>100.00000339057942</v>
      </c>
      <c r="H61" s="13">
        <f t="shared" si="7"/>
        <v>88.77388029940596</v>
      </c>
      <c r="I61" s="13">
        <f t="shared" si="7"/>
        <v>96.63273346599881</v>
      </c>
      <c r="J61" s="13">
        <f t="shared" si="7"/>
        <v>87.62976125270261</v>
      </c>
      <c r="K61" s="13">
        <f t="shared" si="7"/>
        <v>96.6948176315665</v>
      </c>
      <c r="L61" s="13">
        <f t="shared" si="7"/>
        <v>80.49098244892659</v>
      </c>
      <c r="M61" s="13">
        <f t="shared" si="7"/>
        <v>88.00861614863081</v>
      </c>
      <c r="N61" s="13">
        <f t="shared" si="7"/>
        <v>87.40074631968412</v>
      </c>
      <c r="O61" s="13">
        <f t="shared" si="7"/>
        <v>99.44481630412663</v>
      </c>
      <c r="P61" s="13">
        <f t="shared" si="7"/>
        <v>104.68921863592584</v>
      </c>
      <c r="Q61" s="13">
        <f t="shared" si="7"/>
        <v>96.8829908630484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93.95663317329628</v>
      </c>
      <c r="W61" s="13">
        <f t="shared" si="7"/>
        <v>99.29042815580902</v>
      </c>
      <c r="X61" s="13">
        <f t="shared" si="7"/>
        <v>0</v>
      </c>
      <c r="Y61" s="13">
        <f t="shared" si="7"/>
        <v>0</v>
      </c>
      <c r="Z61" s="14">
        <f t="shared" si="7"/>
        <v>99.3047032418732</v>
      </c>
    </row>
    <row r="62" spans="1:26" ht="12.75">
      <c r="A62" s="38" t="s">
        <v>114</v>
      </c>
      <c r="B62" s="12">
        <f t="shared" si="7"/>
        <v>100.23412323974765</v>
      </c>
      <c r="C62" s="12">
        <f t="shared" si="7"/>
        <v>0</v>
      </c>
      <c r="D62" s="3">
        <f t="shared" si="7"/>
        <v>99.29043444029429</v>
      </c>
      <c r="E62" s="13">
        <f t="shared" si="7"/>
        <v>99.83358153292382</v>
      </c>
      <c r="F62" s="13">
        <f t="shared" si="7"/>
        <v>99.99997637779465</v>
      </c>
      <c r="G62" s="13">
        <f t="shared" si="7"/>
        <v>100</v>
      </c>
      <c r="H62" s="13">
        <f t="shared" si="7"/>
        <v>175.32178328225893</v>
      </c>
      <c r="I62" s="13">
        <f t="shared" si="7"/>
        <v>125.26025291064671</v>
      </c>
      <c r="J62" s="13">
        <f t="shared" si="7"/>
        <v>131.68366750976907</v>
      </c>
      <c r="K62" s="13">
        <f t="shared" si="7"/>
        <v>157.52847553668832</v>
      </c>
      <c r="L62" s="13">
        <f t="shared" si="7"/>
        <v>88.43798254524872</v>
      </c>
      <c r="M62" s="13">
        <f t="shared" si="7"/>
        <v>124.53068151634434</v>
      </c>
      <c r="N62" s="13">
        <f t="shared" si="7"/>
        <v>108.44470375904407</v>
      </c>
      <c r="O62" s="13">
        <f t="shared" si="7"/>
        <v>124.37569037229377</v>
      </c>
      <c r="P62" s="13">
        <f t="shared" si="7"/>
        <v>142.7362272681958</v>
      </c>
      <c r="Q62" s="13">
        <f t="shared" si="7"/>
        <v>123.42913320985627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124.3253973566745</v>
      </c>
      <c r="W62" s="13">
        <f t="shared" si="7"/>
        <v>99.29043077933972</v>
      </c>
      <c r="X62" s="13">
        <f t="shared" si="7"/>
        <v>0</v>
      </c>
      <c r="Y62" s="13">
        <f t="shared" si="7"/>
        <v>0</v>
      </c>
      <c r="Z62" s="14">
        <f t="shared" si="7"/>
        <v>99.83358153292382</v>
      </c>
    </row>
    <row r="63" spans="1:26" ht="12.75">
      <c r="A63" s="38" t="s">
        <v>115</v>
      </c>
      <c r="B63" s="12">
        <f t="shared" si="7"/>
        <v>99.71180421682224</v>
      </c>
      <c r="C63" s="12">
        <f t="shared" si="7"/>
        <v>0</v>
      </c>
      <c r="D63" s="3">
        <f t="shared" si="7"/>
        <v>99.29042436905954</v>
      </c>
      <c r="E63" s="13">
        <f t="shared" si="7"/>
        <v>99.30471949976176</v>
      </c>
      <c r="F63" s="13">
        <f t="shared" si="7"/>
        <v>99.99998236481795</v>
      </c>
      <c r="G63" s="13">
        <f t="shared" si="7"/>
        <v>100</v>
      </c>
      <c r="H63" s="13">
        <f t="shared" si="7"/>
        <v>97.31615286765735</v>
      </c>
      <c r="I63" s="13">
        <f t="shared" si="7"/>
        <v>99.092389635582</v>
      </c>
      <c r="J63" s="13">
        <f t="shared" si="7"/>
        <v>52.17532690275929</v>
      </c>
      <c r="K63" s="13">
        <f t="shared" si="7"/>
        <v>108.79538263332816</v>
      </c>
      <c r="L63" s="13">
        <f t="shared" si="7"/>
        <v>91.22413514917463</v>
      </c>
      <c r="M63" s="13">
        <f t="shared" si="7"/>
        <v>84.3878616600356</v>
      </c>
      <c r="N63" s="13">
        <f t="shared" si="7"/>
        <v>91.32569379055984</v>
      </c>
      <c r="O63" s="13">
        <f t="shared" si="7"/>
        <v>108.85145911423703</v>
      </c>
      <c r="P63" s="13">
        <f t="shared" si="7"/>
        <v>104.87767257805392</v>
      </c>
      <c r="Q63" s="13">
        <f t="shared" si="7"/>
        <v>100.86086095825588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94.89658468606581</v>
      </c>
      <c r="W63" s="13">
        <f t="shared" si="7"/>
        <v>99.29041987562236</v>
      </c>
      <c r="X63" s="13">
        <f t="shared" si="7"/>
        <v>0</v>
      </c>
      <c r="Y63" s="13">
        <f t="shared" si="7"/>
        <v>0</v>
      </c>
      <c r="Z63" s="14">
        <f t="shared" si="7"/>
        <v>99.30471949976176</v>
      </c>
    </row>
    <row r="64" spans="1:26" ht="12.75">
      <c r="A64" s="38" t="s">
        <v>116</v>
      </c>
      <c r="B64" s="12">
        <f t="shared" si="7"/>
        <v>99.71162984329757</v>
      </c>
      <c r="C64" s="12">
        <f t="shared" si="7"/>
        <v>0</v>
      </c>
      <c r="D64" s="3">
        <f t="shared" si="7"/>
        <v>99.29043421403576</v>
      </c>
      <c r="E64" s="13">
        <f t="shared" si="7"/>
        <v>99.30101197440258</v>
      </c>
      <c r="F64" s="13">
        <f t="shared" si="7"/>
        <v>99.9999578961728</v>
      </c>
      <c r="G64" s="13">
        <f t="shared" si="7"/>
        <v>100</v>
      </c>
      <c r="H64" s="13">
        <f t="shared" si="7"/>
        <v>144.18815563251925</v>
      </c>
      <c r="I64" s="13">
        <f t="shared" si="7"/>
        <v>114.72032466737917</v>
      </c>
      <c r="J64" s="13">
        <f t="shared" si="7"/>
        <v>82.30390588441283</v>
      </c>
      <c r="K64" s="13">
        <f t="shared" si="7"/>
        <v>156.70689304232687</v>
      </c>
      <c r="L64" s="13">
        <f t="shared" si="7"/>
        <v>133.84516624272524</v>
      </c>
      <c r="M64" s="13">
        <f t="shared" si="7"/>
        <v>124.16512279768166</v>
      </c>
      <c r="N64" s="13">
        <f t="shared" si="7"/>
        <v>140.74929289231827</v>
      </c>
      <c r="O64" s="13">
        <f t="shared" si="7"/>
        <v>139.81272875933783</v>
      </c>
      <c r="P64" s="13">
        <f t="shared" si="7"/>
        <v>97.18120611078486</v>
      </c>
      <c r="Q64" s="13">
        <f t="shared" si="7"/>
        <v>125.99608177184906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121.6580718654962</v>
      </c>
      <c r="W64" s="13">
        <f t="shared" si="7"/>
        <v>99.29042948463211</v>
      </c>
      <c r="X64" s="13">
        <f t="shared" si="7"/>
        <v>0</v>
      </c>
      <c r="Y64" s="13">
        <f t="shared" si="7"/>
        <v>0</v>
      </c>
      <c r="Z64" s="14">
        <f t="shared" si="7"/>
        <v>99.30101197440258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99.29097093382808</v>
      </c>
      <c r="E65" s="13">
        <f t="shared" si="7"/>
        <v>-0.08828076685219542</v>
      </c>
      <c r="F65" s="13">
        <f t="shared" si="7"/>
        <v>99.99682751181751</v>
      </c>
      <c r="G65" s="13">
        <f t="shared" si="7"/>
        <v>100</v>
      </c>
      <c r="H65" s="13">
        <f t="shared" si="7"/>
        <v>100</v>
      </c>
      <c r="I65" s="13">
        <f t="shared" si="7"/>
        <v>99.99930601339393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-607.6240722525262</v>
      </c>
      <c r="P65" s="13">
        <f t="shared" si="7"/>
        <v>0</v>
      </c>
      <c r="Q65" s="13">
        <f t="shared" si="7"/>
        <v>-249.75304415863855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0.00023303070412557562</v>
      </c>
      <c r="W65" s="13">
        <f t="shared" si="7"/>
        <v>99.29098338686866</v>
      </c>
      <c r="X65" s="13">
        <f t="shared" si="7"/>
        <v>0</v>
      </c>
      <c r="Y65" s="13">
        <f t="shared" si="7"/>
        <v>0</v>
      </c>
      <c r="Z65" s="14">
        <f t="shared" si="7"/>
        <v>-0.08828076685219542</v>
      </c>
    </row>
    <row r="66" spans="1:26" ht="12.7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77.91176179957223</v>
      </c>
      <c r="G66" s="16">
        <f t="shared" si="7"/>
        <v>100</v>
      </c>
      <c r="H66" s="16">
        <f t="shared" si="7"/>
        <v>100</v>
      </c>
      <c r="I66" s="16">
        <f t="shared" si="7"/>
        <v>92.9616876917139</v>
      </c>
      <c r="J66" s="16">
        <f t="shared" si="7"/>
        <v>100</v>
      </c>
      <c r="K66" s="16">
        <f t="shared" si="7"/>
        <v>100</v>
      </c>
      <c r="L66" s="16">
        <f t="shared" si="7"/>
        <v>120.16776150158768</v>
      </c>
      <c r="M66" s="16">
        <f t="shared" si="7"/>
        <v>107.21651739220997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99.99993240048252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0" t="s">
        <v>119</v>
      </c>
      <c r="B67" s="23">
        <v>824295634</v>
      </c>
      <c r="C67" s="23"/>
      <c r="D67" s="24">
        <v>793634678</v>
      </c>
      <c r="E67" s="25">
        <v>804100564</v>
      </c>
      <c r="F67" s="25">
        <v>71542029</v>
      </c>
      <c r="G67" s="25">
        <v>65289352</v>
      </c>
      <c r="H67" s="25">
        <v>66020606</v>
      </c>
      <c r="I67" s="25">
        <v>202851987</v>
      </c>
      <c r="J67" s="25">
        <v>66067087</v>
      </c>
      <c r="K67" s="25">
        <v>64436687</v>
      </c>
      <c r="L67" s="25">
        <v>68202057</v>
      </c>
      <c r="M67" s="25">
        <v>198705831</v>
      </c>
      <c r="N67" s="25">
        <v>74311877</v>
      </c>
      <c r="O67" s="25">
        <v>67573484</v>
      </c>
      <c r="P67" s="25">
        <v>66556154</v>
      </c>
      <c r="Q67" s="25">
        <v>208441515</v>
      </c>
      <c r="R67" s="25"/>
      <c r="S67" s="25"/>
      <c r="T67" s="25"/>
      <c r="U67" s="25"/>
      <c r="V67" s="25">
        <v>609999333</v>
      </c>
      <c r="W67" s="25">
        <v>595225354</v>
      </c>
      <c r="X67" s="25"/>
      <c r="Y67" s="24"/>
      <c r="Z67" s="26">
        <v>804100564</v>
      </c>
    </row>
    <row r="68" spans="1:26" ht="12.75" hidden="1">
      <c r="A68" s="36" t="s">
        <v>31</v>
      </c>
      <c r="B68" s="18">
        <v>197047196</v>
      </c>
      <c r="C68" s="18"/>
      <c r="D68" s="19">
        <v>212784400</v>
      </c>
      <c r="E68" s="20">
        <v>214751786</v>
      </c>
      <c r="F68" s="20">
        <v>20930281</v>
      </c>
      <c r="G68" s="20">
        <v>17274720</v>
      </c>
      <c r="H68" s="20">
        <v>17389002</v>
      </c>
      <c r="I68" s="20">
        <v>55594003</v>
      </c>
      <c r="J68" s="20">
        <v>17758584</v>
      </c>
      <c r="K68" s="20">
        <v>17671159</v>
      </c>
      <c r="L68" s="20">
        <v>17647731</v>
      </c>
      <c r="M68" s="20">
        <v>53077474</v>
      </c>
      <c r="N68" s="20">
        <v>17680472</v>
      </c>
      <c r="O68" s="20">
        <v>17686959</v>
      </c>
      <c r="P68" s="20">
        <v>17692821</v>
      </c>
      <c r="Q68" s="20">
        <v>53060252</v>
      </c>
      <c r="R68" s="20"/>
      <c r="S68" s="20"/>
      <c r="T68" s="20"/>
      <c r="U68" s="20"/>
      <c r="V68" s="20">
        <v>161731729</v>
      </c>
      <c r="W68" s="20">
        <v>159588288</v>
      </c>
      <c r="X68" s="20"/>
      <c r="Y68" s="19"/>
      <c r="Z68" s="22">
        <v>214751786</v>
      </c>
    </row>
    <row r="69" spans="1:26" ht="12.75" hidden="1">
      <c r="A69" s="37" t="s">
        <v>32</v>
      </c>
      <c r="B69" s="18">
        <v>624577318</v>
      </c>
      <c r="C69" s="18"/>
      <c r="D69" s="19">
        <v>577647578</v>
      </c>
      <c r="E69" s="20">
        <v>586147578</v>
      </c>
      <c r="F69" s="20">
        <v>50298029</v>
      </c>
      <c r="G69" s="20">
        <v>47592718</v>
      </c>
      <c r="H69" s="20">
        <v>48382697</v>
      </c>
      <c r="I69" s="20">
        <v>146273444</v>
      </c>
      <c r="J69" s="20">
        <v>48018889</v>
      </c>
      <c r="K69" s="20">
        <v>46438525</v>
      </c>
      <c r="L69" s="20">
        <v>50210743</v>
      </c>
      <c r="M69" s="20">
        <v>144668157</v>
      </c>
      <c r="N69" s="20">
        <v>56294954</v>
      </c>
      <c r="O69" s="20">
        <v>49539139</v>
      </c>
      <c r="P69" s="20">
        <v>48533309</v>
      </c>
      <c r="Q69" s="20">
        <v>154367402</v>
      </c>
      <c r="R69" s="20"/>
      <c r="S69" s="20"/>
      <c r="T69" s="20"/>
      <c r="U69" s="20"/>
      <c r="V69" s="20">
        <v>445309003</v>
      </c>
      <c r="W69" s="20">
        <v>433235522</v>
      </c>
      <c r="X69" s="20"/>
      <c r="Y69" s="19"/>
      <c r="Z69" s="22">
        <v>586147578</v>
      </c>
    </row>
    <row r="70" spans="1:26" ht="12.75" hidden="1">
      <c r="A70" s="38" t="s">
        <v>113</v>
      </c>
      <c r="B70" s="18">
        <v>355454289</v>
      </c>
      <c r="C70" s="18"/>
      <c r="D70" s="19">
        <v>339248957</v>
      </c>
      <c r="E70" s="20">
        <v>339248957</v>
      </c>
      <c r="F70" s="20">
        <v>31379253</v>
      </c>
      <c r="G70" s="20">
        <v>29493484</v>
      </c>
      <c r="H70" s="20">
        <v>29681841</v>
      </c>
      <c r="I70" s="20">
        <v>90554578</v>
      </c>
      <c r="J70" s="20">
        <v>28267587</v>
      </c>
      <c r="K70" s="20">
        <v>26515965</v>
      </c>
      <c r="L70" s="20">
        <v>29213142</v>
      </c>
      <c r="M70" s="20">
        <v>83996694</v>
      </c>
      <c r="N70" s="20">
        <v>31180204</v>
      </c>
      <c r="O70" s="20">
        <v>28078094</v>
      </c>
      <c r="P70" s="20">
        <v>28660084</v>
      </c>
      <c r="Q70" s="20">
        <v>87918382</v>
      </c>
      <c r="R70" s="20"/>
      <c r="S70" s="20"/>
      <c r="T70" s="20"/>
      <c r="U70" s="20"/>
      <c r="V70" s="20">
        <v>262469654</v>
      </c>
      <c r="W70" s="20">
        <v>254436674</v>
      </c>
      <c r="X70" s="20"/>
      <c r="Y70" s="19"/>
      <c r="Z70" s="22">
        <v>339248957</v>
      </c>
    </row>
    <row r="71" spans="1:26" ht="12.75" hidden="1">
      <c r="A71" s="38" t="s">
        <v>114</v>
      </c>
      <c r="B71" s="18">
        <v>123063819</v>
      </c>
      <c r="C71" s="18"/>
      <c r="D71" s="19">
        <v>114494283</v>
      </c>
      <c r="E71" s="20">
        <v>116494283</v>
      </c>
      <c r="F71" s="20">
        <v>8466610</v>
      </c>
      <c r="G71" s="20">
        <v>7795642</v>
      </c>
      <c r="H71" s="20">
        <v>8205678</v>
      </c>
      <c r="I71" s="20">
        <v>24467930</v>
      </c>
      <c r="J71" s="20">
        <v>9066119</v>
      </c>
      <c r="K71" s="20">
        <v>9111154</v>
      </c>
      <c r="L71" s="20">
        <v>10126641</v>
      </c>
      <c r="M71" s="20">
        <v>28303914</v>
      </c>
      <c r="N71" s="20">
        <v>12491048</v>
      </c>
      <c r="O71" s="20">
        <v>10325045</v>
      </c>
      <c r="P71" s="20">
        <v>9188228</v>
      </c>
      <c r="Q71" s="20">
        <v>32004321</v>
      </c>
      <c r="R71" s="20"/>
      <c r="S71" s="20"/>
      <c r="T71" s="20"/>
      <c r="U71" s="20"/>
      <c r="V71" s="20">
        <v>84776165</v>
      </c>
      <c r="W71" s="20">
        <v>85870692</v>
      </c>
      <c r="X71" s="20"/>
      <c r="Y71" s="19"/>
      <c r="Z71" s="22">
        <v>116494283</v>
      </c>
    </row>
    <row r="72" spans="1:26" ht="12.75" hidden="1">
      <c r="A72" s="38" t="s">
        <v>115</v>
      </c>
      <c r="B72" s="18">
        <v>79176731</v>
      </c>
      <c r="C72" s="18"/>
      <c r="D72" s="19">
        <v>67869439</v>
      </c>
      <c r="E72" s="20">
        <v>72869439</v>
      </c>
      <c r="F72" s="20">
        <v>5670483</v>
      </c>
      <c r="G72" s="20">
        <v>5462246</v>
      </c>
      <c r="H72" s="20">
        <v>5688476</v>
      </c>
      <c r="I72" s="20">
        <v>16821205</v>
      </c>
      <c r="J72" s="20">
        <v>5830480</v>
      </c>
      <c r="K72" s="20">
        <v>5986789</v>
      </c>
      <c r="L72" s="20">
        <v>6098624</v>
      </c>
      <c r="M72" s="20">
        <v>17915893</v>
      </c>
      <c r="N72" s="20">
        <v>7678470</v>
      </c>
      <c r="O72" s="20">
        <v>6239299</v>
      </c>
      <c r="P72" s="20">
        <v>5815499</v>
      </c>
      <c r="Q72" s="20">
        <v>19733268</v>
      </c>
      <c r="R72" s="20"/>
      <c r="S72" s="20"/>
      <c r="T72" s="20"/>
      <c r="U72" s="20"/>
      <c r="V72" s="20">
        <v>54470366</v>
      </c>
      <c r="W72" s="20">
        <v>50902074</v>
      </c>
      <c r="X72" s="20"/>
      <c r="Y72" s="19"/>
      <c r="Z72" s="22">
        <v>72869439</v>
      </c>
    </row>
    <row r="73" spans="1:26" ht="12.75" hidden="1">
      <c r="A73" s="38" t="s">
        <v>116</v>
      </c>
      <c r="B73" s="18">
        <v>66215243</v>
      </c>
      <c r="C73" s="18"/>
      <c r="D73" s="19">
        <v>55388099</v>
      </c>
      <c r="E73" s="20">
        <v>56888099</v>
      </c>
      <c r="F73" s="20">
        <v>4750162</v>
      </c>
      <c r="G73" s="20">
        <v>4776520</v>
      </c>
      <c r="H73" s="20">
        <v>4758954</v>
      </c>
      <c r="I73" s="20">
        <v>14285636</v>
      </c>
      <c r="J73" s="20">
        <v>4797505</v>
      </c>
      <c r="K73" s="20">
        <v>4765530</v>
      </c>
      <c r="L73" s="20">
        <v>4726282</v>
      </c>
      <c r="M73" s="20">
        <v>14289317</v>
      </c>
      <c r="N73" s="20">
        <v>4911911</v>
      </c>
      <c r="O73" s="20">
        <v>4840786</v>
      </c>
      <c r="P73" s="20">
        <v>4836040</v>
      </c>
      <c r="Q73" s="20">
        <v>14588737</v>
      </c>
      <c r="R73" s="20"/>
      <c r="S73" s="20"/>
      <c r="T73" s="20"/>
      <c r="U73" s="20"/>
      <c r="V73" s="20">
        <v>43163690</v>
      </c>
      <c r="W73" s="20">
        <v>41541044</v>
      </c>
      <c r="X73" s="20"/>
      <c r="Y73" s="19"/>
      <c r="Z73" s="22">
        <v>56888099</v>
      </c>
    </row>
    <row r="74" spans="1:26" ht="12.75" hidden="1">
      <c r="A74" s="38" t="s">
        <v>117</v>
      </c>
      <c r="B74" s="18">
        <v>667236</v>
      </c>
      <c r="C74" s="18"/>
      <c r="D74" s="19">
        <v>646800</v>
      </c>
      <c r="E74" s="20">
        <v>646800</v>
      </c>
      <c r="F74" s="20">
        <v>31521</v>
      </c>
      <c r="G74" s="20">
        <v>64826</v>
      </c>
      <c r="H74" s="20">
        <v>47748</v>
      </c>
      <c r="I74" s="20">
        <v>144095</v>
      </c>
      <c r="J74" s="20">
        <v>57198</v>
      </c>
      <c r="K74" s="20">
        <v>59087</v>
      </c>
      <c r="L74" s="20">
        <v>46054</v>
      </c>
      <c r="M74" s="20">
        <v>162339</v>
      </c>
      <c r="N74" s="20">
        <v>33321</v>
      </c>
      <c r="O74" s="20">
        <v>55915</v>
      </c>
      <c r="P74" s="20">
        <v>33458</v>
      </c>
      <c r="Q74" s="20">
        <v>122694</v>
      </c>
      <c r="R74" s="20"/>
      <c r="S74" s="20"/>
      <c r="T74" s="20"/>
      <c r="U74" s="20"/>
      <c r="V74" s="20">
        <v>429128</v>
      </c>
      <c r="W74" s="20">
        <v>485038</v>
      </c>
      <c r="X74" s="20"/>
      <c r="Y74" s="19"/>
      <c r="Z74" s="22">
        <v>646800</v>
      </c>
    </row>
    <row r="75" spans="1:26" ht="12.75" hidden="1">
      <c r="A75" s="39" t="s">
        <v>118</v>
      </c>
      <c r="B75" s="27">
        <v>2671120</v>
      </c>
      <c r="C75" s="27"/>
      <c r="D75" s="28">
        <v>3202700</v>
      </c>
      <c r="E75" s="29">
        <v>3201200</v>
      </c>
      <c r="F75" s="29">
        <v>313719</v>
      </c>
      <c r="G75" s="29">
        <v>421914</v>
      </c>
      <c r="H75" s="29">
        <v>248907</v>
      </c>
      <c r="I75" s="29">
        <v>984540</v>
      </c>
      <c r="J75" s="29">
        <v>289614</v>
      </c>
      <c r="K75" s="29">
        <v>327003</v>
      </c>
      <c r="L75" s="29">
        <v>343583</v>
      </c>
      <c r="M75" s="29">
        <v>960200</v>
      </c>
      <c r="N75" s="29">
        <v>336451</v>
      </c>
      <c r="O75" s="29">
        <v>347386</v>
      </c>
      <c r="P75" s="29">
        <v>330024</v>
      </c>
      <c r="Q75" s="29">
        <v>1013861</v>
      </c>
      <c r="R75" s="29"/>
      <c r="S75" s="29"/>
      <c r="T75" s="29"/>
      <c r="U75" s="29"/>
      <c r="V75" s="29">
        <v>2958601</v>
      </c>
      <c r="W75" s="29">
        <v>2401544</v>
      </c>
      <c r="X75" s="29"/>
      <c r="Y75" s="28"/>
      <c r="Z75" s="30">
        <v>3201200</v>
      </c>
    </row>
    <row r="76" spans="1:26" ht="12.75" hidden="1">
      <c r="A76" s="41" t="s">
        <v>120</v>
      </c>
      <c r="B76" s="31">
        <v>821179663</v>
      </c>
      <c r="C76" s="31"/>
      <c r="D76" s="32">
        <v>788026027</v>
      </c>
      <c r="E76" s="33">
        <v>798491497</v>
      </c>
      <c r="F76" s="33">
        <v>71755632</v>
      </c>
      <c r="G76" s="33">
        <v>65289353</v>
      </c>
      <c r="H76" s="33">
        <v>64785537</v>
      </c>
      <c r="I76" s="33">
        <v>201830522</v>
      </c>
      <c r="J76" s="33">
        <v>52763243</v>
      </c>
      <c r="K76" s="33">
        <v>68547233</v>
      </c>
      <c r="L76" s="33">
        <v>82270601</v>
      </c>
      <c r="M76" s="33">
        <v>203581077</v>
      </c>
      <c r="N76" s="33">
        <v>69874906</v>
      </c>
      <c r="O76" s="33">
        <v>70692379</v>
      </c>
      <c r="P76" s="33">
        <v>69663823</v>
      </c>
      <c r="Q76" s="33">
        <v>210231108</v>
      </c>
      <c r="R76" s="33"/>
      <c r="S76" s="33"/>
      <c r="T76" s="33"/>
      <c r="U76" s="33"/>
      <c r="V76" s="33">
        <v>615642707</v>
      </c>
      <c r="W76" s="33">
        <v>591018844</v>
      </c>
      <c r="X76" s="33"/>
      <c r="Y76" s="32"/>
      <c r="Z76" s="34">
        <v>798491497</v>
      </c>
    </row>
    <row r="77" spans="1:26" ht="12.75" hidden="1">
      <c r="A77" s="36" t="s">
        <v>31</v>
      </c>
      <c r="B77" s="18">
        <v>195732789</v>
      </c>
      <c r="C77" s="18"/>
      <c r="D77" s="19">
        <v>211274549</v>
      </c>
      <c r="E77" s="20">
        <v>213247033</v>
      </c>
      <c r="F77" s="20">
        <v>20930281</v>
      </c>
      <c r="G77" s="20">
        <v>17274720</v>
      </c>
      <c r="H77" s="20">
        <v>11355165</v>
      </c>
      <c r="I77" s="20">
        <v>49560166</v>
      </c>
      <c r="J77" s="20">
        <v>8716408</v>
      </c>
      <c r="K77" s="20">
        <v>14187653</v>
      </c>
      <c r="L77" s="20">
        <v>37452612</v>
      </c>
      <c r="M77" s="20">
        <v>60356673</v>
      </c>
      <c r="N77" s="20">
        <v>14781627</v>
      </c>
      <c r="O77" s="20">
        <v>16361088</v>
      </c>
      <c r="P77" s="20">
        <v>15415969</v>
      </c>
      <c r="Q77" s="20">
        <v>46558684</v>
      </c>
      <c r="R77" s="20"/>
      <c r="S77" s="20"/>
      <c r="T77" s="20"/>
      <c r="U77" s="20"/>
      <c r="V77" s="20">
        <v>156475523</v>
      </c>
      <c r="W77" s="20">
        <v>158455894</v>
      </c>
      <c r="X77" s="20"/>
      <c r="Y77" s="19"/>
      <c r="Z77" s="22">
        <v>213247033</v>
      </c>
    </row>
    <row r="78" spans="1:26" ht="12.75" hidden="1">
      <c r="A78" s="37" t="s">
        <v>32</v>
      </c>
      <c r="B78" s="18">
        <v>622775754</v>
      </c>
      <c r="C78" s="18"/>
      <c r="D78" s="19">
        <v>573548778</v>
      </c>
      <c r="E78" s="20">
        <v>582043264</v>
      </c>
      <c r="F78" s="20">
        <v>50580927</v>
      </c>
      <c r="G78" s="20">
        <v>47592719</v>
      </c>
      <c r="H78" s="20">
        <v>53181465</v>
      </c>
      <c r="I78" s="20">
        <v>151355111</v>
      </c>
      <c r="J78" s="20">
        <v>43757221</v>
      </c>
      <c r="K78" s="20">
        <v>54032577</v>
      </c>
      <c r="L78" s="20">
        <v>44405113</v>
      </c>
      <c r="M78" s="20">
        <v>142194911</v>
      </c>
      <c r="N78" s="20">
        <v>54756828</v>
      </c>
      <c r="O78" s="20">
        <v>53983905</v>
      </c>
      <c r="P78" s="20">
        <v>53917830</v>
      </c>
      <c r="Q78" s="20">
        <v>162658563</v>
      </c>
      <c r="R78" s="20"/>
      <c r="S78" s="20"/>
      <c r="T78" s="20"/>
      <c r="U78" s="20"/>
      <c r="V78" s="20">
        <v>456208585</v>
      </c>
      <c r="W78" s="20">
        <v>430161406</v>
      </c>
      <c r="X78" s="20"/>
      <c r="Y78" s="19"/>
      <c r="Z78" s="22">
        <v>582043264</v>
      </c>
    </row>
    <row r="79" spans="1:26" ht="12.75" hidden="1">
      <c r="A79" s="38" t="s">
        <v>113</v>
      </c>
      <c r="B79" s="18">
        <v>354450969</v>
      </c>
      <c r="C79" s="18"/>
      <c r="D79" s="19">
        <v>336841755</v>
      </c>
      <c r="E79" s="20">
        <v>336890170</v>
      </c>
      <c r="F79" s="20">
        <v>31662157</v>
      </c>
      <c r="G79" s="20">
        <v>29493485</v>
      </c>
      <c r="H79" s="20">
        <v>26349722</v>
      </c>
      <c r="I79" s="20">
        <v>87505364</v>
      </c>
      <c r="J79" s="20">
        <v>24770819</v>
      </c>
      <c r="K79" s="20">
        <v>25639564</v>
      </c>
      <c r="L79" s="20">
        <v>23513945</v>
      </c>
      <c r="M79" s="20">
        <v>73924328</v>
      </c>
      <c r="N79" s="20">
        <v>27251731</v>
      </c>
      <c r="O79" s="20">
        <v>27922209</v>
      </c>
      <c r="P79" s="20">
        <v>30004018</v>
      </c>
      <c r="Q79" s="20">
        <v>85177958</v>
      </c>
      <c r="R79" s="20"/>
      <c r="S79" s="20"/>
      <c r="T79" s="20"/>
      <c r="U79" s="20"/>
      <c r="V79" s="20">
        <v>246607650</v>
      </c>
      <c r="W79" s="20">
        <v>252631263</v>
      </c>
      <c r="X79" s="20"/>
      <c r="Y79" s="19"/>
      <c r="Z79" s="22">
        <v>336890170</v>
      </c>
    </row>
    <row r="80" spans="1:26" ht="12.75" hidden="1">
      <c r="A80" s="38" t="s">
        <v>114</v>
      </c>
      <c r="B80" s="18">
        <v>123351940</v>
      </c>
      <c r="C80" s="18"/>
      <c r="D80" s="19">
        <v>113681871</v>
      </c>
      <c r="E80" s="20">
        <v>116300415</v>
      </c>
      <c r="F80" s="20">
        <v>8466608</v>
      </c>
      <c r="G80" s="20">
        <v>7795642</v>
      </c>
      <c r="H80" s="20">
        <v>14386341</v>
      </c>
      <c r="I80" s="20">
        <v>30648591</v>
      </c>
      <c r="J80" s="20">
        <v>11938598</v>
      </c>
      <c r="K80" s="20">
        <v>14352662</v>
      </c>
      <c r="L80" s="20">
        <v>8955797</v>
      </c>
      <c r="M80" s="20">
        <v>35247057</v>
      </c>
      <c r="N80" s="20">
        <v>13545880</v>
      </c>
      <c r="O80" s="20">
        <v>12841846</v>
      </c>
      <c r="P80" s="20">
        <v>13114930</v>
      </c>
      <c r="Q80" s="20">
        <v>39502656</v>
      </c>
      <c r="R80" s="20"/>
      <c r="S80" s="20"/>
      <c r="T80" s="20"/>
      <c r="U80" s="20"/>
      <c r="V80" s="20">
        <v>105398304</v>
      </c>
      <c r="W80" s="20">
        <v>85261380</v>
      </c>
      <c r="X80" s="20"/>
      <c r="Y80" s="19"/>
      <c r="Z80" s="22">
        <v>116300415</v>
      </c>
    </row>
    <row r="81" spans="1:26" ht="12.75" hidden="1">
      <c r="A81" s="38" t="s">
        <v>115</v>
      </c>
      <c r="B81" s="18">
        <v>78948547</v>
      </c>
      <c r="C81" s="18"/>
      <c r="D81" s="19">
        <v>67387854</v>
      </c>
      <c r="E81" s="20">
        <v>72362792</v>
      </c>
      <c r="F81" s="20">
        <v>5670482</v>
      </c>
      <c r="G81" s="20">
        <v>5462246</v>
      </c>
      <c r="H81" s="20">
        <v>5535806</v>
      </c>
      <c r="I81" s="20">
        <v>16668534</v>
      </c>
      <c r="J81" s="20">
        <v>3042072</v>
      </c>
      <c r="K81" s="20">
        <v>6513350</v>
      </c>
      <c r="L81" s="20">
        <v>5563417</v>
      </c>
      <c r="M81" s="20">
        <v>15118839</v>
      </c>
      <c r="N81" s="20">
        <v>7012416</v>
      </c>
      <c r="O81" s="20">
        <v>6791568</v>
      </c>
      <c r="P81" s="20">
        <v>6099160</v>
      </c>
      <c r="Q81" s="20">
        <v>19903144</v>
      </c>
      <c r="R81" s="20"/>
      <c r="S81" s="20"/>
      <c r="T81" s="20"/>
      <c r="U81" s="20"/>
      <c r="V81" s="20">
        <v>51690517</v>
      </c>
      <c r="W81" s="20">
        <v>50540883</v>
      </c>
      <c r="X81" s="20"/>
      <c r="Y81" s="19"/>
      <c r="Z81" s="22">
        <v>72362792</v>
      </c>
    </row>
    <row r="82" spans="1:26" ht="12.75" hidden="1">
      <c r="A82" s="38" t="s">
        <v>116</v>
      </c>
      <c r="B82" s="18">
        <v>66024298</v>
      </c>
      <c r="C82" s="18"/>
      <c r="D82" s="19">
        <v>54995084</v>
      </c>
      <c r="E82" s="20">
        <v>56490458</v>
      </c>
      <c r="F82" s="20">
        <v>4750160</v>
      </c>
      <c r="G82" s="20">
        <v>4776520</v>
      </c>
      <c r="H82" s="20">
        <v>6861848</v>
      </c>
      <c r="I82" s="20">
        <v>16388528</v>
      </c>
      <c r="J82" s="20">
        <v>3948534</v>
      </c>
      <c r="K82" s="20">
        <v>7467914</v>
      </c>
      <c r="L82" s="20">
        <v>6325900</v>
      </c>
      <c r="M82" s="20">
        <v>17742348</v>
      </c>
      <c r="N82" s="20">
        <v>6913480</v>
      </c>
      <c r="O82" s="20">
        <v>6768035</v>
      </c>
      <c r="P82" s="20">
        <v>4699722</v>
      </c>
      <c r="Q82" s="20">
        <v>18381237</v>
      </c>
      <c r="R82" s="20"/>
      <c r="S82" s="20"/>
      <c r="T82" s="20"/>
      <c r="U82" s="20"/>
      <c r="V82" s="20">
        <v>52512113</v>
      </c>
      <c r="W82" s="20">
        <v>41246281</v>
      </c>
      <c r="X82" s="20"/>
      <c r="Y82" s="19"/>
      <c r="Z82" s="22">
        <v>56490458</v>
      </c>
    </row>
    <row r="83" spans="1:26" ht="12.75" hidden="1">
      <c r="A83" s="38" t="s">
        <v>117</v>
      </c>
      <c r="B83" s="18"/>
      <c r="C83" s="18"/>
      <c r="D83" s="19">
        <v>642214</v>
      </c>
      <c r="E83" s="20">
        <v>-571</v>
      </c>
      <c r="F83" s="20">
        <v>31520</v>
      </c>
      <c r="G83" s="20">
        <v>64826</v>
      </c>
      <c r="H83" s="20">
        <v>47748</v>
      </c>
      <c r="I83" s="20">
        <v>144094</v>
      </c>
      <c r="J83" s="20">
        <v>57198</v>
      </c>
      <c r="K83" s="20">
        <v>59087</v>
      </c>
      <c r="L83" s="20">
        <v>46054</v>
      </c>
      <c r="M83" s="20">
        <v>162339</v>
      </c>
      <c r="N83" s="20">
        <v>33321</v>
      </c>
      <c r="O83" s="20">
        <v>-339753</v>
      </c>
      <c r="P83" s="20"/>
      <c r="Q83" s="20">
        <v>-306432</v>
      </c>
      <c r="R83" s="20"/>
      <c r="S83" s="20"/>
      <c r="T83" s="20"/>
      <c r="U83" s="20"/>
      <c r="V83" s="20">
        <v>1</v>
      </c>
      <c r="W83" s="20">
        <v>481599</v>
      </c>
      <c r="X83" s="20"/>
      <c r="Y83" s="19"/>
      <c r="Z83" s="22">
        <v>-571</v>
      </c>
    </row>
    <row r="84" spans="1:26" ht="12.75" hidden="1">
      <c r="A84" s="39" t="s">
        <v>118</v>
      </c>
      <c r="B84" s="27">
        <v>2671120</v>
      </c>
      <c r="C84" s="27"/>
      <c r="D84" s="28">
        <v>3202700</v>
      </c>
      <c r="E84" s="29">
        <v>3201200</v>
      </c>
      <c r="F84" s="29">
        <v>244424</v>
      </c>
      <c r="G84" s="29">
        <v>421914</v>
      </c>
      <c r="H84" s="29">
        <v>248907</v>
      </c>
      <c r="I84" s="29">
        <v>915245</v>
      </c>
      <c r="J84" s="29">
        <v>289614</v>
      </c>
      <c r="K84" s="29">
        <v>327003</v>
      </c>
      <c r="L84" s="29">
        <v>412876</v>
      </c>
      <c r="M84" s="29">
        <v>1029493</v>
      </c>
      <c r="N84" s="29">
        <v>336451</v>
      </c>
      <c r="O84" s="29">
        <v>347386</v>
      </c>
      <c r="P84" s="29">
        <v>330024</v>
      </c>
      <c r="Q84" s="29">
        <v>1013861</v>
      </c>
      <c r="R84" s="29"/>
      <c r="S84" s="29"/>
      <c r="T84" s="29"/>
      <c r="U84" s="29"/>
      <c r="V84" s="29">
        <v>2958599</v>
      </c>
      <c r="W84" s="29">
        <v>2401544</v>
      </c>
      <c r="X84" s="29"/>
      <c r="Y84" s="28"/>
      <c r="Z84" s="30">
        <v>3201200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54801761</v>
      </c>
      <c r="C5" s="18">
        <v>0</v>
      </c>
      <c r="D5" s="63">
        <v>60143050</v>
      </c>
      <c r="E5" s="64">
        <v>60143050</v>
      </c>
      <c r="F5" s="64">
        <v>29553861</v>
      </c>
      <c r="G5" s="64">
        <v>2767402</v>
      </c>
      <c r="H5" s="64">
        <v>2613604</v>
      </c>
      <c r="I5" s="64">
        <v>34934867</v>
      </c>
      <c r="J5" s="64">
        <v>2880912</v>
      </c>
      <c r="K5" s="64">
        <v>2927088</v>
      </c>
      <c r="L5" s="64">
        <v>3001523</v>
      </c>
      <c r="M5" s="64">
        <v>8809523</v>
      </c>
      <c r="N5" s="64">
        <v>2927773</v>
      </c>
      <c r="O5" s="64">
        <v>2854874</v>
      </c>
      <c r="P5" s="64">
        <v>2952933</v>
      </c>
      <c r="Q5" s="64">
        <v>8735580</v>
      </c>
      <c r="R5" s="64">
        <v>0</v>
      </c>
      <c r="S5" s="64">
        <v>0</v>
      </c>
      <c r="T5" s="64">
        <v>0</v>
      </c>
      <c r="U5" s="64">
        <v>0</v>
      </c>
      <c r="V5" s="64">
        <v>52479970</v>
      </c>
      <c r="W5" s="64">
        <v>48661195</v>
      </c>
      <c r="X5" s="64">
        <v>3818775</v>
      </c>
      <c r="Y5" s="65">
        <v>7.85</v>
      </c>
      <c r="Z5" s="66">
        <v>60143050</v>
      </c>
    </row>
    <row r="6" spans="1:26" ht="12.75">
      <c r="A6" s="62" t="s">
        <v>32</v>
      </c>
      <c r="B6" s="18">
        <v>139116532</v>
      </c>
      <c r="C6" s="18">
        <v>0</v>
      </c>
      <c r="D6" s="63">
        <v>152857204</v>
      </c>
      <c r="E6" s="64">
        <v>152857204</v>
      </c>
      <c r="F6" s="64">
        <v>13928884</v>
      </c>
      <c r="G6" s="64">
        <v>13748337</v>
      </c>
      <c r="H6" s="64">
        <v>13526729</v>
      </c>
      <c r="I6" s="64">
        <v>41203950</v>
      </c>
      <c r="J6" s="64">
        <v>13176532</v>
      </c>
      <c r="K6" s="64">
        <v>13189651</v>
      </c>
      <c r="L6" s="64">
        <v>12001749</v>
      </c>
      <c r="M6" s="64">
        <v>38367932</v>
      </c>
      <c r="N6" s="64">
        <v>14839811</v>
      </c>
      <c r="O6" s="64">
        <v>12838079</v>
      </c>
      <c r="P6" s="64">
        <v>13469732</v>
      </c>
      <c r="Q6" s="64">
        <v>41147622</v>
      </c>
      <c r="R6" s="64">
        <v>0</v>
      </c>
      <c r="S6" s="64">
        <v>0</v>
      </c>
      <c r="T6" s="64">
        <v>0</v>
      </c>
      <c r="U6" s="64">
        <v>0</v>
      </c>
      <c r="V6" s="64">
        <v>120719504</v>
      </c>
      <c r="W6" s="64">
        <v>115769297</v>
      </c>
      <c r="X6" s="64">
        <v>4950207</v>
      </c>
      <c r="Y6" s="65">
        <v>4.28</v>
      </c>
      <c r="Z6" s="66">
        <v>152857204</v>
      </c>
    </row>
    <row r="7" spans="1:26" ht="12.75">
      <c r="A7" s="62" t="s">
        <v>33</v>
      </c>
      <c r="B7" s="18">
        <v>2130979</v>
      </c>
      <c r="C7" s="18">
        <v>0</v>
      </c>
      <c r="D7" s="63">
        <v>2060000</v>
      </c>
      <c r="E7" s="64">
        <v>2060000</v>
      </c>
      <c r="F7" s="64">
        <v>97418</v>
      </c>
      <c r="G7" s="64">
        <v>243565</v>
      </c>
      <c r="H7" s="64">
        <v>227978</v>
      </c>
      <c r="I7" s="64">
        <v>568961</v>
      </c>
      <c r="J7" s="64">
        <v>208812</v>
      </c>
      <c r="K7" s="64">
        <v>188231</v>
      </c>
      <c r="L7" s="64">
        <v>146737</v>
      </c>
      <c r="M7" s="64">
        <v>543780</v>
      </c>
      <c r="N7" s="64">
        <v>341693</v>
      </c>
      <c r="O7" s="64">
        <v>136528</v>
      </c>
      <c r="P7" s="64">
        <v>143361</v>
      </c>
      <c r="Q7" s="64">
        <v>621582</v>
      </c>
      <c r="R7" s="64">
        <v>0</v>
      </c>
      <c r="S7" s="64">
        <v>0</v>
      </c>
      <c r="T7" s="64">
        <v>0</v>
      </c>
      <c r="U7" s="64">
        <v>0</v>
      </c>
      <c r="V7" s="64">
        <v>1734323</v>
      </c>
      <c r="W7" s="64">
        <v>1383330</v>
      </c>
      <c r="X7" s="64">
        <v>350993</v>
      </c>
      <c r="Y7" s="65">
        <v>25.37</v>
      </c>
      <c r="Z7" s="66">
        <v>2060000</v>
      </c>
    </row>
    <row r="8" spans="1:26" ht="12.75">
      <c r="A8" s="62" t="s">
        <v>34</v>
      </c>
      <c r="B8" s="18">
        <v>33735113</v>
      </c>
      <c r="C8" s="18">
        <v>0</v>
      </c>
      <c r="D8" s="63">
        <v>55133500</v>
      </c>
      <c r="E8" s="64">
        <v>64364752</v>
      </c>
      <c r="F8" s="64">
        <v>10497000</v>
      </c>
      <c r="G8" s="64">
        <v>0</v>
      </c>
      <c r="H8" s="64">
        <v>0</v>
      </c>
      <c r="I8" s="64">
        <v>10497000</v>
      </c>
      <c r="J8" s="64">
        <v>0</v>
      </c>
      <c r="K8" s="64">
        <v>24655236</v>
      </c>
      <c r="L8" s="64">
        <v>10179437</v>
      </c>
      <c r="M8" s="64">
        <v>34834673</v>
      </c>
      <c r="N8" s="64">
        <v>0</v>
      </c>
      <c r="O8" s="64">
        <v>0</v>
      </c>
      <c r="P8" s="64">
        <v>2028528</v>
      </c>
      <c r="Q8" s="64">
        <v>2028528</v>
      </c>
      <c r="R8" s="64">
        <v>0</v>
      </c>
      <c r="S8" s="64">
        <v>0</v>
      </c>
      <c r="T8" s="64">
        <v>0</v>
      </c>
      <c r="U8" s="64">
        <v>0</v>
      </c>
      <c r="V8" s="64">
        <v>47360201</v>
      </c>
      <c r="W8" s="64">
        <v>46703883</v>
      </c>
      <c r="X8" s="64">
        <v>656318</v>
      </c>
      <c r="Y8" s="65">
        <v>1.41</v>
      </c>
      <c r="Z8" s="66">
        <v>64364752</v>
      </c>
    </row>
    <row r="9" spans="1:26" ht="12.75">
      <c r="A9" s="62" t="s">
        <v>35</v>
      </c>
      <c r="B9" s="18">
        <v>28942809</v>
      </c>
      <c r="C9" s="18">
        <v>0</v>
      </c>
      <c r="D9" s="63">
        <v>23571035</v>
      </c>
      <c r="E9" s="64">
        <v>25180535</v>
      </c>
      <c r="F9" s="64">
        <v>602671</v>
      </c>
      <c r="G9" s="64">
        <v>1024094</v>
      </c>
      <c r="H9" s="64">
        <v>2398573</v>
      </c>
      <c r="I9" s="64">
        <v>4025338</v>
      </c>
      <c r="J9" s="64">
        <v>1975248</v>
      </c>
      <c r="K9" s="64">
        <v>2117039</v>
      </c>
      <c r="L9" s="64">
        <v>-873805</v>
      </c>
      <c r="M9" s="64">
        <v>3218482</v>
      </c>
      <c r="N9" s="64">
        <v>1274345</v>
      </c>
      <c r="O9" s="64">
        <v>1830449</v>
      </c>
      <c r="P9" s="64">
        <v>1537355</v>
      </c>
      <c r="Q9" s="64">
        <v>4642149</v>
      </c>
      <c r="R9" s="64">
        <v>0</v>
      </c>
      <c r="S9" s="64">
        <v>0</v>
      </c>
      <c r="T9" s="64">
        <v>0</v>
      </c>
      <c r="U9" s="64">
        <v>0</v>
      </c>
      <c r="V9" s="64">
        <v>11885969</v>
      </c>
      <c r="W9" s="64">
        <v>17818199</v>
      </c>
      <c r="X9" s="64">
        <v>-5932230</v>
      </c>
      <c r="Y9" s="65">
        <v>-33.29</v>
      </c>
      <c r="Z9" s="66">
        <v>25180535</v>
      </c>
    </row>
    <row r="10" spans="1:26" ht="22.5">
      <c r="A10" s="67" t="s">
        <v>105</v>
      </c>
      <c r="B10" s="68">
        <f>SUM(B5:B9)</f>
        <v>258727194</v>
      </c>
      <c r="C10" s="68">
        <f>SUM(C5:C9)</f>
        <v>0</v>
      </c>
      <c r="D10" s="69">
        <f aca="true" t="shared" si="0" ref="D10:Z10">SUM(D5:D9)</f>
        <v>293764789</v>
      </c>
      <c r="E10" s="70">
        <f t="shared" si="0"/>
        <v>304605541</v>
      </c>
      <c r="F10" s="70">
        <f t="shared" si="0"/>
        <v>54679834</v>
      </c>
      <c r="G10" s="70">
        <f t="shared" si="0"/>
        <v>17783398</v>
      </c>
      <c r="H10" s="70">
        <f t="shared" si="0"/>
        <v>18766884</v>
      </c>
      <c r="I10" s="70">
        <f t="shared" si="0"/>
        <v>91230116</v>
      </c>
      <c r="J10" s="70">
        <f t="shared" si="0"/>
        <v>18241504</v>
      </c>
      <c r="K10" s="70">
        <f t="shared" si="0"/>
        <v>43077245</v>
      </c>
      <c r="L10" s="70">
        <f t="shared" si="0"/>
        <v>24455641</v>
      </c>
      <c r="M10" s="70">
        <f t="shared" si="0"/>
        <v>85774390</v>
      </c>
      <c r="N10" s="70">
        <f t="shared" si="0"/>
        <v>19383622</v>
      </c>
      <c r="O10" s="70">
        <f t="shared" si="0"/>
        <v>17659930</v>
      </c>
      <c r="P10" s="70">
        <f t="shared" si="0"/>
        <v>20131909</v>
      </c>
      <c r="Q10" s="70">
        <f t="shared" si="0"/>
        <v>57175461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234179967</v>
      </c>
      <c r="W10" s="70">
        <f t="shared" si="0"/>
        <v>230335904</v>
      </c>
      <c r="X10" s="70">
        <f t="shared" si="0"/>
        <v>3844063</v>
      </c>
      <c r="Y10" s="71">
        <f>+IF(W10&lt;&gt;0,(X10/W10)*100,0)</f>
        <v>1.6688943986778546</v>
      </c>
      <c r="Z10" s="72">
        <f t="shared" si="0"/>
        <v>304605541</v>
      </c>
    </row>
    <row r="11" spans="1:26" ht="12.75">
      <c r="A11" s="62" t="s">
        <v>36</v>
      </c>
      <c r="B11" s="18">
        <v>107931799</v>
      </c>
      <c r="C11" s="18">
        <v>0</v>
      </c>
      <c r="D11" s="63">
        <v>117178789</v>
      </c>
      <c r="E11" s="64">
        <v>117025789</v>
      </c>
      <c r="F11" s="64">
        <v>10057800</v>
      </c>
      <c r="G11" s="64">
        <v>8271138</v>
      </c>
      <c r="H11" s="64">
        <v>8326876</v>
      </c>
      <c r="I11" s="64">
        <v>26655814</v>
      </c>
      <c r="J11" s="64">
        <v>8424418</v>
      </c>
      <c r="K11" s="64">
        <v>13621880</v>
      </c>
      <c r="L11" s="64">
        <v>0</v>
      </c>
      <c r="M11" s="64">
        <v>22046298</v>
      </c>
      <c r="N11" s="64">
        <v>6356659</v>
      </c>
      <c r="O11" s="64">
        <v>26330779</v>
      </c>
      <c r="P11" s="64">
        <v>9261149</v>
      </c>
      <c r="Q11" s="64">
        <v>41948587</v>
      </c>
      <c r="R11" s="64">
        <v>0</v>
      </c>
      <c r="S11" s="64">
        <v>0</v>
      </c>
      <c r="T11" s="64">
        <v>0</v>
      </c>
      <c r="U11" s="64">
        <v>0</v>
      </c>
      <c r="V11" s="64">
        <v>90650699</v>
      </c>
      <c r="W11" s="64">
        <v>89542025</v>
      </c>
      <c r="X11" s="64">
        <v>1108674</v>
      </c>
      <c r="Y11" s="65">
        <v>1.24</v>
      </c>
      <c r="Z11" s="66">
        <v>117025789</v>
      </c>
    </row>
    <row r="12" spans="1:26" ht="12.75">
      <c r="A12" s="62" t="s">
        <v>37</v>
      </c>
      <c r="B12" s="18">
        <v>4743451</v>
      </c>
      <c r="C12" s="18">
        <v>0</v>
      </c>
      <c r="D12" s="63">
        <v>5144703</v>
      </c>
      <c r="E12" s="64">
        <v>5144703</v>
      </c>
      <c r="F12" s="64">
        <v>491096</v>
      </c>
      <c r="G12" s="64">
        <v>449210</v>
      </c>
      <c r="H12" s="64">
        <v>452627</v>
      </c>
      <c r="I12" s="64">
        <v>1392933</v>
      </c>
      <c r="J12" s="64">
        <v>451635</v>
      </c>
      <c r="K12" s="64">
        <v>448236</v>
      </c>
      <c r="L12" s="64">
        <v>0</v>
      </c>
      <c r="M12" s="64">
        <v>899871</v>
      </c>
      <c r="N12" s="64">
        <v>388644</v>
      </c>
      <c r="O12" s="64">
        <v>1346571</v>
      </c>
      <c r="P12" s="64">
        <v>447267</v>
      </c>
      <c r="Q12" s="64">
        <v>2182482</v>
      </c>
      <c r="R12" s="64">
        <v>0</v>
      </c>
      <c r="S12" s="64">
        <v>0</v>
      </c>
      <c r="T12" s="64">
        <v>0</v>
      </c>
      <c r="U12" s="64">
        <v>0</v>
      </c>
      <c r="V12" s="64">
        <v>4475286</v>
      </c>
      <c r="W12" s="64">
        <v>3859049</v>
      </c>
      <c r="X12" s="64">
        <v>616237</v>
      </c>
      <c r="Y12" s="65">
        <v>15.97</v>
      </c>
      <c r="Z12" s="66">
        <v>5144703</v>
      </c>
    </row>
    <row r="13" spans="1:26" ht="12.75">
      <c r="A13" s="62" t="s">
        <v>106</v>
      </c>
      <c r="B13" s="18">
        <v>11019554</v>
      </c>
      <c r="C13" s="18">
        <v>0</v>
      </c>
      <c r="D13" s="63">
        <v>11439899</v>
      </c>
      <c r="E13" s="64">
        <v>11439899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4411067</v>
      </c>
      <c r="P13" s="64">
        <v>1732860</v>
      </c>
      <c r="Q13" s="64">
        <v>6143927</v>
      </c>
      <c r="R13" s="64">
        <v>0</v>
      </c>
      <c r="S13" s="64">
        <v>0</v>
      </c>
      <c r="T13" s="64">
        <v>0</v>
      </c>
      <c r="U13" s="64">
        <v>0</v>
      </c>
      <c r="V13" s="64">
        <v>6143927</v>
      </c>
      <c r="W13" s="64">
        <v>8580033</v>
      </c>
      <c r="X13" s="64">
        <v>-2436106</v>
      </c>
      <c r="Y13" s="65">
        <v>-28.39</v>
      </c>
      <c r="Z13" s="66">
        <v>11439899</v>
      </c>
    </row>
    <row r="14" spans="1:26" ht="12.75">
      <c r="A14" s="62" t="s">
        <v>38</v>
      </c>
      <c r="B14" s="18">
        <v>9307095</v>
      </c>
      <c r="C14" s="18">
        <v>0</v>
      </c>
      <c r="D14" s="63">
        <v>8964009</v>
      </c>
      <c r="E14" s="64">
        <v>9006609</v>
      </c>
      <c r="F14" s="64">
        <v>2390</v>
      </c>
      <c r="G14" s="64">
        <v>40848</v>
      </c>
      <c r="H14" s="64">
        <v>0</v>
      </c>
      <c r="I14" s="64">
        <v>43238</v>
      </c>
      <c r="J14" s="64">
        <v>8059</v>
      </c>
      <c r="K14" s="64">
        <v>4673</v>
      </c>
      <c r="L14" s="64">
        <v>74194</v>
      </c>
      <c r="M14" s="64">
        <v>86926</v>
      </c>
      <c r="N14" s="64">
        <v>32147</v>
      </c>
      <c r="O14" s="64">
        <v>4758</v>
      </c>
      <c r="P14" s="64">
        <v>6469</v>
      </c>
      <c r="Q14" s="64">
        <v>43374</v>
      </c>
      <c r="R14" s="64">
        <v>0</v>
      </c>
      <c r="S14" s="64">
        <v>0</v>
      </c>
      <c r="T14" s="64">
        <v>0</v>
      </c>
      <c r="U14" s="64">
        <v>0</v>
      </c>
      <c r="V14" s="64">
        <v>173538</v>
      </c>
      <c r="W14" s="64">
        <v>6723009</v>
      </c>
      <c r="X14" s="64">
        <v>-6549471</v>
      </c>
      <c r="Y14" s="65">
        <v>-97.42</v>
      </c>
      <c r="Z14" s="66">
        <v>9006609</v>
      </c>
    </row>
    <row r="15" spans="1:26" ht="12.75">
      <c r="A15" s="62" t="s">
        <v>39</v>
      </c>
      <c r="B15" s="18">
        <v>73081748</v>
      </c>
      <c r="C15" s="18">
        <v>0</v>
      </c>
      <c r="D15" s="63">
        <v>115928143</v>
      </c>
      <c r="E15" s="64">
        <v>126787103</v>
      </c>
      <c r="F15" s="64">
        <v>260452</v>
      </c>
      <c r="G15" s="64">
        <v>10188351</v>
      </c>
      <c r="H15" s="64">
        <v>17565478</v>
      </c>
      <c r="I15" s="64">
        <v>28014281</v>
      </c>
      <c r="J15" s="64">
        <v>23228400</v>
      </c>
      <c r="K15" s="64">
        <v>6225487</v>
      </c>
      <c r="L15" s="64">
        <v>13700426</v>
      </c>
      <c r="M15" s="64">
        <v>43154313</v>
      </c>
      <c r="N15" s="64">
        <v>2452543</v>
      </c>
      <c r="O15" s="64">
        <v>3032291</v>
      </c>
      <c r="P15" s="64">
        <v>7365408</v>
      </c>
      <c r="Q15" s="64">
        <v>12850242</v>
      </c>
      <c r="R15" s="64">
        <v>0</v>
      </c>
      <c r="S15" s="64">
        <v>0</v>
      </c>
      <c r="T15" s="64">
        <v>0</v>
      </c>
      <c r="U15" s="64">
        <v>0</v>
      </c>
      <c r="V15" s="64">
        <v>84018836</v>
      </c>
      <c r="W15" s="64">
        <v>83904970</v>
      </c>
      <c r="X15" s="64">
        <v>113866</v>
      </c>
      <c r="Y15" s="65">
        <v>0.14</v>
      </c>
      <c r="Z15" s="66">
        <v>126787103</v>
      </c>
    </row>
    <row r="16" spans="1:26" ht="12.75">
      <c r="A16" s="73" t="s">
        <v>40</v>
      </c>
      <c r="B16" s="18">
        <v>1464986</v>
      </c>
      <c r="C16" s="18">
        <v>0</v>
      </c>
      <c r="D16" s="63">
        <v>2763400</v>
      </c>
      <c r="E16" s="64">
        <v>2763400</v>
      </c>
      <c r="F16" s="64">
        <v>613650</v>
      </c>
      <c r="G16" s="64">
        <v>8601</v>
      </c>
      <c r="H16" s="64">
        <v>109935</v>
      </c>
      <c r="I16" s="64">
        <v>732186</v>
      </c>
      <c r="J16" s="64">
        <v>21290</v>
      </c>
      <c r="K16" s="64">
        <v>0</v>
      </c>
      <c r="L16" s="64">
        <v>92818</v>
      </c>
      <c r="M16" s="64">
        <v>114108</v>
      </c>
      <c r="N16" s="64">
        <v>0</v>
      </c>
      <c r="O16" s="64">
        <v>189286</v>
      </c>
      <c r="P16" s="64">
        <v>103997</v>
      </c>
      <c r="Q16" s="64">
        <v>293283</v>
      </c>
      <c r="R16" s="64">
        <v>0</v>
      </c>
      <c r="S16" s="64">
        <v>0</v>
      </c>
      <c r="T16" s="64">
        <v>0</v>
      </c>
      <c r="U16" s="64">
        <v>0</v>
      </c>
      <c r="V16" s="64">
        <v>1139577</v>
      </c>
      <c r="W16" s="64">
        <v>2002230</v>
      </c>
      <c r="X16" s="64">
        <v>-862653</v>
      </c>
      <c r="Y16" s="65">
        <v>-43.08</v>
      </c>
      <c r="Z16" s="66">
        <v>2763400</v>
      </c>
    </row>
    <row r="17" spans="1:26" ht="12.75">
      <c r="A17" s="62" t="s">
        <v>41</v>
      </c>
      <c r="B17" s="18">
        <v>60155451</v>
      </c>
      <c r="C17" s="18">
        <v>0</v>
      </c>
      <c r="D17" s="63">
        <v>47502735</v>
      </c>
      <c r="E17" s="64">
        <v>48286869</v>
      </c>
      <c r="F17" s="64">
        <v>1257108</v>
      </c>
      <c r="G17" s="64">
        <v>2784382</v>
      </c>
      <c r="H17" s="64">
        <v>3457531</v>
      </c>
      <c r="I17" s="64">
        <v>7499021</v>
      </c>
      <c r="J17" s="64">
        <v>2914927</v>
      </c>
      <c r="K17" s="64">
        <v>4952548</v>
      </c>
      <c r="L17" s="64">
        <v>2344185</v>
      </c>
      <c r="M17" s="64">
        <v>10211660</v>
      </c>
      <c r="N17" s="64">
        <v>4315231</v>
      </c>
      <c r="O17" s="64">
        <v>6717840</v>
      </c>
      <c r="P17" s="64">
        <v>3576515</v>
      </c>
      <c r="Q17" s="64">
        <v>14609586</v>
      </c>
      <c r="R17" s="64">
        <v>0</v>
      </c>
      <c r="S17" s="64">
        <v>0</v>
      </c>
      <c r="T17" s="64">
        <v>0</v>
      </c>
      <c r="U17" s="64">
        <v>0</v>
      </c>
      <c r="V17" s="64">
        <v>32320267</v>
      </c>
      <c r="W17" s="64">
        <v>34210725</v>
      </c>
      <c r="X17" s="64">
        <v>-1890458</v>
      </c>
      <c r="Y17" s="65">
        <v>-5.53</v>
      </c>
      <c r="Z17" s="66">
        <v>48286869</v>
      </c>
    </row>
    <row r="18" spans="1:26" ht="12.75">
      <c r="A18" s="74" t="s">
        <v>42</v>
      </c>
      <c r="B18" s="75">
        <f>SUM(B11:B17)</f>
        <v>267704084</v>
      </c>
      <c r="C18" s="75">
        <f>SUM(C11:C17)</f>
        <v>0</v>
      </c>
      <c r="D18" s="76">
        <f aca="true" t="shared" si="1" ref="D18:Z18">SUM(D11:D17)</f>
        <v>308921678</v>
      </c>
      <c r="E18" s="77">
        <f t="shared" si="1"/>
        <v>320454372</v>
      </c>
      <c r="F18" s="77">
        <f t="shared" si="1"/>
        <v>12682496</v>
      </c>
      <c r="G18" s="77">
        <f t="shared" si="1"/>
        <v>21742530</v>
      </c>
      <c r="H18" s="77">
        <f t="shared" si="1"/>
        <v>29912447</v>
      </c>
      <c r="I18" s="77">
        <f t="shared" si="1"/>
        <v>64337473</v>
      </c>
      <c r="J18" s="77">
        <f t="shared" si="1"/>
        <v>35048729</v>
      </c>
      <c r="K18" s="77">
        <f t="shared" si="1"/>
        <v>25252824</v>
      </c>
      <c r="L18" s="77">
        <f t="shared" si="1"/>
        <v>16211623</v>
      </c>
      <c r="M18" s="77">
        <f t="shared" si="1"/>
        <v>76513176</v>
      </c>
      <c r="N18" s="77">
        <f t="shared" si="1"/>
        <v>13545224</v>
      </c>
      <c r="O18" s="77">
        <f t="shared" si="1"/>
        <v>42032592</v>
      </c>
      <c r="P18" s="77">
        <f t="shared" si="1"/>
        <v>22493665</v>
      </c>
      <c r="Q18" s="77">
        <f t="shared" si="1"/>
        <v>78071481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218922130</v>
      </c>
      <c r="W18" s="77">
        <f t="shared" si="1"/>
        <v>228822041</v>
      </c>
      <c r="X18" s="77">
        <f t="shared" si="1"/>
        <v>-9899911</v>
      </c>
      <c r="Y18" s="71">
        <f>+IF(W18&lt;&gt;0,(X18/W18)*100,0)</f>
        <v>-4.326467396556436</v>
      </c>
      <c r="Z18" s="78">
        <f t="shared" si="1"/>
        <v>320454372</v>
      </c>
    </row>
    <row r="19" spans="1:26" ht="12.75">
      <c r="A19" s="74" t="s">
        <v>43</v>
      </c>
      <c r="B19" s="79">
        <f>+B10-B18</f>
        <v>-8976890</v>
      </c>
      <c r="C19" s="79">
        <f>+C10-C18</f>
        <v>0</v>
      </c>
      <c r="D19" s="80">
        <f aca="true" t="shared" si="2" ref="D19:Z19">+D10-D18</f>
        <v>-15156889</v>
      </c>
      <c r="E19" s="81">
        <f t="shared" si="2"/>
        <v>-15848831</v>
      </c>
      <c r="F19" s="81">
        <f t="shared" si="2"/>
        <v>41997338</v>
      </c>
      <c r="G19" s="81">
        <f t="shared" si="2"/>
        <v>-3959132</v>
      </c>
      <c r="H19" s="81">
        <f t="shared" si="2"/>
        <v>-11145563</v>
      </c>
      <c r="I19" s="81">
        <f t="shared" si="2"/>
        <v>26892643</v>
      </c>
      <c r="J19" s="81">
        <f t="shared" si="2"/>
        <v>-16807225</v>
      </c>
      <c r="K19" s="81">
        <f t="shared" si="2"/>
        <v>17824421</v>
      </c>
      <c r="L19" s="81">
        <f t="shared" si="2"/>
        <v>8244018</v>
      </c>
      <c r="M19" s="81">
        <f t="shared" si="2"/>
        <v>9261214</v>
      </c>
      <c r="N19" s="81">
        <f t="shared" si="2"/>
        <v>5838398</v>
      </c>
      <c r="O19" s="81">
        <f t="shared" si="2"/>
        <v>-24372662</v>
      </c>
      <c r="P19" s="81">
        <f t="shared" si="2"/>
        <v>-2361756</v>
      </c>
      <c r="Q19" s="81">
        <f t="shared" si="2"/>
        <v>-20896020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15257837</v>
      </c>
      <c r="W19" s="81">
        <f>IF(E10=E18,0,W10-W18)</f>
        <v>1513863</v>
      </c>
      <c r="X19" s="81">
        <f t="shared" si="2"/>
        <v>13743974</v>
      </c>
      <c r="Y19" s="82">
        <f>+IF(W19&lt;&gt;0,(X19/W19)*100,0)</f>
        <v>907.8743585119657</v>
      </c>
      <c r="Z19" s="83">
        <f t="shared" si="2"/>
        <v>-15848831</v>
      </c>
    </row>
    <row r="20" spans="1:26" ht="12.75">
      <c r="A20" s="62" t="s">
        <v>44</v>
      </c>
      <c r="B20" s="18">
        <v>10815689</v>
      </c>
      <c r="C20" s="18">
        <v>0</v>
      </c>
      <c r="D20" s="63">
        <v>12969500</v>
      </c>
      <c r="E20" s="64">
        <v>12938248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1999397</v>
      </c>
      <c r="L20" s="64">
        <v>0</v>
      </c>
      <c r="M20" s="64">
        <v>1999397</v>
      </c>
      <c r="N20" s="64">
        <v>0</v>
      </c>
      <c r="O20" s="64">
        <v>0</v>
      </c>
      <c r="P20" s="64">
        <v>4860464</v>
      </c>
      <c r="Q20" s="64">
        <v>4860464</v>
      </c>
      <c r="R20" s="64">
        <v>0</v>
      </c>
      <c r="S20" s="64">
        <v>0</v>
      </c>
      <c r="T20" s="64">
        <v>0</v>
      </c>
      <c r="U20" s="64">
        <v>0</v>
      </c>
      <c r="V20" s="64">
        <v>6859861</v>
      </c>
      <c r="W20" s="64">
        <v>8152192</v>
      </c>
      <c r="X20" s="64">
        <v>-1292331</v>
      </c>
      <c r="Y20" s="65">
        <v>-15.85</v>
      </c>
      <c r="Z20" s="66">
        <v>12938248</v>
      </c>
    </row>
    <row r="21" spans="1:26" ht="12.75">
      <c r="A21" s="62" t="s">
        <v>107</v>
      </c>
      <c r="B21" s="84">
        <v>-884575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954224</v>
      </c>
      <c r="C22" s="90">
        <f>SUM(C19:C21)</f>
        <v>0</v>
      </c>
      <c r="D22" s="91">
        <f aca="true" t="shared" si="3" ref="D22:Z22">SUM(D19:D21)</f>
        <v>-2187389</v>
      </c>
      <c r="E22" s="92">
        <f t="shared" si="3"/>
        <v>-2910583</v>
      </c>
      <c r="F22" s="92">
        <f t="shared" si="3"/>
        <v>41997338</v>
      </c>
      <c r="G22" s="92">
        <f t="shared" si="3"/>
        <v>-3959132</v>
      </c>
      <c r="H22" s="92">
        <f t="shared" si="3"/>
        <v>-11145563</v>
      </c>
      <c r="I22" s="92">
        <f t="shared" si="3"/>
        <v>26892643</v>
      </c>
      <c r="J22" s="92">
        <f t="shared" si="3"/>
        <v>-16807225</v>
      </c>
      <c r="K22" s="92">
        <f t="shared" si="3"/>
        <v>19823818</v>
      </c>
      <c r="L22" s="92">
        <f t="shared" si="3"/>
        <v>8244018</v>
      </c>
      <c r="M22" s="92">
        <f t="shared" si="3"/>
        <v>11260611</v>
      </c>
      <c r="N22" s="92">
        <f t="shared" si="3"/>
        <v>5838398</v>
      </c>
      <c r="O22" s="92">
        <f t="shared" si="3"/>
        <v>-24372662</v>
      </c>
      <c r="P22" s="92">
        <f t="shared" si="3"/>
        <v>2498708</v>
      </c>
      <c r="Q22" s="92">
        <f t="shared" si="3"/>
        <v>-16035556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22117698</v>
      </c>
      <c r="W22" s="92">
        <f t="shared" si="3"/>
        <v>9666055</v>
      </c>
      <c r="X22" s="92">
        <f t="shared" si="3"/>
        <v>12451643</v>
      </c>
      <c r="Y22" s="93">
        <f>+IF(W22&lt;&gt;0,(X22/W22)*100,0)</f>
        <v>128.81825108588768</v>
      </c>
      <c r="Z22" s="94">
        <f t="shared" si="3"/>
        <v>-2910583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954224</v>
      </c>
      <c r="C24" s="79">
        <f>SUM(C22:C23)</f>
        <v>0</v>
      </c>
      <c r="D24" s="80">
        <f aca="true" t="shared" si="4" ref="D24:Z24">SUM(D22:D23)</f>
        <v>-2187389</v>
      </c>
      <c r="E24" s="81">
        <f t="shared" si="4"/>
        <v>-2910583</v>
      </c>
      <c r="F24" s="81">
        <f t="shared" si="4"/>
        <v>41997338</v>
      </c>
      <c r="G24" s="81">
        <f t="shared" si="4"/>
        <v>-3959132</v>
      </c>
      <c r="H24" s="81">
        <f t="shared" si="4"/>
        <v>-11145563</v>
      </c>
      <c r="I24" s="81">
        <f t="shared" si="4"/>
        <v>26892643</v>
      </c>
      <c r="J24" s="81">
        <f t="shared" si="4"/>
        <v>-16807225</v>
      </c>
      <c r="K24" s="81">
        <f t="shared" si="4"/>
        <v>19823818</v>
      </c>
      <c r="L24" s="81">
        <f t="shared" si="4"/>
        <v>8244018</v>
      </c>
      <c r="M24" s="81">
        <f t="shared" si="4"/>
        <v>11260611</v>
      </c>
      <c r="N24" s="81">
        <f t="shared" si="4"/>
        <v>5838398</v>
      </c>
      <c r="O24" s="81">
        <f t="shared" si="4"/>
        <v>-24372662</v>
      </c>
      <c r="P24" s="81">
        <f t="shared" si="4"/>
        <v>2498708</v>
      </c>
      <c r="Q24" s="81">
        <f t="shared" si="4"/>
        <v>-16035556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22117698</v>
      </c>
      <c r="W24" s="81">
        <f t="shared" si="4"/>
        <v>9666055</v>
      </c>
      <c r="X24" s="81">
        <f t="shared" si="4"/>
        <v>12451643</v>
      </c>
      <c r="Y24" s="82">
        <f>+IF(W24&lt;&gt;0,(X24/W24)*100,0)</f>
        <v>128.81825108588768</v>
      </c>
      <c r="Z24" s="83">
        <f t="shared" si="4"/>
        <v>-2910583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24279633</v>
      </c>
      <c r="C27" s="21">
        <v>0</v>
      </c>
      <c r="D27" s="103">
        <v>27664699</v>
      </c>
      <c r="E27" s="104">
        <v>27460020</v>
      </c>
      <c r="F27" s="104">
        <v>0</v>
      </c>
      <c r="G27" s="104">
        <v>65282</v>
      </c>
      <c r="H27" s="104">
        <v>820830</v>
      </c>
      <c r="I27" s="104">
        <v>886112</v>
      </c>
      <c r="J27" s="104">
        <v>1859989</v>
      </c>
      <c r="K27" s="104">
        <v>3308192</v>
      </c>
      <c r="L27" s="104">
        <v>2351492</v>
      </c>
      <c r="M27" s="104">
        <v>7519673</v>
      </c>
      <c r="N27" s="104">
        <v>2309765</v>
      </c>
      <c r="O27" s="104">
        <v>2147615</v>
      </c>
      <c r="P27" s="104">
        <v>2810991</v>
      </c>
      <c r="Q27" s="104">
        <v>7268371</v>
      </c>
      <c r="R27" s="104">
        <v>0</v>
      </c>
      <c r="S27" s="104">
        <v>0</v>
      </c>
      <c r="T27" s="104">
        <v>0</v>
      </c>
      <c r="U27" s="104">
        <v>0</v>
      </c>
      <c r="V27" s="104">
        <v>15674156</v>
      </c>
      <c r="W27" s="104">
        <v>20595015</v>
      </c>
      <c r="X27" s="104">
        <v>-4920859</v>
      </c>
      <c r="Y27" s="105">
        <v>-23.89</v>
      </c>
      <c r="Z27" s="106">
        <v>27460020</v>
      </c>
    </row>
    <row r="28" spans="1:26" ht="12.75">
      <c r="A28" s="107" t="s">
        <v>44</v>
      </c>
      <c r="B28" s="18">
        <v>10815690</v>
      </c>
      <c r="C28" s="18">
        <v>0</v>
      </c>
      <c r="D28" s="63">
        <v>12969499</v>
      </c>
      <c r="E28" s="64">
        <v>12938248</v>
      </c>
      <c r="F28" s="64">
        <v>0</v>
      </c>
      <c r="G28" s="64">
        <v>36839</v>
      </c>
      <c r="H28" s="64">
        <v>428172</v>
      </c>
      <c r="I28" s="64">
        <v>465011</v>
      </c>
      <c r="J28" s="64">
        <v>1514466</v>
      </c>
      <c r="K28" s="64">
        <v>2834667</v>
      </c>
      <c r="L28" s="64">
        <v>1319430</v>
      </c>
      <c r="M28" s="64">
        <v>5668563</v>
      </c>
      <c r="N28" s="64">
        <v>4428</v>
      </c>
      <c r="O28" s="64">
        <v>890823</v>
      </c>
      <c r="P28" s="64">
        <v>2302338</v>
      </c>
      <c r="Q28" s="64">
        <v>3197589</v>
      </c>
      <c r="R28" s="64">
        <v>0</v>
      </c>
      <c r="S28" s="64">
        <v>0</v>
      </c>
      <c r="T28" s="64">
        <v>0</v>
      </c>
      <c r="U28" s="64">
        <v>0</v>
      </c>
      <c r="V28" s="64">
        <v>9331163</v>
      </c>
      <c r="W28" s="64">
        <v>9703686</v>
      </c>
      <c r="X28" s="64">
        <v>-372523</v>
      </c>
      <c r="Y28" s="65">
        <v>-3.84</v>
      </c>
      <c r="Z28" s="66">
        <v>12938248</v>
      </c>
    </row>
    <row r="29" spans="1:26" ht="12.75">
      <c r="A29" s="62" t="s">
        <v>110</v>
      </c>
      <c r="B29" s="18">
        <v>884575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2620035</v>
      </c>
      <c r="C30" s="18">
        <v>0</v>
      </c>
      <c r="D30" s="63">
        <v>5660750</v>
      </c>
      <c r="E30" s="64">
        <v>5472750</v>
      </c>
      <c r="F30" s="64">
        <v>0</v>
      </c>
      <c r="G30" s="64">
        <v>0</v>
      </c>
      <c r="H30" s="64">
        <v>165386</v>
      </c>
      <c r="I30" s="64">
        <v>165386</v>
      </c>
      <c r="J30" s="64">
        <v>1839</v>
      </c>
      <c r="K30" s="64">
        <v>200</v>
      </c>
      <c r="L30" s="64">
        <v>400842</v>
      </c>
      <c r="M30" s="64">
        <v>402881</v>
      </c>
      <c r="N30" s="64">
        <v>2225646</v>
      </c>
      <c r="O30" s="64">
        <v>719635</v>
      </c>
      <c r="P30" s="64">
        <v>184498</v>
      </c>
      <c r="Q30" s="64">
        <v>3129779</v>
      </c>
      <c r="R30" s="64">
        <v>0</v>
      </c>
      <c r="S30" s="64">
        <v>0</v>
      </c>
      <c r="T30" s="64">
        <v>0</v>
      </c>
      <c r="U30" s="64">
        <v>0</v>
      </c>
      <c r="V30" s="64">
        <v>3698046</v>
      </c>
      <c r="W30" s="64">
        <v>4104563</v>
      </c>
      <c r="X30" s="64">
        <v>-406517</v>
      </c>
      <c r="Y30" s="65">
        <v>-9.9</v>
      </c>
      <c r="Z30" s="66">
        <v>5472750</v>
      </c>
    </row>
    <row r="31" spans="1:26" ht="12.75">
      <c r="A31" s="62" t="s">
        <v>49</v>
      </c>
      <c r="B31" s="18">
        <v>9959333</v>
      </c>
      <c r="C31" s="18">
        <v>0</v>
      </c>
      <c r="D31" s="63">
        <v>9034450</v>
      </c>
      <c r="E31" s="64">
        <v>9049022</v>
      </c>
      <c r="F31" s="64">
        <v>0</v>
      </c>
      <c r="G31" s="64">
        <v>28443</v>
      </c>
      <c r="H31" s="64">
        <v>227272</v>
      </c>
      <c r="I31" s="64">
        <v>255715</v>
      </c>
      <c r="J31" s="64">
        <v>343684</v>
      </c>
      <c r="K31" s="64">
        <v>473325</v>
      </c>
      <c r="L31" s="64">
        <v>631220</v>
      </c>
      <c r="M31" s="64">
        <v>1448229</v>
      </c>
      <c r="N31" s="64">
        <v>79691</v>
      </c>
      <c r="O31" s="64">
        <v>537159</v>
      </c>
      <c r="P31" s="64">
        <v>324156</v>
      </c>
      <c r="Q31" s="64">
        <v>941006</v>
      </c>
      <c r="R31" s="64">
        <v>0</v>
      </c>
      <c r="S31" s="64">
        <v>0</v>
      </c>
      <c r="T31" s="64">
        <v>0</v>
      </c>
      <c r="U31" s="64">
        <v>0</v>
      </c>
      <c r="V31" s="64">
        <v>2644950</v>
      </c>
      <c r="W31" s="64">
        <v>6786767</v>
      </c>
      <c r="X31" s="64">
        <v>-4141817</v>
      </c>
      <c r="Y31" s="65">
        <v>-61.03</v>
      </c>
      <c r="Z31" s="66">
        <v>9049022</v>
      </c>
    </row>
    <row r="32" spans="1:26" ht="12.75">
      <c r="A32" s="74" t="s">
        <v>50</v>
      </c>
      <c r="B32" s="21">
        <f>SUM(B28:B31)</f>
        <v>24279633</v>
      </c>
      <c r="C32" s="21">
        <f>SUM(C28:C31)</f>
        <v>0</v>
      </c>
      <c r="D32" s="103">
        <f aca="true" t="shared" si="5" ref="D32:Z32">SUM(D28:D31)</f>
        <v>27664699</v>
      </c>
      <c r="E32" s="104">
        <f t="shared" si="5"/>
        <v>27460020</v>
      </c>
      <c r="F32" s="104">
        <f t="shared" si="5"/>
        <v>0</v>
      </c>
      <c r="G32" s="104">
        <f t="shared" si="5"/>
        <v>65282</v>
      </c>
      <c r="H32" s="104">
        <f t="shared" si="5"/>
        <v>820830</v>
      </c>
      <c r="I32" s="104">
        <f t="shared" si="5"/>
        <v>886112</v>
      </c>
      <c r="J32" s="104">
        <f t="shared" si="5"/>
        <v>1859989</v>
      </c>
      <c r="K32" s="104">
        <f t="shared" si="5"/>
        <v>3308192</v>
      </c>
      <c r="L32" s="104">
        <f t="shared" si="5"/>
        <v>2351492</v>
      </c>
      <c r="M32" s="104">
        <f t="shared" si="5"/>
        <v>7519673</v>
      </c>
      <c r="N32" s="104">
        <f t="shared" si="5"/>
        <v>2309765</v>
      </c>
      <c r="O32" s="104">
        <f t="shared" si="5"/>
        <v>2147617</v>
      </c>
      <c r="P32" s="104">
        <f t="shared" si="5"/>
        <v>2810992</v>
      </c>
      <c r="Q32" s="104">
        <f t="shared" si="5"/>
        <v>7268374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15674159</v>
      </c>
      <c r="W32" s="104">
        <f t="shared" si="5"/>
        <v>20595016</v>
      </c>
      <c r="X32" s="104">
        <f t="shared" si="5"/>
        <v>-4920857</v>
      </c>
      <c r="Y32" s="105">
        <f>+IF(W32&lt;&gt;0,(X32/W32)*100,0)</f>
        <v>-23.893436159505775</v>
      </c>
      <c r="Z32" s="106">
        <f t="shared" si="5"/>
        <v>27460020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62317492</v>
      </c>
      <c r="C35" s="18">
        <v>0</v>
      </c>
      <c r="D35" s="63">
        <v>44041227</v>
      </c>
      <c r="E35" s="64">
        <v>48601710</v>
      </c>
      <c r="F35" s="64">
        <v>109091492</v>
      </c>
      <c r="G35" s="64">
        <v>116390559</v>
      </c>
      <c r="H35" s="64">
        <v>92153468</v>
      </c>
      <c r="I35" s="64">
        <v>92153468</v>
      </c>
      <c r="J35" s="64">
        <v>91050233</v>
      </c>
      <c r="K35" s="64">
        <v>88629507</v>
      </c>
      <c r="L35" s="64">
        <v>110388882</v>
      </c>
      <c r="M35" s="64">
        <v>110388882</v>
      </c>
      <c r="N35" s="64">
        <v>121293985</v>
      </c>
      <c r="O35" s="64">
        <v>114711869</v>
      </c>
      <c r="P35" s="64">
        <v>95513782</v>
      </c>
      <c r="Q35" s="64">
        <v>95513782</v>
      </c>
      <c r="R35" s="64">
        <v>0</v>
      </c>
      <c r="S35" s="64">
        <v>0</v>
      </c>
      <c r="T35" s="64">
        <v>0</v>
      </c>
      <c r="U35" s="64">
        <v>0</v>
      </c>
      <c r="V35" s="64">
        <v>95513782</v>
      </c>
      <c r="W35" s="64">
        <v>36451283</v>
      </c>
      <c r="X35" s="64">
        <v>59062499</v>
      </c>
      <c r="Y35" s="65">
        <v>162.03</v>
      </c>
      <c r="Z35" s="66">
        <v>48601710</v>
      </c>
    </row>
    <row r="36" spans="1:26" ht="12.75">
      <c r="A36" s="62" t="s">
        <v>53</v>
      </c>
      <c r="B36" s="18">
        <v>415891139</v>
      </c>
      <c r="C36" s="18">
        <v>0</v>
      </c>
      <c r="D36" s="63">
        <v>432258792</v>
      </c>
      <c r="E36" s="64">
        <v>431880143</v>
      </c>
      <c r="F36" s="64">
        <v>417516892</v>
      </c>
      <c r="G36" s="64">
        <v>417581984</v>
      </c>
      <c r="H36" s="64">
        <v>418402615</v>
      </c>
      <c r="I36" s="64">
        <v>418402615</v>
      </c>
      <c r="J36" s="64">
        <v>420262402</v>
      </c>
      <c r="K36" s="64">
        <v>421052462</v>
      </c>
      <c r="L36" s="64">
        <v>425921659</v>
      </c>
      <c r="M36" s="64">
        <v>425921659</v>
      </c>
      <c r="N36" s="64">
        <v>426636383</v>
      </c>
      <c r="O36" s="64">
        <v>424608425</v>
      </c>
      <c r="P36" s="64">
        <v>425450707</v>
      </c>
      <c r="Q36" s="64">
        <v>425450707</v>
      </c>
      <c r="R36" s="64">
        <v>0</v>
      </c>
      <c r="S36" s="64">
        <v>0</v>
      </c>
      <c r="T36" s="64">
        <v>0</v>
      </c>
      <c r="U36" s="64">
        <v>0</v>
      </c>
      <c r="V36" s="64">
        <v>425450707</v>
      </c>
      <c r="W36" s="64">
        <v>323910107</v>
      </c>
      <c r="X36" s="64">
        <v>101540600</v>
      </c>
      <c r="Y36" s="65">
        <v>31.35</v>
      </c>
      <c r="Z36" s="66">
        <v>431880143</v>
      </c>
    </row>
    <row r="37" spans="1:26" ht="12.75">
      <c r="A37" s="62" t="s">
        <v>54</v>
      </c>
      <c r="B37" s="18">
        <v>48898969</v>
      </c>
      <c r="C37" s="18">
        <v>0</v>
      </c>
      <c r="D37" s="63">
        <v>37816969</v>
      </c>
      <c r="E37" s="64">
        <v>44193870</v>
      </c>
      <c r="F37" s="64">
        <v>43387473</v>
      </c>
      <c r="G37" s="64">
        <v>54783426</v>
      </c>
      <c r="H37" s="64">
        <v>54912870</v>
      </c>
      <c r="I37" s="64">
        <v>54912870</v>
      </c>
      <c r="J37" s="64">
        <v>60076305</v>
      </c>
      <c r="K37" s="64">
        <v>36165975</v>
      </c>
      <c r="L37" s="64">
        <v>56812154</v>
      </c>
      <c r="M37" s="64">
        <v>56812154</v>
      </c>
      <c r="N37" s="64">
        <v>62865321</v>
      </c>
      <c r="O37" s="64">
        <v>82558988</v>
      </c>
      <c r="P37" s="64">
        <v>57773392</v>
      </c>
      <c r="Q37" s="64">
        <v>57773392</v>
      </c>
      <c r="R37" s="64">
        <v>0</v>
      </c>
      <c r="S37" s="64">
        <v>0</v>
      </c>
      <c r="T37" s="64">
        <v>0</v>
      </c>
      <c r="U37" s="64">
        <v>0</v>
      </c>
      <c r="V37" s="64">
        <v>57773392</v>
      </c>
      <c r="W37" s="64">
        <v>33145403</v>
      </c>
      <c r="X37" s="64">
        <v>24627989</v>
      </c>
      <c r="Y37" s="65">
        <v>74.3</v>
      </c>
      <c r="Z37" s="66">
        <v>44193870</v>
      </c>
    </row>
    <row r="38" spans="1:26" ht="12.75">
      <c r="A38" s="62" t="s">
        <v>55</v>
      </c>
      <c r="B38" s="18">
        <v>119251771</v>
      </c>
      <c r="C38" s="18">
        <v>0</v>
      </c>
      <c r="D38" s="63">
        <v>135593448</v>
      </c>
      <c r="E38" s="64">
        <v>129150674</v>
      </c>
      <c r="F38" s="64">
        <v>129112570</v>
      </c>
      <c r="G38" s="64">
        <v>129112570</v>
      </c>
      <c r="H38" s="64">
        <v>129112570</v>
      </c>
      <c r="I38" s="64">
        <v>129112570</v>
      </c>
      <c r="J38" s="64">
        <v>129112570</v>
      </c>
      <c r="K38" s="64">
        <v>129066262</v>
      </c>
      <c r="L38" s="64">
        <v>128902169</v>
      </c>
      <c r="M38" s="64">
        <v>128902169</v>
      </c>
      <c r="N38" s="64">
        <v>122705183</v>
      </c>
      <c r="O38" s="64">
        <v>122705183</v>
      </c>
      <c r="P38" s="64">
        <v>122705183</v>
      </c>
      <c r="Q38" s="64">
        <v>122705183</v>
      </c>
      <c r="R38" s="64">
        <v>0</v>
      </c>
      <c r="S38" s="64">
        <v>0</v>
      </c>
      <c r="T38" s="64">
        <v>0</v>
      </c>
      <c r="U38" s="64">
        <v>0</v>
      </c>
      <c r="V38" s="64">
        <v>122705183</v>
      </c>
      <c r="W38" s="64">
        <v>96863006</v>
      </c>
      <c r="X38" s="64">
        <v>25842177</v>
      </c>
      <c r="Y38" s="65">
        <v>26.68</v>
      </c>
      <c r="Z38" s="66">
        <v>129150674</v>
      </c>
    </row>
    <row r="39" spans="1:26" ht="12.75">
      <c r="A39" s="62" t="s">
        <v>56</v>
      </c>
      <c r="B39" s="18">
        <v>310057891</v>
      </c>
      <c r="C39" s="18">
        <v>0</v>
      </c>
      <c r="D39" s="63">
        <v>302889602</v>
      </c>
      <c r="E39" s="64">
        <v>307137309</v>
      </c>
      <c r="F39" s="64">
        <v>354108341</v>
      </c>
      <c r="G39" s="64">
        <v>350076547</v>
      </c>
      <c r="H39" s="64">
        <v>326530643</v>
      </c>
      <c r="I39" s="64">
        <v>326530643</v>
      </c>
      <c r="J39" s="64">
        <v>322123760</v>
      </c>
      <c r="K39" s="64">
        <v>344449732</v>
      </c>
      <c r="L39" s="64">
        <v>350596218</v>
      </c>
      <c r="M39" s="64">
        <v>350596218</v>
      </c>
      <c r="N39" s="64">
        <v>362359864</v>
      </c>
      <c r="O39" s="64">
        <v>334056123</v>
      </c>
      <c r="P39" s="64">
        <v>340485914</v>
      </c>
      <c r="Q39" s="64">
        <v>340485914</v>
      </c>
      <c r="R39" s="64">
        <v>0</v>
      </c>
      <c r="S39" s="64">
        <v>0</v>
      </c>
      <c r="T39" s="64">
        <v>0</v>
      </c>
      <c r="U39" s="64">
        <v>0</v>
      </c>
      <c r="V39" s="64">
        <v>340485914</v>
      </c>
      <c r="W39" s="64">
        <v>230352982</v>
      </c>
      <c r="X39" s="64">
        <v>110132932</v>
      </c>
      <c r="Y39" s="65">
        <v>47.81</v>
      </c>
      <c r="Z39" s="66">
        <v>307137309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33835713</v>
      </c>
      <c r="C42" s="18">
        <v>0</v>
      </c>
      <c r="D42" s="63">
        <v>13909465</v>
      </c>
      <c r="E42" s="64">
        <v>11790263</v>
      </c>
      <c r="F42" s="64">
        <v>22278025</v>
      </c>
      <c r="G42" s="64">
        <v>8163518</v>
      </c>
      <c r="H42" s="64">
        <v>-22454318</v>
      </c>
      <c r="I42" s="64">
        <v>7987225</v>
      </c>
      <c r="J42" s="64">
        <v>12010800</v>
      </c>
      <c r="K42" s="64">
        <v>16100304</v>
      </c>
      <c r="L42" s="64">
        <v>13989416</v>
      </c>
      <c r="M42" s="64">
        <v>42100520</v>
      </c>
      <c r="N42" s="64">
        <v>14488053</v>
      </c>
      <c r="O42" s="64">
        <v>5078563</v>
      </c>
      <c r="P42" s="64">
        <v>-19055245</v>
      </c>
      <c r="Q42" s="64">
        <v>511371</v>
      </c>
      <c r="R42" s="64">
        <v>0</v>
      </c>
      <c r="S42" s="64">
        <v>0</v>
      </c>
      <c r="T42" s="64">
        <v>0</v>
      </c>
      <c r="U42" s="64">
        <v>0</v>
      </c>
      <c r="V42" s="64">
        <v>50599116</v>
      </c>
      <c r="W42" s="64">
        <v>56911599</v>
      </c>
      <c r="X42" s="64">
        <v>-6312483</v>
      </c>
      <c r="Y42" s="65">
        <v>-11.09</v>
      </c>
      <c r="Z42" s="66">
        <v>11790263</v>
      </c>
    </row>
    <row r="43" spans="1:26" ht="12.75">
      <c r="A43" s="62" t="s">
        <v>59</v>
      </c>
      <c r="B43" s="18">
        <v>-23463735</v>
      </c>
      <c r="C43" s="18">
        <v>0</v>
      </c>
      <c r="D43" s="63">
        <v>-27137495</v>
      </c>
      <c r="E43" s="64">
        <v>-25728906</v>
      </c>
      <c r="F43" s="64">
        <v>180</v>
      </c>
      <c r="G43" s="64">
        <v>-65091</v>
      </c>
      <c r="H43" s="64">
        <v>-820631</v>
      </c>
      <c r="I43" s="64">
        <v>-885542</v>
      </c>
      <c r="J43" s="64">
        <v>-1859788</v>
      </c>
      <c r="K43" s="64">
        <v>-3307983</v>
      </c>
      <c r="L43" s="64">
        <v>-2351275</v>
      </c>
      <c r="M43" s="64">
        <v>-7519046</v>
      </c>
      <c r="N43" s="64">
        <v>-2309541</v>
      </c>
      <c r="O43" s="64">
        <v>-2147440</v>
      </c>
      <c r="P43" s="64">
        <v>-2810810</v>
      </c>
      <c r="Q43" s="64">
        <v>-7267791</v>
      </c>
      <c r="R43" s="64">
        <v>0</v>
      </c>
      <c r="S43" s="64">
        <v>0</v>
      </c>
      <c r="T43" s="64">
        <v>0</v>
      </c>
      <c r="U43" s="64">
        <v>0</v>
      </c>
      <c r="V43" s="64">
        <v>-15672379</v>
      </c>
      <c r="W43" s="64">
        <v>-17449786</v>
      </c>
      <c r="X43" s="64">
        <v>1777407</v>
      </c>
      <c r="Y43" s="65">
        <v>-10.19</v>
      </c>
      <c r="Z43" s="66">
        <v>-25728906</v>
      </c>
    </row>
    <row r="44" spans="1:26" ht="12.75">
      <c r="A44" s="62" t="s">
        <v>60</v>
      </c>
      <c r="B44" s="18">
        <v>-394307</v>
      </c>
      <c r="C44" s="18">
        <v>0</v>
      </c>
      <c r="D44" s="63">
        <v>3608848</v>
      </c>
      <c r="E44" s="64">
        <v>4096397</v>
      </c>
      <c r="F44" s="64">
        <v>2369830</v>
      </c>
      <c r="G44" s="64">
        <v>-63906</v>
      </c>
      <c r="H44" s="64">
        <v>167774</v>
      </c>
      <c r="I44" s="64">
        <v>2473698</v>
      </c>
      <c r="J44" s="64">
        <v>-81230</v>
      </c>
      <c r="K44" s="64">
        <v>1088</v>
      </c>
      <c r="L44" s="64">
        <v>-207406</v>
      </c>
      <c r="M44" s="64">
        <v>-287548</v>
      </c>
      <c r="N44" s="64">
        <v>-666493</v>
      </c>
      <c r="O44" s="64">
        <v>7707</v>
      </c>
      <c r="P44" s="64">
        <v>-101070</v>
      </c>
      <c r="Q44" s="64">
        <v>-759856</v>
      </c>
      <c r="R44" s="64">
        <v>0</v>
      </c>
      <c r="S44" s="64">
        <v>0</v>
      </c>
      <c r="T44" s="64">
        <v>0</v>
      </c>
      <c r="U44" s="64">
        <v>0</v>
      </c>
      <c r="V44" s="64">
        <v>1426294</v>
      </c>
      <c r="W44" s="64">
        <v>2233271</v>
      </c>
      <c r="X44" s="64">
        <v>-806977</v>
      </c>
      <c r="Y44" s="65">
        <v>-36.13</v>
      </c>
      <c r="Z44" s="66">
        <v>4096397</v>
      </c>
    </row>
    <row r="45" spans="1:26" ht="12.75">
      <c r="A45" s="74" t="s">
        <v>61</v>
      </c>
      <c r="B45" s="21">
        <v>24361469</v>
      </c>
      <c r="C45" s="21">
        <v>0</v>
      </c>
      <c r="D45" s="103">
        <v>6415416</v>
      </c>
      <c r="E45" s="104">
        <v>14519222</v>
      </c>
      <c r="F45" s="104">
        <v>49357479</v>
      </c>
      <c r="G45" s="104">
        <v>57392000</v>
      </c>
      <c r="H45" s="104">
        <v>34284825</v>
      </c>
      <c r="I45" s="104">
        <v>34284825</v>
      </c>
      <c r="J45" s="104">
        <v>44354607</v>
      </c>
      <c r="K45" s="104">
        <v>57148016</v>
      </c>
      <c r="L45" s="104">
        <v>68578751</v>
      </c>
      <c r="M45" s="104">
        <v>68578751</v>
      </c>
      <c r="N45" s="104">
        <v>80090770</v>
      </c>
      <c r="O45" s="104">
        <v>83029600</v>
      </c>
      <c r="P45" s="104">
        <v>61062475</v>
      </c>
      <c r="Q45" s="104">
        <v>61062475</v>
      </c>
      <c r="R45" s="104">
        <v>0</v>
      </c>
      <c r="S45" s="104">
        <v>0</v>
      </c>
      <c r="T45" s="104">
        <v>0</v>
      </c>
      <c r="U45" s="104">
        <v>0</v>
      </c>
      <c r="V45" s="104">
        <v>61062475</v>
      </c>
      <c r="W45" s="104">
        <v>66056552</v>
      </c>
      <c r="X45" s="104">
        <v>-4994077</v>
      </c>
      <c r="Y45" s="105">
        <v>-7.56</v>
      </c>
      <c r="Z45" s="106">
        <v>14519222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37268227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37268227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17171629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17171629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95.79141232183605</v>
      </c>
      <c r="C58" s="5">
        <f>IF(C67=0,0,+(C76/C67)*100)</f>
        <v>0</v>
      </c>
      <c r="D58" s="6">
        <f aca="true" t="shared" si="6" ref="D58:Z58">IF(D67=0,0,+(D76/D67)*100)</f>
        <v>96.40155254179871</v>
      </c>
      <c r="E58" s="7">
        <f t="shared" si="6"/>
        <v>95.84742771311987</v>
      </c>
      <c r="F58" s="7">
        <f t="shared" si="6"/>
        <v>34.11055120830113</v>
      </c>
      <c r="G58" s="7">
        <f t="shared" si="6"/>
        <v>77.09110194300969</v>
      </c>
      <c r="H58" s="7">
        <f t="shared" si="6"/>
        <v>108.99500028902749</v>
      </c>
      <c r="I58" s="7">
        <f t="shared" si="6"/>
        <v>59.308146926830844</v>
      </c>
      <c r="J58" s="7">
        <f t="shared" si="6"/>
        <v>166.85098823947325</v>
      </c>
      <c r="K58" s="7">
        <f t="shared" si="6"/>
        <v>109.27070854445333</v>
      </c>
      <c r="L58" s="7">
        <f t="shared" si="6"/>
        <v>94.10316531593097</v>
      </c>
      <c r="M58" s="7">
        <f t="shared" si="6"/>
        <v>123.86159427553918</v>
      </c>
      <c r="N58" s="7">
        <f t="shared" si="6"/>
        <v>96.43217824589796</v>
      </c>
      <c r="O58" s="7">
        <f t="shared" si="6"/>
        <v>130.339889243523</v>
      </c>
      <c r="P58" s="7">
        <f t="shared" si="6"/>
        <v>86.16864518742105</v>
      </c>
      <c r="Q58" s="7">
        <f t="shared" si="6"/>
        <v>103.69033374651882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89.78716864399681</v>
      </c>
      <c r="W58" s="7">
        <f t="shared" si="6"/>
        <v>91.31988754035191</v>
      </c>
      <c r="X58" s="7">
        <f t="shared" si="6"/>
        <v>0</v>
      </c>
      <c r="Y58" s="7">
        <f t="shared" si="6"/>
        <v>0</v>
      </c>
      <c r="Z58" s="8">
        <f t="shared" si="6"/>
        <v>95.84742771311987</v>
      </c>
    </row>
    <row r="59" spans="1:26" ht="12.75">
      <c r="A59" s="36" t="s">
        <v>31</v>
      </c>
      <c r="B59" s="9">
        <f aca="true" t="shared" si="7" ref="B59:Z66">IF(B68=0,0,+(B77/B68)*100)</f>
        <v>95.98452137331864</v>
      </c>
      <c r="C59" s="9">
        <f t="shared" si="7"/>
        <v>0</v>
      </c>
      <c r="D59" s="2">
        <f t="shared" si="7"/>
        <v>96.4015493061958</v>
      </c>
      <c r="E59" s="10">
        <f t="shared" si="7"/>
        <v>95.84742709257345</v>
      </c>
      <c r="F59" s="10">
        <f t="shared" si="7"/>
        <v>10.918972651322953</v>
      </c>
      <c r="G59" s="10">
        <f t="shared" si="7"/>
        <v>87.50047878840877</v>
      </c>
      <c r="H59" s="10">
        <f t="shared" si="7"/>
        <v>249.85185207858572</v>
      </c>
      <c r="I59" s="10">
        <f t="shared" si="7"/>
        <v>34.860891269458676</v>
      </c>
      <c r="J59" s="10">
        <f t="shared" si="7"/>
        <v>453.3683430802468</v>
      </c>
      <c r="K59" s="10">
        <f t="shared" si="7"/>
        <v>157.87082588565838</v>
      </c>
      <c r="L59" s="10">
        <f t="shared" si="7"/>
        <v>99.50551769884822</v>
      </c>
      <c r="M59" s="10">
        <f t="shared" si="7"/>
        <v>234.61930912717978</v>
      </c>
      <c r="N59" s="10">
        <f t="shared" si="7"/>
        <v>147.6722751388171</v>
      </c>
      <c r="O59" s="10">
        <f t="shared" si="7"/>
        <v>152.4008064804261</v>
      </c>
      <c r="P59" s="10">
        <f t="shared" si="7"/>
        <v>85.30481389181536</v>
      </c>
      <c r="Q59" s="10">
        <f t="shared" si="7"/>
        <v>128.13521254455915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83.91925910018622</v>
      </c>
      <c r="W59" s="10">
        <f t="shared" si="7"/>
        <v>90.24877831298636</v>
      </c>
      <c r="X59" s="10">
        <f t="shared" si="7"/>
        <v>0</v>
      </c>
      <c r="Y59" s="10">
        <f t="shared" si="7"/>
        <v>0</v>
      </c>
      <c r="Z59" s="11">
        <f t="shared" si="7"/>
        <v>95.84742709257345</v>
      </c>
    </row>
    <row r="60" spans="1:26" ht="12.75">
      <c r="A60" s="37" t="s">
        <v>32</v>
      </c>
      <c r="B60" s="12">
        <f t="shared" si="7"/>
        <v>96.79194202454673</v>
      </c>
      <c r="C60" s="12">
        <f t="shared" si="7"/>
        <v>0</v>
      </c>
      <c r="D60" s="3">
        <f t="shared" si="7"/>
        <v>96.40155069171618</v>
      </c>
      <c r="E60" s="13">
        <f t="shared" si="7"/>
        <v>95.84742633392666</v>
      </c>
      <c r="F60" s="13">
        <f t="shared" si="7"/>
        <v>83.3177015473745</v>
      </c>
      <c r="G60" s="13">
        <f t="shared" si="7"/>
        <v>74.99583404160082</v>
      </c>
      <c r="H60" s="13">
        <f t="shared" si="7"/>
        <v>81.77895779533988</v>
      </c>
      <c r="I60" s="13">
        <f t="shared" si="7"/>
        <v>80.0358315161532</v>
      </c>
      <c r="J60" s="13">
        <f t="shared" si="7"/>
        <v>104.2069415533617</v>
      </c>
      <c r="K60" s="13">
        <f t="shared" si="7"/>
        <v>98.64397473443384</v>
      </c>
      <c r="L60" s="13">
        <f t="shared" si="7"/>
        <v>92.66337764604143</v>
      </c>
      <c r="M60" s="13">
        <f t="shared" si="7"/>
        <v>98.6836689556268</v>
      </c>
      <c r="N60" s="13">
        <f t="shared" si="7"/>
        <v>86.28760837991804</v>
      </c>
      <c r="O60" s="13">
        <f t="shared" si="7"/>
        <v>125.6582078985493</v>
      </c>
      <c r="P60" s="13">
        <f t="shared" si="7"/>
        <v>86.18463232973009</v>
      </c>
      <c r="Q60" s="13">
        <f t="shared" si="7"/>
        <v>98.53754610655264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92.26898745375892</v>
      </c>
      <c r="W60" s="13">
        <f t="shared" si="7"/>
        <v>91.97461827897253</v>
      </c>
      <c r="X60" s="13">
        <f t="shared" si="7"/>
        <v>0</v>
      </c>
      <c r="Y60" s="13">
        <f t="shared" si="7"/>
        <v>0</v>
      </c>
      <c r="Z60" s="14">
        <f t="shared" si="7"/>
        <v>95.84742633392666</v>
      </c>
    </row>
    <row r="61" spans="1:26" ht="12.75">
      <c r="A61" s="38" t="s">
        <v>113</v>
      </c>
      <c r="B61" s="12">
        <f t="shared" si="7"/>
        <v>95.3066141443473</v>
      </c>
      <c r="C61" s="12">
        <f t="shared" si="7"/>
        <v>0</v>
      </c>
      <c r="D61" s="3">
        <f t="shared" si="7"/>
        <v>96.4015512570529</v>
      </c>
      <c r="E61" s="13">
        <f t="shared" si="7"/>
        <v>95.84742744367388</v>
      </c>
      <c r="F61" s="13">
        <f t="shared" si="7"/>
        <v>81.75215580927903</v>
      </c>
      <c r="G61" s="13">
        <f t="shared" si="7"/>
        <v>71.2280744221139</v>
      </c>
      <c r="H61" s="13">
        <f t="shared" si="7"/>
        <v>82.94402086258916</v>
      </c>
      <c r="I61" s="13">
        <f t="shared" si="7"/>
        <v>78.55502933462921</v>
      </c>
      <c r="J61" s="13">
        <f t="shared" si="7"/>
        <v>106.8833232346788</v>
      </c>
      <c r="K61" s="13">
        <f t="shared" si="7"/>
        <v>108.3070091452497</v>
      </c>
      <c r="L61" s="13">
        <f t="shared" si="7"/>
        <v>95.94391935737097</v>
      </c>
      <c r="M61" s="13">
        <f t="shared" si="7"/>
        <v>103.96571091394541</v>
      </c>
      <c r="N61" s="13">
        <f t="shared" si="7"/>
        <v>90.77645071750739</v>
      </c>
      <c r="O61" s="13">
        <f t="shared" si="7"/>
        <v>119.29673450752334</v>
      </c>
      <c r="P61" s="13">
        <f t="shared" si="7"/>
        <v>94.21313604846715</v>
      </c>
      <c r="Q61" s="13">
        <f t="shared" si="7"/>
        <v>101.0562427576783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93.96065534883309</v>
      </c>
      <c r="W61" s="13">
        <f t="shared" si="7"/>
        <v>92.20217600413659</v>
      </c>
      <c r="X61" s="13">
        <f t="shared" si="7"/>
        <v>0</v>
      </c>
      <c r="Y61" s="13">
        <f t="shared" si="7"/>
        <v>0</v>
      </c>
      <c r="Z61" s="14">
        <f t="shared" si="7"/>
        <v>95.84742744367388</v>
      </c>
    </row>
    <row r="62" spans="1:26" ht="12.75">
      <c r="A62" s="38" t="s">
        <v>114</v>
      </c>
      <c r="B62" s="12">
        <f t="shared" si="7"/>
        <v>88.74342410393118</v>
      </c>
      <c r="C62" s="12">
        <f t="shared" si="7"/>
        <v>0</v>
      </c>
      <c r="D62" s="3">
        <f t="shared" si="7"/>
        <v>96.40155173596662</v>
      </c>
      <c r="E62" s="13">
        <f t="shared" si="7"/>
        <v>95.84741783362509</v>
      </c>
      <c r="F62" s="13">
        <f t="shared" si="7"/>
        <v>85.82785623513911</v>
      </c>
      <c r="G62" s="13">
        <f t="shared" si="7"/>
        <v>106.35534817748153</v>
      </c>
      <c r="H62" s="13">
        <f t="shared" si="7"/>
        <v>77.74557088166686</v>
      </c>
      <c r="I62" s="13">
        <f t="shared" si="7"/>
        <v>88.68475850647629</v>
      </c>
      <c r="J62" s="13">
        <f t="shared" si="7"/>
        <v>101.38630730604909</v>
      </c>
      <c r="K62" s="13">
        <f t="shared" si="7"/>
        <v>67.46128307911363</v>
      </c>
      <c r="L62" s="13">
        <f t="shared" si="7"/>
        <v>84.92930401940214</v>
      </c>
      <c r="M62" s="13">
        <f t="shared" si="7"/>
        <v>83.15710346871266</v>
      </c>
      <c r="N62" s="13">
        <f t="shared" si="7"/>
        <v>67.08476469344133</v>
      </c>
      <c r="O62" s="13">
        <f t="shared" si="7"/>
        <v>189.91172073434416</v>
      </c>
      <c r="P62" s="13">
        <f t="shared" si="7"/>
        <v>87.41330480017336</v>
      </c>
      <c r="Q62" s="13">
        <f t="shared" si="7"/>
        <v>99.00870675604664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92.48832159861745</v>
      </c>
      <c r="W62" s="13">
        <f t="shared" si="7"/>
        <v>77.79260759821021</v>
      </c>
      <c r="X62" s="13">
        <f t="shared" si="7"/>
        <v>0</v>
      </c>
      <c r="Y62" s="13">
        <f t="shared" si="7"/>
        <v>0</v>
      </c>
      <c r="Z62" s="14">
        <f t="shared" si="7"/>
        <v>95.84741783362509</v>
      </c>
    </row>
    <row r="63" spans="1:26" ht="12.75">
      <c r="A63" s="38" t="s">
        <v>115</v>
      </c>
      <c r="B63" s="12">
        <f t="shared" si="7"/>
        <v>117.02000939574523</v>
      </c>
      <c r="C63" s="12">
        <f t="shared" si="7"/>
        <v>0</v>
      </c>
      <c r="D63" s="3">
        <f t="shared" si="7"/>
        <v>96.40154607848356</v>
      </c>
      <c r="E63" s="13">
        <f t="shared" si="7"/>
        <v>95.84743095962601</v>
      </c>
      <c r="F63" s="13">
        <f t="shared" si="7"/>
        <v>95.96746477259708</v>
      </c>
      <c r="G63" s="13">
        <f t="shared" si="7"/>
        <v>84.17483377531804</v>
      </c>
      <c r="H63" s="13">
        <f t="shared" si="7"/>
        <v>80.8464848032577</v>
      </c>
      <c r="I63" s="13">
        <f t="shared" si="7"/>
        <v>86.97814691231439</v>
      </c>
      <c r="J63" s="13">
        <f t="shared" si="7"/>
        <v>101.4901649880502</v>
      </c>
      <c r="K63" s="13">
        <f t="shared" si="7"/>
        <v>91.41258059904749</v>
      </c>
      <c r="L63" s="13">
        <f t="shared" si="7"/>
        <v>93.95342030868576</v>
      </c>
      <c r="M63" s="13">
        <f t="shared" si="7"/>
        <v>95.56943190488953</v>
      </c>
      <c r="N63" s="13">
        <f t="shared" si="7"/>
        <v>85.62078298544795</v>
      </c>
      <c r="O63" s="13">
        <f t="shared" si="7"/>
        <v>113.1651670893643</v>
      </c>
      <c r="P63" s="13">
        <f t="shared" si="7"/>
        <v>155.37503964273836</v>
      </c>
      <c r="Q63" s="13">
        <f t="shared" si="7"/>
        <v>87.52912152872402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90.38696571464222</v>
      </c>
      <c r="W63" s="13">
        <f t="shared" si="7"/>
        <v>111.63683159599567</v>
      </c>
      <c r="X63" s="13">
        <f t="shared" si="7"/>
        <v>0</v>
      </c>
      <c r="Y63" s="13">
        <f t="shared" si="7"/>
        <v>0</v>
      </c>
      <c r="Z63" s="14">
        <f t="shared" si="7"/>
        <v>95.84743095962601</v>
      </c>
    </row>
    <row r="64" spans="1:26" ht="12.75">
      <c r="A64" s="38" t="s">
        <v>116</v>
      </c>
      <c r="B64" s="12">
        <f t="shared" si="7"/>
        <v>52.835655882102806</v>
      </c>
      <c r="C64" s="12">
        <f t="shared" si="7"/>
        <v>0</v>
      </c>
      <c r="D64" s="3">
        <f t="shared" si="7"/>
        <v>96.4015481438587</v>
      </c>
      <c r="E64" s="13">
        <f t="shared" si="7"/>
        <v>95.84742941148973</v>
      </c>
      <c r="F64" s="13">
        <f t="shared" si="7"/>
        <v>82.04185028611383</v>
      </c>
      <c r="G64" s="13">
        <f t="shared" si="7"/>
        <v>68.03853493396966</v>
      </c>
      <c r="H64" s="13">
        <f t="shared" si="7"/>
        <v>79.8061072928174</v>
      </c>
      <c r="I64" s="13">
        <f t="shared" si="7"/>
        <v>76.49046305294601</v>
      </c>
      <c r="J64" s="13">
        <f t="shared" si="7"/>
        <v>93.81429194050844</v>
      </c>
      <c r="K64" s="13">
        <f t="shared" si="7"/>
        <v>90.16061259278183</v>
      </c>
      <c r="L64" s="13">
        <f t="shared" si="7"/>
        <v>82.55642719342919</v>
      </c>
      <c r="M64" s="13">
        <f t="shared" si="7"/>
        <v>88.86709010084884</v>
      </c>
      <c r="N64" s="13">
        <f t="shared" si="7"/>
        <v>93.1837984097993</v>
      </c>
      <c r="O64" s="13">
        <f t="shared" si="7"/>
        <v>102.81373814689985</v>
      </c>
      <c r="P64" s="13">
        <f t="shared" si="7"/>
        <v>639.198064683872</v>
      </c>
      <c r="Q64" s="13">
        <f t="shared" si="7"/>
        <v>82.74884162980726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82.61992090301182</v>
      </c>
      <c r="W64" s="13">
        <f t="shared" si="7"/>
        <v>100.94350885609755</v>
      </c>
      <c r="X64" s="13">
        <f t="shared" si="7"/>
        <v>0</v>
      </c>
      <c r="Y64" s="13">
        <f t="shared" si="7"/>
        <v>0</v>
      </c>
      <c r="Z64" s="14">
        <f t="shared" si="7"/>
        <v>95.84742941148973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96.40187165775401</v>
      </c>
      <c r="E66" s="16">
        <f t="shared" si="7"/>
        <v>95.8475935828877</v>
      </c>
      <c r="F66" s="16">
        <f t="shared" si="7"/>
        <v>0</v>
      </c>
      <c r="G66" s="16">
        <f t="shared" si="7"/>
        <v>100</v>
      </c>
      <c r="H66" s="16">
        <f t="shared" si="7"/>
        <v>0</v>
      </c>
      <c r="I66" s="16">
        <f t="shared" si="7"/>
        <v>100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69.77844660600508</v>
      </c>
      <c r="X66" s="16">
        <f t="shared" si="7"/>
        <v>0</v>
      </c>
      <c r="Y66" s="16">
        <f t="shared" si="7"/>
        <v>0</v>
      </c>
      <c r="Z66" s="17">
        <f t="shared" si="7"/>
        <v>95.8475935828877</v>
      </c>
    </row>
    <row r="67" spans="1:26" ht="12.75" hidden="1">
      <c r="A67" s="40" t="s">
        <v>119</v>
      </c>
      <c r="B67" s="23">
        <v>195481825</v>
      </c>
      <c r="C67" s="23"/>
      <c r="D67" s="24">
        <v>214496254</v>
      </c>
      <c r="E67" s="25">
        <v>214496254</v>
      </c>
      <c r="F67" s="25">
        <v>43482745</v>
      </c>
      <c r="G67" s="25">
        <v>16515718</v>
      </c>
      <c r="H67" s="25">
        <v>16140333</v>
      </c>
      <c r="I67" s="25">
        <v>76138796</v>
      </c>
      <c r="J67" s="25">
        <v>16057444</v>
      </c>
      <c r="K67" s="25">
        <v>16342602</v>
      </c>
      <c r="L67" s="25">
        <v>15183824</v>
      </c>
      <c r="M67" s="25">
        <v>47583870</v>
      </c>
      <c r="N67" s="25">
        <v>17914488</v>
      </c>
      <c r="O67" s="25">
        <v>15787790</v>
      </c>
      <c r="P67" s="25">
        <v>16591520</v>
      </c>
      <c r="Q67" s="25">
        <v>50293798</v>
      </c>
      <c r="R67" s="25"/>
      <c r="S67" s="25"/>
      <c r="T67" s="25"/>
      <c r="U67" s="25"/>
      <c r="V67" s="25">
        <v>174016464</v>
      </c>
      <c r="W67" s="25">
        <v>165529595</v>
      </c>
      <c r="X67" s="25"/>
      <c r="Y67" s="24"/>
      <c r="Z67" s="26">
        <v>214496254</v>
      </c>
    </row>
    <row r="68" spans="1:26" ht="12.75" hidden="1">
      <c r="A68" s="36" t="s">
        <v>31</v>
      </c>
      <c r="B68" s="18">
        <v>54801761</v>
      </c>
      <c r="C68" s="18"/>
      <c r="D68" s="19">
        <v>60143050</v>
      </c>
      <c r="E68" s="20">
        <v>60143050</v>
      </c>
      <c r="F68" s="20">
        <v>29553861</v>
      </c>
      <c r="G68" s="20">
        <v>2767402</v>
      </c>
      <c r="H68" s="20">
        <v>2613604</v>
      </c>
      <c r="I68" s="20">
        <v>34934867</v>
      </c>
      <c r="J68" s="20">
        <v>2880912</v>
      </c>
      <c r="K68" s="20">
        <v>2927088</v>
      </c>
      <c r="L68" s="20">
        <v>3001523</v>
      </c>
      <c r="M68" s="20">
        <v>8809523</v>
      </c>
      <c r="N68" s="20">
        <v>2927773</v>
      </c>
      <c r="O68" s="20">
        <v>2854874</v>
      </c>
      <c r="P68" s="20">
        <v>2952933</v>
      </c>
      <c r="Q68" s="20">
        <v>8735580</v>
      </c>
      <c r="R68" s="20"/>
      <c r="S68" s="20"/>
      <c r="T68" s="20"/>
      <c r="U68" s="20"/>
      <c r="V68" s="20">
        <v>52479970</v>
      </c>
      <c r="W68" s="20">
        <v>48661195</v>
      </c>
      <c r="X68" s="20"/>
      <c r="Y68" s="19"/>
      <c r="Z68" s="22">
        <v>60143050</v>
      </c>
    </row>
    <row r="69" spans="1:26" ht="12.75" hidden="1">
      <c r="A69" s="37" t="s">
        <v>32</v>
      </c>
      <c r="B69" s="18">
        <v>139116532</v>
      </c>
      <c r="C69" s="18"/>
      <c r="D69" s="19">
        <v>152857204</v>
      </c>
      <c r="E69" s="20">
        <v>152857204</v>
      </c>
      <c r="F69" s="20">
        <v>13928884</v>
      </c>
      <c r="G69" s="20">
        <v>13748337</v>
      </c>
      <c r="H69" s="20">
        <v>13526729</v>
      </c>
      <c r="I69" s="20">
        <v>41203950</v>
      </c>
      <c r="J69" s="20">
        <v>13176532</v>
      </c>
      <c r="K69" s="20">
        <v>13189651</v>
      </c>
      <c r="L69" s="20">
        <v>12001749</v>
      </c>
      <c r="M69" s="20">
        <v>38367932</v>
      </c>
      <c r="N69" s="20">
        <v>14839811</v>
      </c>
      <c r="O69" s="20">
        <v>12838079</v>
      </c>
      <c r="P69" s="20">
        <v>13469732</v>
      </c>
      <c r="Q69" s="20">
        <v>41147622</v>
      </c>
      <c r="R69" s="20"/>
      <c r="S69" s="20"/>
      <c r="T69" s="20"/>
      <c r="U69" s="20"/>
      <c r="V69" s="20">
        <v>120719504</v>
      </c>
      <c r="W69" s="20">
        <v>115769297</v>
      </c>
      <c r="X69" s="20"/>
      <c r="Y69" s="19"/>
      <c r="Z69" s="22">
        <v>152857204</v>
      </c>
    </row>
    <row r="70" spans="1:26" ht="12.75" hidden="1">
      <c r="A70" s="38" t="s">
        <v>113</v>
      </c>
      <c r="B70" s="18">
        <v>95089987</v>
      </c>
      <c r="C70" s="18"/>
      <c r="D70" s="19">
        <v>103306154</v>
      </c>
      <c r="E70" s="20">
        <v>103306154</v>
      </c>
      <c r="F70" s="20">
        <v>9705404</v>
      </c>
      <c r="G70" s="20">
        <v>9749629</v>
      </c>
      <c r="H70" s="20">
        <v>9206144</v>
      </c>
      <c r="I70" s="20">
        <v>28661177</v>
      </c>
      <c r="J70" s="20">
        <v>8966541</v>
      </c>
      <c r="K70" s="20">
        <v>8556136</v>
      </c>
      <c r="L70" s="20">
        <v>7891707</v>
      </c>
      <c r="M70" s="20">
        <v>25414384</v>
      </c>
      <c r="N70" s="20">
        <v>9297744</v>
      </c>
      <c r="O70" s="20">
        <v>8474097</v>
      </c>
      <c r="P70" s="20">
        <v>8620766</v>
      </c>
      <c r="Q70" s="20">
        <v>26392607</v>
      </c>
      <c r="R70" s="20"/>
      <c r="S70" s="20"/>
      <c r="T70" s="20"/>
      <c r="U70" s="20"/>
      <c r="V70" s="20">
        <v>80468168</v>
      </c>
      <c r="W70" s="20">
        <v>78317682</v>
      </c>
      <c r="X70" s="20"/>
      <c r="Y70" s="19"/>
      <c r="Z70" s="22">
        <v>103306154</v>
      </c>
    </row>
    <row r="71" spans="1:26" ht="12.75" hidden="1">
      <c r="A71" s="38" t="s">
        <v>114</v>
      </c>
      <c r="B71" s="18">
        <v>24474041</v>
      </c>
      <c r="C71" s="18"/>
      <c r="D71" s="19">
        <v>24341770</v>
      </c>
      <c r="E71" s="20">
        <v>24341770</v>
      </c>
      <c r="F71" s="20">
        <v>1519509</v>
      </c>
      <c r="G71" s="20">
        <v>1246462</v>
      </c>
      <c r="H71" s="20">
        <v>1616631</v>
      </c>
      <c r="I71" s="20">
        <v>4382602</v>
      </c>
      <c r="J71" s="20">
        <v>1555355</v>
      </c>
      <c r="K71" s="20">
        <v>1969294</v>
      </c>
      <c r="L71" s="20">
        <v>1442727</v>
      </c>
      <c r="M71" s="20">
        <v>4967376</v>
      </c>
      <c r="N71" s="20">
        <v>2709253</v>
      </c>
      <c r="O71" s="20">
        <v>1630734</v>
      </c>
      <c r="P71" s="20">
        <v>5325266</v>
      </c>
      <c r="Q71" s="20">
        <v>9665253</v>
      </c>
      <c r="R71" s="20"/>
      <c r="S71" s="20"/>
      <c r="T71" s="20"/>
      <c r="U71" s="20"/>
      <c r="V71" s="20">
        <v>19015231</v>
      </c>
      <c r="W71" s="20">
        <v>18560950</v>
      </c>
      <c r="X71" s="20"/>
      <c r="Y71" s="19"/>
      <c r="Z71" s="22">
        <v>24341770</v>
      </c>
    </row>
    <row r="72" spans="1:26" ht="12.75" hidden="1">
      <c r="A72" s="38" t="s">
        <v>115</v>
      </c>
      <c r="B72" s="18">
        <v>11407291</v>
      </c>
      <c r="C72" s="18"/>
      <c r="D72" s="19">
        <v>9485935</v>
      </c>
      <c r="E72" s="20">
        <v>9485935</v>
      </c>
      <c r="F72" s="20">
        <v>1064938</v>
      </c>
      <c r="G72" s="20">
        <v>1040760</v>
      </c>
      <c r="H72" s="20">
        <v>1085430</v>
      </c>
      <c r="I72" s="20">
        <v>3191128</v>
      </c>
      <c r="J72" s="20">
        <v>1039348</v>
      </c>
      <c r="K72" s="20">
        <v>1063288</v>
      </c>
      <c r="L72" s="20">
        <v>1072871</v>
      </c>
      <c r="M72" s="20">
        <v>3175507</v>
      </c>
      <c r="N72" s="20">
        <v>1222577</v>
      </c>
      <c r="O72" s="20">
        <v>1117426</v>
      </c>
      <c r="P72" s="20">
        <v>-387839</v>
      </c>
      <c r="Q72" s="20">
        <v>1952164</v>
      </c>
      <c r="R72" s="20"/>
      <c r="S72" s="20"/>
      <c r="T72" s="20"/>
      <c r="U72" s="20"/>
      <c r="V72" s="20">
        <v>8318799</v>
      </c>
      <c r="W72" s="20">
        <v>7105508</v>
      </c>
      <c r="X72" s="20"/>
      <c r="Y72" s="19"/>
      <c r="Z72" s="22">
        <v>9485935</v>
      </c>
    </row>
    <row r="73" spans="1:26" ht="12.75" hidden="1">
      <c r="A73" s="38" t="s">
        <v>116</v>
      </c>
      <c r="B73" s="18">
        <v>16955654</v>
      </c>
      <c r="C73" s="18"/>
      <c r="D73" s="19">
        <v>15723345</v>
      </c>
      <c r="E73" s="20">
        <v>15723345</v>
      </c>
      <c r="F73" s="20">
        <v>1639033</v>
      </c>
      <c r="G73" s="20">
        <v>1711486</v>
      </c>
      <c r="H73" s="20">
        <v>1618524</v>
      </c>
      <c r="I73" s="20">
        <v>4969043</v>
      </c>
      <c r="J73" s="20">
        <v>1615288</v>
      </c>
      <c r="K73" s="20">
        <v>1600933</v>
      </c>
      <c r="L73" s="20">
        <v>1594444</v>
      </c>
      <c r="M73" s="20">
        <v>4810665</v>
      </c>
      <c r="N73" s="20">
        <v>1610237</v>
      </c>
      <c r="O73" s="20">
        <v>1615822</v>
      </c>
      <c r="P73" s="20">
        <v>-88461</v>
      </c>
      <c r="Q73" s="20">
        <v>3137598</v>
      </c>
      <c r="R73" s="20"/>
      <c r="S73" s="20"/>
      <c r="T73" s="20"/>
      <c r="U73" s="20"/>
      <c r="V73" s="20">
        <v>12917306</v>
      </c>
      <c r="W73" s="20">
        <v>11785157</v>
      </c>
      <c r="X73" s="20"/>
      <c r="Y73" s="19"/>
      <c r="Z73" s="22">
        <v>15723345</v>
      </c>
    </row>
    <row r="74" spans="1:26" ht="12.75" hidden="1">
      <c r="A74" s="38" t="s">
        <v>117</v>
      </c>
      <c r="B74" s="18">
        <v>-8810441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118</v>
      </c>
      <c r="B75" s="27">
        <v>1563532</v>
      </c>
      <c r="C75" s="27"/>
      <c r="D75" s="28">
        <v>1496000</v>
      </c>
      <c r="E75" s="29">
        <v>1496000</v>
      </c>
      <c r="F75" s="29"/>
      <c r="G75" s="29">
        <v>-21</v>
      </c>
      <c r="H75" s="29"/>
      <c r="I75" s="29">
        <v>-21</v>
      </c>
      <c r="J75" s="29"/>
      <c r="K75" s="29">
        <v>225863</v>
      </c>
      <c r="L75" s="29">
        <v>180552</v>
      </c>
      <c r="M75" s="29">
        <v>406415</v>
      </c>
      <c r="N75" s="29">
        <v>146904</v>
      </c>
      <c r="O75" s="29">
        <v>94837</v>
      </c>
      <c r="P75" s="29">
        <v>168855</v>
      </c>
      <c r="Q75" s="29">
        <v>410596</v>
      </c>
      <c r="R75" s="29"/>
      <c r="S75" s="29"/>
      <c r="T75" s="29"/>
      <c r="U75" s="29"/>
      <c r="V75" s="29">
        <v>816990</v>
      </c>
      <c r="W75" s="29">
        <v>1099103</v>
      </c>
      <c r="X75" s="29"/>
      <c r="Y75" s="28"/>
      <c r="Z75" s="30">
        <v>1496000</v>
      </c>
    </row>
    <row r="76" spans="1:26" ht="12.75" hidden="1">
      <c r="A76" s="41" t="s">
        <v>120</v>
      </c>
      <c r="B76" s="31">
        <v>187254801</v>
      </c>
      <c r="C76" s="31"/>
      <c r="D76" s="32">
        <v>206777719</v>
      </c>
      <c r="E76" s="33">
        <v>205589142</v>
      </c>
      <c r="F76" s="33">
        <v>14832204</v>
      </c>
      <c r="G76" s="33">
        <v>12732149</v>
      </c>
      <c r="H76" s="33">
        <v>17592156</v>
      </c>
      <c r="I76" s="33">
        <v>45156509</v>
      </c>
      <c r="J76" s="33">
        <v>26792004</v>
      </c>
      <c r="K76" s="33">
        <v>17857677</v>
      </c>
      <c r="L76" s="33">
        <v>14288459</v>
      </c>
      <c r="M76" s="33">
        <v>58938140</v>
      </c>
      <c r="N76" s="33">
        <v>17275331</v>
      </c>
      <c r="O76" s="33">
        <v>20577788</v>
      </c>
      <c r="P76" s="33">
        <v>14296688</v>
      </c>
      <c r="Q76" s="33">
        <v>52149807</v>
      </c>
      <c r="R76" s="33"/>
      <c r="S76" s="33"/>
      <c r="T76" s="33"/>
      <c r="U76" s="33"/>
      <c r="V76" s="33">
        <v>156244456</v>
      </c>
      <c r="W76" s="33">
        <v>151161440</v>
      </c>
      <c r="X76" s="33"/>
      <c r="Y76" s="32"/>
      <c r="Z76" s="34">
        <v>205589142</v>
      </c>
    </row>
    <row r="77" spans="1:26" ht="12.75" hidden="1">
      <c r="A77" s="36" t="s">
        <v>31</v>
      </c>
      <c r="B77" s="18">
        <v>52601208</v>
      </c>
      <c r="C77" s="18"/>
      <c r="D77" s="19">
        <v>57978832</v>
      </c>
      <c r="E77" s="20">
        <v>57645566</v>
      </c>
      <c r="F77" s="20">
        <v>3226978</v>
      </c>
      <c r="G77" s="20">
        <v>2421490</v>
      </c>
      <c r="H77" s="20">
        <v>6530138</v>
      </c>
      <c r="I77" s="20">
        <v>12178606</v>
      </c>
      <c r="J77" s="20">
        <v>13061143</v>
      </c>
      <c r="K77" s="20">
        <v>4621018</v>
      </c>
      <c r="L77" s="20">
        <v>2986681</v>
      </c>
      <c r="M77" s="20">
        <v>20668842</v>
      </c>
      <c r="N77" s="20">
        <v>4323509</v>
      </c>
      <c r="O77" s="20">
        <v>4350851</v>
      </c>
      <c r="P77" s="20">
        <v>2518994</v>
      </c>
      <c r="Q77" s="20">
        <v>11193354</v>
      </c>
      <c r="R77" s="20"/>
      <c r="S77" s="20"/>
      <c r="T77" s="20"/>
      <c r="U77" s="20"/>
      <c r="V77" s="20">
        <v>44040802</v>
      </c>
      <c r="W77" s="20">
        <v>43916134</v>
      </c>
      <c r="X77" s="20"/>
      <c r="Y77" s="19"/>
      <c r="Z77" s="22">
        <v>57645566</v>
      </c>
    </row>
    <row r="78" spans="1:26" ht="12.75" hidden="1">
      <c r="A78" s="37" t="s">
        <v>32</v>
      </c>
      <c r="B78" s="18">
        <v>134653593</v>
      </c>
      <c r="C78" s="18"/>
      <c r="D78" s="19">
        <v>147356715</v>
      </c>
      <c r="E78" s="20">
        <v>146509696</v>
      </c>
      <c r="F78" s="20">
        <v>11605226</v>
      </c>
      <c r="G78" s="20">
        <v>10310680</v>
      </c>
      <c r="H78" s="20">
        <v>11062018</v>
      </c>
      <c r="I78" s="20">
        <v>32977924</v>
      </c>
      <c r="J78" s="20">
        <v>13730861</v>
      </c>
      <c r="K78" s="20">
        <v>13010796</v>
      </c>
      <c r="L78" s="20">
        <v>11121226</v>
      </c>
      <c r="M78" s="20">
        <v>37862883</v>
      </c>
      <c r="N78" s="20">
        <v>12804918</v>
      </c>
      <c r="O78" s="20">
        <v>16132100</v>
      </c>
      <c r="P78" s="20">
        <v>11608839</v>
      </c>
      <c r="Q78" s="20">
        <v>40545857</v>
      </c>
      <c r="R78" s="20"/>
      <c r="S78" s="20"/>
      <c r="T78" s="20"/>
      <c r="U78" s="20"/>
      <c r="V78" s="20">
        <v>111386664</v>
      </c>
      <c r="W78" s="20">
        <v>106478369</v>
      </c>
      <c r="X78" s="20"/>
      <c r="Y78" s="19"/>
      <c r="Z78" s="22">
        <v>146509696</v>
      </c>
    </row>
    <row r="79" spans="1:26" ht="12.75" hidden="1">
      <c r="A79" s="38" t="s">
        <v>113</v>
      </c>
      <c r="B79" s="18">
        <v>90627047</v>
      </c>
      <c r="C79" s="18"/>
      <c r="D79" s="19">
        <v>99588735</v>
      </c>
      <c r="E79" s="20">
        <v>99016291</v>
      </c>
      <c r="F79" s="20">
        <v>7934377</v>
      </c>
      <c r="G79" s="20">
        <v>6944473</v>
      </c>
      <c r="H79" s="20">
        <v>7635946</v>
      </c>
      <c r="I79" s="20">
        <v>22514796</v>
      </c>
      <c r="J79" s="20">
        <v>9583737</v>
      </c>
      <c r="K79" s="20">
        <v>9266895</v>
      </c>
      <c r="L79" s="20">
        <v>7571613</v>
      </c>
      <c r="M79" s="20">
        <v>26422245</v>
      </c>
      <c r="N79" s="20">
        <v>8440162</v>
      </c>
      <c r="O79" s="20">
        <v>10109321</v>
      </c>
      <c r="P79" s="20">
        <v>8121894</v>
      </c>
      <c r="Q79" s="20">
        <v>26671377</v>
      </c>
      <c r="R79" s="20"/>
      <c r="S79" s="20"/>
      <c r="T79" s="20"/>
      <c r="U79" s="20"/>
      <c r="V79" s="20">
        <v>75608418</v>
      </c>
      <c r="W79" s="20">
        <v>72210607</v>
      </c>
      <c r="X79" s="20"/>
      <c r="Y79" s="19"/>
      <c r="Z79" s="22">
        <v>99016291</v>
      </c>
    </row>
    <row r="80" spans="1:26" ht="12.75" hidden="1">
      <c r="A80" s="38" t="s">
        <v>114</v>
      </c>
      <c r="B80" s="18">
        <v>21719102</v>
      </c>
      <c r="C80" s="18"/>
      <c r="D80" s="19">
        <v>23465844</v>
      </c>
      <c r="E80" s="20">
        <v>23330958</v>
      </c>
      <c r="F80" s="20">
        <v>1304162</v>
      </c>
      <c r="G80" s="20">
        <v>1325679</v>
      </c>
      <c r="H80" s="20">
        <v>1256859</v>
      </c>
      <c r="I80" s="20">
        <v>3886700</v>
      </c>
      <c r="J80" s="20">
        <v>1576917</v>
      </c>
      <c r="K80" s="20">
        <v>1328511</v>
      </c>
      <c r="L80" s="20">
        <v>1225298</v>
      </c>
      <c r="M80" s="20">
        <v>4130726</v>
      </c>
      <c r="N80" s="20">
        <v>1817496</v>
      </c>
      <c r="O80" s="20">
        <v>3096955</v>
      </c>
      <c r="P80" s="20">
        <v>4654991</v>
      </c>
      <c r="Q80" s="20">
        <v>9569442</v>
      </c>
      <c r="R80" s="20"/>
      <c r="S80" s="20"/>
      <c r="T80" s="20"/>
      <c r="U80" s="20"/>
      <c r="V80" s="20">
        <v>17586868</v>
      </c>
      <c r="W80" s="20">
        <v>14439047</v>
      </c>
      <c r="X80" s="20"/>
      <c r="Y80" s="19"/>
      <c r="Z80" s="22">
        <v>23330958</v>
      </c>
    </row>
    <row r="81" spans="1:26" ht="12.75" hidden="1">
      <c r="A81" s="38" t="s">
        <v>115</v>
      </c>
      <c r="B81" s="18">
        <v>13348813</v>
      </c>
      <c r="C81" s="18"/>
      <c r="D81" s="19">
        <v>9144588</v>
      </c>
      <c r="E81" s="20">
        <v>9092025</v>
      </c>
      <c r="F81" s="20">
        <v>1021994</v>
      </c>
      <c r="G81" s="20">
        <v>876058</v>
      </c>
      <c r="H81" s="20">
        <v>877532</v>
      </c>
      <c r="I81" s="20">
        <v>2775584</v>
      </c>
      <c r="J81" s="20">
        <v>1054836</v>
      </c>
      <c r="K81" s="20">
        <v>971979</v>
      </c>
      <c r="L81" s="20">
        <v>1007999</v>
      </c>
      <c r="M81" s="20">
        <v>3034814</v>
      </c>
      <c r="N81" s="20">
        <v>1046780</v>
      </c>
      <c r="O81" s="20">
        <v>1264537</v>
      </c>
      <c r="P81" s="20">
        <v>-602605</v>
      </c>
      <c r="Q81" s="20">
        <v>1708712</v>
      </c>
      <c r="R81" s="20"/>
      <c r="S81" s="20"/>
      <c r="T81" s="20"/>
      <c r="U81" s="20"/>
      <c r="V81" s="20">
        <v>7519110</v>
      </c>
      <c r="W81" s="20">
        <v>7932364</v>
      </c>
      <c r="X81" s="20"/>
      <c r="Y81" s="19"/>
      <c r="Z81" s="22">
        <v>9092025</v>
      </c>
    </row>
    <row r="82" spans="1:26" ht="12.75" hidden="1">
      <c r="A82" s="38" t="s">
        <v>116</v>
      </c>
      <c r="B82" s="18">
        <v>8958631</v>
      </c>
      <c r="C82" s="18"/>
      <c r="D82" s="19">
        <v>15157548</v>
      </c>
      <c r="E82" s="20">
        <v>15070422</v>
      </c>
      <c r="F82" s="20">
        <v>1344693</v>
      </c>
      <c r="G82" s="20">
        <v>1164470</v>
      </c>
      <c r="H82" s="20">
        <v>1291681</v>
      </c>
      <c r="I82" s="20">
        <v>3800844</v>
      </c>
      <c r="J82" s="20">
        <v>1515371</v>
      </c>
      <c r="K82" s="20">
        <v>1443411</v>
      </c>
      <c r="L82" s="20">
        <v>1316316</v>
      </c>
      <c r="M82" s="20">
        <v>4275098</v>
      </c>
      <c r="N82" s="20">
        <v>1500480</v>
      </c>
      <c r="O82" s="20">
        <v>1661287</v>
      </c>
      <c r="P82" s="20">
        <v>-565441</v>
      </c>
      <c r="Q82" s="20">
        <v>2596326</v>
      </c>
      <c r="R82" s="20"/>
      <c r="S82" s="20"/>
      <c r="T82" s="20"/>
      <c r="U82" s="20"/>
      <c r="V82" s="20">
        <v>10672268</v>
      </c>
      <c r="W82" s="20">
        <v>11896351</v>
      </c>
      <c r="X82" s="20"/>
      <c r="Y82" s="19"/>
      <c r="Z82" s="22">
        <v>15070422</v>
      </c>
    </row>
    <row r="83" spans="1:26" ht="12.7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118</v>
      </c>
      <c r="B84" s="27"/>
      <c r="C84" s="27"/>
      <c r="D84" s="28">
        <v>1442172</v>
      </c>
      <c r="E84" s="29">
        <v>1433880</v>
      </c>
      <c r="F84" s="29"/>
      <c r="G84" s="29">
        <v>-21</v>
      </c>
      <c r="H84" s="29"/>
      <c r="I84" s="29">
        <v>-21</v>
      </c>
      <c r="J84" s="29"/>
      <c r="K84" s="29">
        <v>225863</v>
      </c>
      <c r="L84" s="29">
        <v>180552</v>
      </c>
      <c r="M84" s="29">
        <v>406415</v>
      </c>
      <c r="N84" s="29">
        <v>146904</v>
      </c>
      <c r="O84" s="29">
        <v>94837</v>
      </c>
      <c r="P84" s="29">
        <v>168855</v>
      </c>
      <c r="Q84" s="29">
        <v>410596</v>
      </c>
      <c r="R84" s="29"/>
      <c r="S84" s="29"/>
      <c r="T84" s="29"/>
      <c r="U84" s="29"/>
      <c r="V84" s="29">
        <v>816990</v>
      </c>
      <c r="W84" s="29">
        <v>766937</v>
      </c>
      <c r="X84" s="29"/>
      <c r="Y84" s="28"/>
      <c r="Z84" s="30">
        <v>1433880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32603168</v>
      </c>
      <c r="C5" s="18">
        <v>0</v>
      </c>
      <c r="D5" s="63">
        <v>34958285</v>
      </c>
      <c r="E5" s="64">
        <v>36791180</v>
      </c>
      <c r="F5" s="64">
        <v>5027575</v>
      </c>
      <c r="G5" s="64">
        <v>2773657</v>
      </c>
      <c r="H5" s="64">
        <v>2733785</v>
      </c>
      <c r="I5" s="64">
        <v>10535017</v>
      </c>
      <c r="J5" s="64">
        <v>2768540</v>
      </c>
      <c r="K5" s="64">
        <v>2755349</v>
      </c>
      <c r="L5" s="64">
        <v>2775743</v>
      </c>
      <c r="M5" s="64">
        <v>8299632</v>
      </c>
      <c r="N5" s="64">
        <v>2743121</v>
      </c>
      <c r="O5" s="64">
        <v>2735369</v>
      </c>
      <c r="P5" s="64">
        <v>2743192</v>
      </c>
      <c r="Q5" s="64">
        <v>8221682</v>
      </c>
      <c r="R5" s="64">
        <v>0</v>
      </c>
      <c r="S5" s="64">
        <v>0</v>
      </c>
      <c r="T5" s="64">
        <v>0</v>
      </c>
      <c r="U5" s="64">
        <v>0</v>
      </c>
      <c r="V5" s="64">
        <v>27056331</v>
      </c>
      <c r="W5" s="64">
        <v>25132700</v>
      </c>
      <c r="X5" s="64">
        <v>1923631</v>
      </c>
      <c r="Y5" s="65">
        <v>7.65</v>
      </c>
      <c r="Z5" s="66">
        <v>36791180</v>
      </c>
    </row>
    <row r="6" spans="1:26" ht="12.75">
      <c r="A6" s="62" t="s">
        <v>32</v>
      </c>
      <c r="B6" s="18">
        <v>100363530</v>
      </c>
      <c r="C6" s="18">
        <v>0</v>
      </c>
      <c r="D6" s="63">
        <v>104954296</v>
      </c>
      <c r="E6" s="64">
        <v>104542623</v>
      </c>
      <c r="F6" s="64">
        <v>8886835</v>
      </c>
      <c r="G6" s="64">
        <v>8743724</v>
      </c>
      <c r="H6" s="64">
        <v>8635113</v>
      </c>
      <c r="I6" s="64">
        <v>26265672</v>
      </c>
      <c r="J6" s="64">
        <v>8676669</v>
      </c>
      <c r="K6" s="64">
        <v>8937089</v>
      </c>
      <c r="L6" s="64">
        <v>7906773</v>
      </c>
      <c r="M6" s="64">
        <v>25520531</v>
      </c>
      <c r="N6" s="64">
        <v>9117788</v>
      </c>
      <c r="O6" s="64">
        <v>8873262</v>
      </c>
      <c r="P6" s="64">
        <v>8757810</v>
      </c>
      <c r="Q6" s="64">
        <v>26748860</v>
      </c>
      <c r="R6" s="64">
        <v>0</v>
      </c>
      <c r="S6" s="64">
        <v>0</v>
      </c>
      <c r="T6" s="64">
        <v>0</v>
      </c>
      <c r="U6" s="64">
        <v>0</v>
      </c>
      <c r="V6" s="64">
        <v>78535063</v>
      </c>
      <c r="W6" s="64">
        <v>75839604</v>
      </c>
      <c r="X6" s="64">
        <v>2695459</v>
      </c>
      <c r="Y6" s="65">
        <v>3.55</v>
      </c>
      <c r="Z6" s="66">
        <v>104542623</v>
      </c>
    </row>
    <row r="7" spans="1:26" ht="12.75">
      <c r="A7" s="62" t="s">
        <v>33</v>
      </c>
      <c r="B7" s="18">
        <v>3535777</v>
      </c>
      <c r="C7" s="18">
        <v>0</v>
      </c>
      <c r="D7" s="63">
        <v>2461000</v>
      </c>
      <c r="E7" s="64">
        <v>3200000</v>
      </c>
      <c r="F7" s="64">
        <v>203262</v>
      </c>
      <c r="G7" s="64">
        <v>324714</v>
      </c>
      <c r="H7" s="64">
        <v>297152</v>
      </c>
      <c r="I7" s="64">
        <v>825128</v>
      </c>
      <c r="J7" s="64">
        <v>275848</v>
      </c>
      <c r="K7" s="64">
        <v>254392</v>
      </c>
      <c r="L7" s="64">
        <v>241214</v>
      </c>
      <c r="M7" s="64">
        <v>771454</v>
      </c>
      <c r="N7" s="64">
        <v>287272</v>
      </c>
      <c r="O7" s="64">
        <v>249548</v>
      </c>
      <c r="P7" s="64">
        <v>242415</v>
      </c>
      <c r="Q7" s="64">
        <v>779235</v>
      </c>
      <c r="R7" s="64">
        <v>0</v>
      </c>
      <c r="S7" s="64">
        <v>0</v>
      </c>
      <c r="T7" s="64">
        <v>0</v>
      </c>
      <c r="U7" s="64">
        <v>0</v>
      </c>
      <c r="V7" s="64">
        <v>2375817</v>
      </c>
      <c r="W7" s="64">
        <v>1729419</v>
      </c>
      <c r="X7" s="64">
        <v>646398</v>
      </c>
      <c r="Y7" s="65">
        <v>37.38</v>
      </c>
      <c r="Z7" s="66">
        <v>3200000</v>
      </c>
    </row>
    <row r="8" spans="1:26" ht="12.75">
      <c r="A8" s="62" t="s">
        <v>34</v>
      </c>
      <c r="B8" s="18">
        <v>35094759</v>
      </c>
      <c r="C8" s="18">
        <v>0</v>
      </c>
      <c r="D8" s="63">
        <v>37264000</v>
      </c>
      <c r="E8" s="64">
        <v>43065775</v>
      </c>
      <c r="F8" s="64">
        <v>10918000</v>
      </c>
      <c r="G8" s="64">
        <v>94062</v>
      </c>
      <c r="H8" s="64">
        <v>702120</v>
      </c>
      <c r="I8" s="64">
        <v>11714182</v>
      </c>
      <c r="J8" s="64">
        <v>1640875</v>
      </c>
      <c r="K8" s="64">
        <v>736830</v>
      </c>
      <c r="L8" s="64">
        <v>9342670</v>
      </c>
      <c r="M8" s="64">
        <v>11720375</v>
      </c>
      <c r="N8" s="64">
        <v>115910</v>
      </c>
      <c r="O8" s="64">
        <v>4520499</v>
      </c>
      <c r="P8" s="64">
        <v>7137838</v>
      </c>
      <c r="Q8" s="64">
        <v>11774247</v>
      </c>
      <c r="R8" s="64">
        <v>0</v>
      </c>
      <c r="S8" s="64">
        <v>0</v>
      </c>
      <c r="T8" s="64">
        <v>0</v>
      </c>
      <c r="U8" s="64">
        <v>0</v>
      </c>
      <c r="V8" s="64">
        <v>35208804</v>
      </c>
      <c r="W8" s="64">
        <v>28597253</v>
      </c>
      <c r="X8" s="64">
        <v>6611551</v>
      </c>
      <c r="Y8" s="65">
        <v>23.12</v>
      </c>
      <c r="Z8" s="66">
        <v>43065775</v>
      </c>
    </row>
    <row r="9" spans="1:26" ht="12.75">
      <c r="A9" s="62" t="s">
        <v>35</v>
      </c>
      <c r="B9" s="18">
        <v>44955091</v>
      </c>
      <c r="C9" s="18">
        <v>0</v>
      </c>
      <c r="D9" s="63">
        <v>36882942</v>
      </c>
      <c r="E9" s="64">
        <v>34155152</v>
      </c>
      <c r="F9" s="64">
        <v>1509670</v>
      </c>
      <c r="G9" s="64">
        <v>1615980</v>
      </c>
      <c r="H9" s="64">
        <v>1771116</v>
      </c>
      <c r="I9" s="64">
        <v>4896766</v>
      </c>
      <c r="J9" s="64">
        <v>1935972</v>
      </c>
      <c r="K9" s="64">
        <v>1701967</v>
      </c>
      <c r="L9" s="64">
        <v>1348779</v>
      </c>
      <c r="M9" s="64">
        <v>4986718</v>
      </c>
      <c r="N9" s="64">
        <v>1689525</v>
      </c>
      <c r="O9" s="64">
        <v>1766979</v>
      </c>
      <c r="P9" s="64">
        <v>1677757</v>
      </c>
      <c r="Q9" s="64">
        <v>5134261</v>
      </c>
      <c r="R9" s="64">
        <v>0</v>
      </c>
      <c r="S9" s="64">
        <v>0</v>
      </c>
      <c r="T9" s="64">
        <v>0</v>
      </c>
      <c r="U9" s="64">
        <v>0</v>
      </c>
      <c r="V9" s="64">
        <v>15017745</v>
      </c>
      <c r="W9" s="64">
        <v>16882080</v>
      </c>
      <c r="X9" s="64">
        <v>-1864335</v>
      </c>
      <c r="Y9" s="65">
        <v>-11.04</v>
      </c>
      <c r="Z9" s="66">
        <v>34155152</v>
      </c>
    </row>
    <row r="10" spans="1:26" ht="22.5">
      <c r="A10" s="67" t="s">
        <v>105</v>
      </c>
      <c r="B10" s="68">
        <f>SUM(B5:B9)</f>
        <v>216552325</v>
      </c>
      <c r="C10" s="68">
        <f>SUM(C5:C9)</f>
        <v>0</v>
      </c>
      <c r="D10" s="69">
        <f aca="true" t="shared" si="0" ref="D10:Z10">SUM(D5:D9)</f>
        <v>216520523</v>
      </c>
      <c r="E10" s="70">
        <f t="shared" si="0"/>
        <v>221754730</v>
      </c>
      <c r="F10" s="70">
        <f t="shared" si="0"/>
        <v>26545342</v>
      </c>
      <c r="G10" s="70">
        <f t="shared" si="0"/>
        <v>13552137</v>
      </c>
      <c r="H10" s="70">
        <f t="shared" si="0"/>
        <v>14139286</v>
      </c>
      <c r="I10" s="70">
        <f t="shared" si="0"/>
        <v>54236765</v>
      </c>
      <c r="J10" s="70">
        <f t="shared" si="0"/>
        <v>15297904</v>
      </c>
      <c r="K10" s="70">
        <f t="shared" si="0"/>
        <v>14385627</v>
      </c>
      <c r="L10" s="70">
        <f t="shared" si="0"/>
        <v>21615179</v>
      </c>
      <c r="M10" s="70">
        <f t="shared" si="0"/>
        <v>51298710</v>
      </c>
      <c r="N10" s="70">
        <f t="shared" si="0"/>
        <v>13953616</v>
      </c>
      <c r="O10" s="70">
        <f t="shared" si="0"/>
        <v>18145657</v>
      </c>
      <c r="P10" s="70">
        <f t="shared" si="0"/>
        <v>20559012</v>
      </c>
      <c r="Q10" s="70">
        <f t="shared" si="0"/>
        <v>52658285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158193760</v>
      </c>
      <c r="W10" s="70">
        <f t="shared" si="0"/>
        <v>148181056</v>
      </c>
      <c r="X10" s="70">
        <f t="shared" si="0"/>
        <v>10012704</v>
      </c>
      <c r="Y10" s="71">
        <f>+IF(W10&lt;&gt;0,(X10/W10)*100,0)</f>
        <v>6.757074264607751</v>
      </c>
      <c r="Z10" s="72">
        <f t="shared" si="0"/>
        <v>221754730</v>
      </c>
    </row>
    <row r="11" spans="1:26" ht="12.75">
      <c r="A11" s="62" t="s">
        <v>36</v>
      </c>
      <c r="B11" s="18">
        <v>75139570</v>
      </c>
      <c r="C11" s="18">
        <v>0</v>
      </c>
      <c r="D11" s="63">
        <v>85039323</v>
      </c>
      <c r="E11" s="64">
        <v>86811022</v>
      </c>
      <c r="F11" s="64">
        <v>5785016</v>
      </c>
      <c r="G11" s="64">
        <v>5997514</v>
      </c>
      <c r="H11" s="64">
        <v>5854196</v>
      </c>
      <c r="I11" s="64">
        <v>17636726</v>
      </c>
      <c r="J11" s="64">
        <v>6212273</v>
      </c>
      <c r="K11" s="64">
        <v>6160533</v>
      </c>
      <c r="L11" s="64">
        <v>9332101</v>
      </c>
      <c r="M11" s="64">
        <v>21704907</v>
      </c>
      <c r="N11" s="64">
        <v>6184596</v>
      </c>
      <c r="O11" s="64">
        <v>6478979</v>
      </c>
      <c r="P11" s="64">
        <v>6064011</v>
      </c>
      <c r="Q11" s="64">
        <v>18727586</v>
      </c>
      <c r="R11" s="64">
        <v>0</v>
      </c>
      <c r="S11" s="64">
        <v>0</v>
      </c>
      <c r="T11" s="64">
        <v>0</v>
      </c>
      <c r="U11" s="64">
        <v>0</v>
      </c>
      <c r="V11" s="64">
        <v>58069219</v>
      </c>
      <c r="W11" s="64">
        <v>56706841</v>
      </c>
      <c r="X11" s="64">
        <v>1362378</v>
      </c>
      <c r="Y11" s="65">
        <v>2.4</v>
      </c>
      <c r="Z11" s="66">
        <v>86811022</v>
      </c>
    </row>
    <row r="12" spans="1:26" ht="12.75">
      <c r="A12" s="62" t="s">
        <v>37</v>
      </c>
      <c r="B12" s="18">
        <v>4379308</v>
      </c>
      <c r="C12" s="18">
        <v>0</v>
      </c>
      <c r="D12" s="63">
        <v>5123530</v>
      </c>
      <c r="E12" s="64">
        <v>4969664</v>
      </c>
      <c r="F12" s="64">
        <v>377951</v>
      </c>
      <c r="G12" s="64">
        <v>377951</v>
      </c>
      <c r="H12" s="64">
        <v>375170</v>
      </c>
      <c r="I12" s="64">
        <v>1131072</v>
      </c>
      <c r="J12" s="64">
        <v>375170</v>
      </c>
      <c r="K12" s="64">
        <v>372670</v>
      </c>
      <c r="L12" s="64">
        <v>375451</v>
      </c>
      <c r="M12" s="64">
        <v>1123291</v>
      </c>
      <c r="N12" s="64">
        <v>378639</v>
      </c>
      <c r="O12" s="64">
        <v>667449</v>
      </c>
      <c r="P12" s="64">
        <v>414138</v>
      </c>
      <c r="Q12" s="64">
        <v>1460226</v>
      </c>
      <c r="R12" s="64">
        <v>0</v>
      </c>
      <c r="S12" s="64">
        <v>0</v>
      </c>
      <c r="T12" s="64">
        <v>0</v>
      </c>
      <c r="U12" s="64">
        <v>0</v>
      </c>
      <c r="V12" s="64">
        <v>3714589</v>
      </c>
      <c r="W12" s="64">
        <v>3402961</v>
      </c>
      <c r="X12" s="64">
        <v>311628</v>
      </c>
      <c r="Y12" s="65">
        <v>9.16</v>
      </c>
      <c r="Z12" s="66">
        <v>4969664</v>
      </c>
    </row>
    <row r="13" spans="1:26" ht="12.75">
      <c r="A13" s="62" t="s">
        <v>106</v>
      </c>
      <c r="B13" s="18">
        <v>9285494</v>
      </c>
      <c r="C13" s="18">
        <v>0</v>
      </c>
      <c r="D13" s="63">
        <v>10829658</v>
      </c>
      <c r="E13" s="64">
        <v>10290185</v>
      </c>
      <c r="F13" s="64">
        <v>1300</v>
      </c>
      <c r="G13" s="64">
        <v>0</v>
      </c>
      <c r="H13" s="64">
        <v>2632499</v>
      </c>
      <c r="I13" s="64">
        <v>2633799</v>
      </c>
      <c r="J13" s="64">
        <v>0</v>
      </c>
      <c r="K13" s="64">
        <v>192</v>
      </c>
      <c r="L13" s="64">
        <v>2632464</v>
      </c>
      <c r="M13" s="64">
        <v>2632656</v>
      </c>
      <c r="N13" s="64">
        <v>0</v>
      </c>
      <c r="O13" s="64">
        <v>118</v>
      </c>
      <c r="P13" s="64">
        <v>2572690</v>
      </c>
      <c r="Q13" s="64">
        <v>2572808</v>
      </c>
      <c r="R13" s="64">
        <v>0</v>
      </c>
      <c r="S13" s="64">
        <v>0</v>
      </c>
      <c r="T13" s="64">
        <v>0</v>
      </c>
      <c r="U13" s="64">
        <v>0</v>
      </c>
      <c r="V13" s="64">
        <v>7839263</v>
      </c>
      <c r="W13" s="64">
        <v>6064828</v>
      </c>
      <c r="X13" s="64">
        <v>1774435</v>
      </c>
      <c r="Y13" s="65">
        <v>29.26</v>
      </c>
      <c r="Z13" s="66">
        <v>10290185</v>
      </c>
    </row>
    <row r="14" spans="1:26" ht="12.75">
      <c r="A14" s="62" t="s">
        <v>38</v>
      </c>
      <c r="B14" s="18">
        <v>9145271</v>
      </c>
      <c r="C14" s="18">
        <v>0</v>
      </c>
      <c r="D14" s="63">
        <v>6193450</v>
      </c>
      <c r="E14" s="64">
        <v>4894210</v>
      </c>
      <c r="F14" s="64">
        <v>259389</v>
      </c>
      <c r="G14" s="64">
        <v>0</v>
      </c>
      <c r="H14" s="64">
        <v>1273725</v>
      </c>
      <c r="I14" s="64">
        <v>1533114</v>
      </c>
      <c r="J14" s="64">
        <v>0</v>
      </c>
      <c r="K14" s="64">
        <v>0</v>
      </c>
      <c r="L14" s="64">
        <v>335116</v>
      </c>
      <c r="M14" s="64">
        <v>335116</v>
      </c>
      <c r="N14" s="64">
        <v>254799</v>
      </c>
      <c r="O14" s="64">
        <v>0</v>
      </c>
      <c r="P14" s="64">
        <v>1247301</v>
      </c>
      <c r="Q14" s="64">
        <v>1502100</v>
      </c>
      <c r="R14" s="64">
        <v>0</v>
      </c>
      <c r="S14" s="64">
        <v>0</v>
      </c>
      <c r="T14" s="64">
        <v>0</v>
      </c>
      <c r="U14" s="64">
        <v>0</v>
      </c>
      <c r="V14" s="64">
        <v>3370330</v>
      </c>
      <c r="W14" s="64">
        <v>3258075</v>
      </c>
      <c r="X14" s="64">
        <v>112255</v>
      </c>
      <c r="Y14" s="65">
        <v>3.45</v>
      </c>
      <c r="Z14" s="66">
        <v>4894210</v>
      </c>
    </row>
    <row r="15" spans="1:26" ht="12.75">
      <c r="A15" s="62" t="s">
        <v>39</v>
      </c>
      <c r="B15" s="18">
        <v>50442322</v>
      </c>
      <c r="C15" s="18">
        <v>0</v>
      </c>
      <c r="D15" s="63">
        <v>67909458</v>
      </c>
      <c r="E15" s="64">
        <v>72986496</v>
      </c>
      <c r="F15" s="64">
        <v>251242</v>
      </c>
      <c r="G15" s="64">
        <v>6167189</v>
      </c>
      <c r="H15" s="64">
        <v>6764098</v>
      </c>
      <c r="I15" s="64">
        <v>13182529</v>
      </c>
      <c r="J15" s="64">
        <v>4294659</v>
      </c>
      <c r="K15" s="64">
        <v>4281989</v>
      </c>
      <c r="L15" s="64">
        <v>4407155</v>
      </c>
      <c r="M15" s="64">
        <v>12983803</v>
      </c>
      <c r="N15" s="64">
        <v>3835242</v>
      </c>
      <c r="O15" s="64">
        <v>12230703</v>
      </c>
      <c r="P15" s="64">
        <v>5223938</v>
      </c>
      <c r="Q15" s="64">
        <v>21289883</v>
      </c>
      <c r="R15" s="64">
        <v>0</v>
      </c>
      <c r="S15" s="64">
        <v>0</v>
      </c>
      <c r="T15" s="64">
        <v>0</v>
      </c>
      <c r="U15" s="64">
        <v>0</v>
      </c>
      <c r="V15" s="64">
        <v>47456215</v>
      </c>
      <c r="W15" s="64">
        <v>40725182</v>
      </c>
      <c r="X15" s="64">
        <v>6731033</v>
      </c>
      <c r="Y15" s="65">
        <v>16.53</v>
      </c>
      <c r="Z15" s="66">
        <v>72986496</v>
      </c>
    </row>
    <row r="16" spans="1:26" ht="12.75">
      <c r="A16" s="73" t="s">
        <v>40</v>
      </c>
      <c r="B16" s="18">
        <v>1484018</v>
      </c>
      <c r="C16" s="18">
        <v>0</v>
      </c>
      <c r="D16" s="63">
        <v>1481900</v>
      </c>
      <c r="E16" s="64">
        <v>7463155</v>
      </c>
      <c r="F16" s="64">
        <v>0</v>
      </c>
      <c r="G16" s="64">
        <v>49632</v>
      </c>
      <c r="H16" s="64">
        <v>88479</v>
      </c>
      <c r="I16" s="64">
        <v>138111</v>
      </c>
      <c r="J16" s="64">
        <v>1015577</v>
      </c>
      <c r="K16" s="64">
        <v>724620</v>
      </c>
      <c r="L16" s="64">
        <v>344993</v>
      </c>
      <c r="M16" s="64">
        <v>2085190</v>
      </c>
      <c r="N16" s="64">
        <v>173930</v>
      </c>
      <c r="O16" s="64">
        <v>1292908</v>
      </c>
      <c r="P16" s="64">
        <v>-80196</v>
      </c>
      <c r="Q16" s="64">
        <v>1386642</v>
      </c>
      <c r="R16" s="64">
        <v>0</v>
      </c>
      <c r="S16" s="64">
        <v>0</v>
      </c>
      <c r="T16" s="64">
        <v>0</v>
      </c>
      <c r="U16" s="64">
        <v>0</v>
      </c>
      <c r="V16" s="64">
        <v>3609943</v>
      </c>
      <c r="W16" s="64">
        <v>877202</v>
      </c>
      <c r="X16" s="64">
        <v>2732741</v>
      </c>
      <c r="Y16" s="65">
        <v>311.53</v>
      </c>
      <c r="Z16" s="66">
        <v>7463155</v>
      </c>
    </row>
    <row r="17" spans="1:26" ht="12.75">
      <c r="A17" s="62" t="s">
        <v>41</v>
      </c>
      <c r="B17" s="18">
        <v>66129673</v>
      </c>
      <c r="C17" s="18">
        <v>0</v>
      </c>
      <c r="D17" s="63">
        <v>55852895</v>
      </c>
      <c r="E17" s="64">
        <v>54984808</v>
      </c>
      <c r="F17" s="64">
        <v>950255</v>
      </c>
      <c r="G17" s="64">
        <v>3143448</v>
      </c>
      <c r="H17" s="64">
        <v>4690625</v>
      </c>
      <c r="I17" s="64">
        <v>8784328</v>
      </c>
      <c r="J17" s="64">
        <v>4233530</v>
      </c>
      <c r="K17" s="64">
        <v>4270466</v>
      </c>
      <c r="L17" s="64">
        <v>3380726</v>
      </c>
      <c r="M17" s="64">
        <v>11884722</v>
      </c>
      <c r="N17" s="64">
        <v>2835440</v>
      </c>
      <c r="O17" s="64">
        <v>-4936020</v>
      </c>
      <c r="P17" s="64">
        <v>1571175</v>
      </c>
      <c r="Q17" s="64">
        <v>-529405</v>
      </c>
      <c r="R17" s="64">
        <v>0</v>
      </c>
      <c r="S17" s="64">
        <v>0</v>
      </c>
      <c r="T17" s="64">
        <v>0</v>
      </c>
      <c r="U17" s="64">
        <v>0</v>
      </c>
      <c r="V17" s="64">
        <v>20139645</v>
      </c>
      <c r="W17" s="64">
        <v>34224444</v>
      </c>
      <c r="X17" s="64">
        <v>-14084799</v>
      </c>
      <c r="Y17" s="65">
        <v>-41.15</v>
      </c>
      <c r="Z17" s="66">
        <v>54984808</v>
      </c>
    </row>
    <row r="18" spans="1:26" ht="12.75">
      <c r="A18" s="74" t="s">
        <v>42</v>
      </c>
      <c r="B18" s="75">
        <f>SUM(B11:B17)</f>
        <v>216005656</v>
      </c>
      <c r="C18" s="75">
        <f>SUM(C11:C17)</f>
        <v>0</v>
      </c>
      <c r="D18" s="76">
        <f aca="true" t="shared" si="1" ref="D18:Z18">SUM(D11:D17)</f>
        <v>232430214</v>
      </c>
      <c r="E18" s="77">
        <f t="shared" si="1"/>
        <v>242399540</v>
      </c>
      <c r="F18" s="77">
        <f t="shared" si="1"/>
        <v>7625153</v>
      </c>
      <c r="G18" s="77">
        <f t="shared" si="1"/>
        <v>15735734</v>
      </c>
      <c r="H18" s="77">
        <f t="shared" si="1"/>
        <v>21678792</v>
      </c>
      <c r="I18" s="77">
        <f t="shared" si="1"/>
        <v>45039679</v>
      </c>
      <c r="J18" s="77">
        <f t="shared" si="1"/>
        <v>16131209</v>
      </c>
      <c r="K18" s="77">
        <f t="shared" si="1"/>
        <v>15810470</v>
      </c>
      <c r="L18" s="77">
        <f t="shared" si="1"/>
        <v>20808006</v>
      </c>
      <c r="M18" s="77">
        <f t="shared" si="1"/>
        <v>52749685</v>
      </c>
      <c r="N18" s="77">
        <f t="shared" si="1"/>
        <v>13662646</v>
      </c>
      <c r="O18" s="77">
        <f t="shared" si="1"/>
        <v>15734137</v>
      </c>
      <c r="P18" s="77">
        <f t="shared" si="1"/>
        <v>17013057</v>
      </c>
      <c r="Q18" s="77">
        <f t="shared" si="1"/>
        <v>46409840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144199204</v>
      </c>
      <c r="W18" s="77">
        <f t="shared" si="1"/>
        <v>145259533</v>
      </c>
      <c r="X18" s="77">
        <f t="shared" si="1"/>
        <v>-1060329</v>
      </c>
      <c r="Y18" s="71">
        <f>+IF(W18&lt;&gt;0,(X18/W18)*100,0)</f>
        <v>-0.7299548457174235</v>
      </c>
      <c r="Z18" s="78">
        <f t="shared" si="1"/>
        <v>242399540</v>
      </c>
    </row>
    <row r="19" spans="1:26" ht="12.75">
      <c r="A19" s="74" t="s">
        <v>43</v>
      </c>
      <c r="B19" s="79">
        <f>+B10-B18</f>
        <v>546669</v>
      </c>
      <c r="C19" s="79">
        <f>+C10-C18</f>
        <v>0</v>
      </c>
      <c r="D19" s="80">
        <f aca="true" t="shared" si="2" ref="D19:Z19">+D10-D18</f>
        <v>-15909691</v>
      </c>
      <c r="E19" s="81">
        <f t="shared" si="2"/>
        <v>-20644810</v>
      </c>
      <c r="F19" s="81">
        <f t="shared" si="2"/>
        <v>18920189</v>
      </c>
      <c r="G19" s="81">
        <f t="shared" si="2"/>
        <v>-2183597</v>
      </c>
      <c r="H19" s="81">
        <f t="shared" si="2"/>
        <v>-7539506</v>
      </c>
      <c r="I19" s="81">
        <f t="shared" si="2"/>
        <v>9197086</v>
      </c>
      <c r="J19" s="81">
        <f t="shared" si="2"/>
        <v>-833305</v>
      </c>
      <c r="K19" s="81">
        <f t="shared" si="2"/>
        <v>-1424843</v>
      </c>
      <c r="L19" s="81">
        <f t="shared" si="2"/>
        <v>807173</v>
      </c>
      <c r="M19" s="81">
        <f t="shared" si="2"/>
        <v>-1450975</v>
      </c>
      <c r="N19" s="81">
        <f t="shared" si="2"/>
        <v>290970</v>
      </c>
      <c r="O19" s="81">
        <f t="shared" si="2"/>
        <v>2411520</v>
      </c>
      <c r="P19" s="81">
        <f t="shared" si="2"/>
        <v>3545955</v>
      </c>
      <c r="Q19" s="81">
        <f t="shared" si="2"/>
        <v>6248445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13994556</v>
      </c>
      <c r="W19" s="81">
        <f>IF(E10=E18,0,W10-W18)</f>
        <v>2921523</v>
      </c>
      <c r="X19" s="81">
        <f t="shared" si="2"/>
        <v>11073033</v>
      </c>
      <c r="Y19" s="82">
        <f>+IF(W19&lt;&gt;0,(X19/W19)*100,0)</f>
        <v>379.0157736221827</v>
      </c>
      <c r="Z19" s="83">
        <f t="shared" si="2"/>
        <v>-20644810</v>
      </c>
    </row>
    <row r="20" spans="1:26" ht="12.75">
      <c r="A20" s="62" t="s">
        <v>44</v>
      </c>
      <c r="B20" s="18">
        <v>14242358</v>
      </c>
      <c r="C20" s="18">
        <v>0</v>
      </c>
      <c r="D20" s="63">
        <v>14810000</v>
      </c>
      <c r="E20" s="64">
        <v>18378889</v>
      </c>
      <c r="F20" s="64">
        <v>3750000</v>
      </c>
      <c r="G20" s="64">
        <v>-2562133</v>
      </c>
      <c r="H20" s="64">
        <v>942324</v>
      </c>
      <c r="I20" s="64">
        <v>2130191</v>
      </c>
      <c r="J20" s="64">
        <v>3673219</v>
      </c>
      <c r="K20" s="64">
        <v>2203511</v>
      </c>
      <c r="L20" s="64">
        <v>536910</v>
      </c>
      <c r="M20" s="64">
        <v>6413640</v>
      </c>
      <c r="N20" s="64">
        <v>1467841</v>
      </c>
      <c r="O20" s="64">
        <v>-2860248</v>
      </c>
      <c r="P20" s="64">
        <v>5812024</v>
      </c>
      <c r="Q20" s="64">
        <v>4419617</v>
      </c>
      <c r="R20" s="64">
        <v>0</v>
      </c>
      <c r="S20" s="64">
        <v>0</v>
      </c>
      <c r="T20" s="64">
        <v>0</v>
      </c>
      <c r="U20" s="64">
        <v>0</v>
      </c>
      <c r="V20" s="64">
        <v>12963448</v>
      </c>
      <c r="W20" s="64">
        <v>7085417</v>
      </c>
      <c r="X20" s="64">
        <v>5878031</v>
      </c>
      <c r="Y20" s="65">
        <v>82.96</v>
      </c>
      <c r="Z20" s="66">
        <v>18378889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14789027</v>
      </c>
      <c r="C22" s="90">
        <f>SUM(C19:C21)</f>
        <v>0</v>
      </c>
      <c r="D22" s="91">
        <f aca="true" t="shared" si="3" ref="D22:Z22">SUM(D19:D21)</f>
        <v>-1099691</v>
      </c>
      <c r="E22" s="92">
        <f t="shared" si="3"/>
        <v>-2265921</v>
      </c>
      <c r="F22" s="92">
        <f t="shared" si="3"/>
        <v>22670189</v>
      </c>
      <c r="G22" s="92">
        <f t="shared" si="3"/>
        <v>-4745730</v>
      </c>
      <c r="H22" s="92">
        <f t="shared" si="3"/>
        <v>-6597182</v>
      </c>
      <c r="I22" s="92">
        <f t="shared" si="3"/>
        <v>11327277</v>
      </c>
      <c r="J22" s="92">
        <f t="shared" si="3"/>
        <v>2839914</v>
      </c>
      <c r="K22" s="92">
        <f t="shared" si="3"/>
        <v>778668</v>
      </c>
      <c r="L22" s="92">
        <f t="shared" si="3"/>
        <v>1344083</v>
      </c>
      <c r="M22" s="92">
        <f t="shared" si="3"/>
        <v>4962665</v>
      </c>
      <c r="N22" s="92">
        <f t="shared" si="3"/>
        <v>1758811</v>
      </c>
      <c r="O22" s="92">
        <f t="shared" si="3"/>
        <v>-448728</v>
      </c>
      <c r="P22" s="92">
        <f t="shared" si="3"/>
        <v>9357979</v>
      </c>
      <c r="Q22" s="92">
        <f t="shared" si="3"/>
        <v>10668062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26958004</v>
      </c>
      <c r="W22" s="92">
        <f t="shared" si="3"/>
        <v>10006940</v>
      </c>
      <c r="X22" s="92">
        <f t="shared" si="3"/>
        <v>16951064</v>
      </c>
      <c r="Y22" s="93">
        <f>+IF(W22&lt;&gt;0,(X22/W22)*100,0)</f>
        <v>169.39308120164605</v>
      </c>
      <c r="Z22" s="94">
        <f t="shared" si="3"/>
        <v>-2265921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14789027</v>
      </c>
      <c r="C24" s="79">
        <f>SUM(C22:C23)</f>
        <v>0</v>
      </c>
      <c r="D24" s="80">
        <f aca="true" t="shared" si="4" ref="D24:Z24">SUM(D22:D23)</f>
        <v>-1099691</v>
      </c>
      <c r="E24" s="81">
        <f t="shared" si="4"/>
        <v>-2265921</v>
      </c>
      <c r="F24" s="81">
        <f t="shared" si="4"/>
        <v>22670189</v>
      </c>
      <c r="G24" s="81">
        <f t="shared" si="4"/>
        <v>-4745730</v>
      </c>
      <c r="H24" s="81">
        <f t="shared" si="4"/>
        <v>-6597182</v>
      </c>
      <c r="I24" s="81">
        <f t="shared" si="4"/>
        <v>11327277</v>
      </c>
      <c r="J24" s="81">
        <f t="shared" si="4"/>
        <v>2839914</v>
      </c>
      <c r="K24" s="81">
        <f t="shared" si="4"/>
        <v>778668</v>
      </c>
      <c r="L24" s="81">
        <f t="shared" si="4"/>
        <v>1344083</v>
      </c>
      <c r="M24" s="81">
        <f t="shared" si="4"/>
        <v>4962665</v>
      </c>
      <c r="N24" s="81">
        <f t="shared" si="4"/>
        <v>1758811</v>
      </c>
      <c r="O24" s="81">
        <f t="shared" si="4"/>
        <v>-448728</v>
      </c>
      <c r="P24" s="81">
        <f t="shared" si="4"/>
        <v>9357979</v>
      </c>
      <c r="Q24" s="81">
        <f t="shared" si="4"/>
        <v>10668062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26958004</v>
      </c>
      <c r="W24" s="81">
        <f t="shared" si="4"/>
        <v>10006940</v>
      </c>
      <c r="X24" s="81">
        <f t="shared" si="4"/>
        <v>16951064</v>
      </c>
      <c r="Y24" s="82">
        <f>+IF(W24&lt;&gt;0,(X24/W24)*100,0)</f>
        <v>169.39308120164605</v>
      </c>
      <c r="Z24" s="83">
        <f t="shared" si="4"/>
        <v>-2265921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14875960</v>
      </c>
      <c r="C27" s="21">
        <v>0</v>
      </c>
      <c r="D27" s="103">
        <v>18810216</v>
      </c>
      <c r="E27" s="104">
        <v>22378885</v>
      </c>
      <c r="F27" s="104">
        <v>0</v>
      </c>
      <c r="G27" s="104">
        <v>1685675</v>
      </c>
      <c r="H27" s="104">
        <v>578243</v>
      </c>
      <c r="I27" s="104">
        <v>2263918</v>
      </c>
      <c r="J27" s="104">
        <v>2245764</v>
      </c>
      <c r="K27" s="104">
        <v>2571339</v>
      </c>
      <c r="L27" s="104">
        <v>220917</v>
      </c>
      <c r="M27" s="104">
        <v>5038020</v>
      </c>
      <c r="N27" s="104">
        <v>1451804</v>
      </c>
      <c r="O27" s="104">
        <v>331819</v>
      </c>
      <c r="P27" s="104">
        <v>1235817</v>
      </c>
      <c r="Q27" s="104">
        <v>3019440</v>
      </c>
      <c r="R27" s="104">
        <v>0</v>
      </c>
      <c r="S27" s="104">
        <v>0</v>
      </c>
      <c r="T27" s="104">
        <v>0</v>
      </c>
      <c r="U27" s="104">
        <v>0</v>
      </c>
      <c r="V27" s="104">
        <v>10321378</v>
      </c>
      <c r="W27" s="104">
        <v>16784164</v>
      </c>
      <c r="X27" s="104">
        <v>-6462786</v>
      </c>
      <c r="Y27" s="105">
        <v>-38.51</v>
      </c>
      <c r="Z27" s="106">
        <v>22378885</v>
      </c>
    </row>
    <row r="28" spans="1:26" ht="12.75">
      <c r="A28" s="107" t="s">
        <v>44</v>
      </c>
      <c r="B28" s="18">
        <v>9532316</v>
      </c>
      <c r="C28" s="18">
        <v>0</v>
      </c>
      <c r="D28" s="63">
        <v>14810216</v>
      </c>
      <c r="E28" s="64">
        <v>18812227</v>
      </c>
      <c r="F28" s="64">
        <v>0</v>
      </c>
      <c r="G28" s="64">
        <v>1685675</v>
      </c>
      <c r="H28" s="64">
        <v>538517</v>
      </c>
      <c r="I28" s="64">
        <v>2224192</v>
      </c>
      <c r="J28" s="64">
        <v>2134442</v>
      </c>
      <c r="K28" s="64">
        <v>1810036</v>
      </c>
      <c r="L28" s="64">
        <v>2819</v>
      </c>
      <c r="M28" s="64">
        <v>3947297</v>
      </c>
      <c r="N28" s="64">
        <v>1145660</v>
      </c>
      <c r="O28" s="64">
        <v>79493</v>
      </c>
      <c r="P28" s="64">
        <v>982667</v>
      </c>
      <c r="Q28" s="64">
        <v>2207820</v>
      </c>
      <c r="R28" s="64">
        <v>0</v>
      </c>
      <c r="S28" s="64">
        <v>0</v>
      </c>
      <c r="T28" s="64">
        <v>0</v>
      </c>
      <c r="U28" s="64">
        <v>0</v>
      </c>
      <c r="V28" s="64">
        <v>8379309</v>
      </c>
      <c r="W28" s="64">
        <v>14109170</v>
      </c>
      <c r="X28" s="64">
        <v>-5729861</v>
      </c>
      <c r="Y28" s="65">
        <v>-40.61</v>
      </c>
      <c r="Z28" s="66">
        <v>18812227</v>
      </c>
    </row>
    <row r="29" spans="1:26" ht="12.7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5343644</v>
      </c>
      <c r="C31" s="18">
        <v>0</v>
      </c>
      <c r="D31" s="63">
        <v>4000000</v>
      </c>
      <c r="E31" s="64">
        <v>3566658</v>
      </c>
      <c r="F31" s="64">
        <v>0</v>
      </c>
      <c r="G31" s="64">
        <v>0</v>
      </c>
      <c r="H31" s="64">
        <v>39726</v>
      </c>
      <c r="I31" s="64">
        <v>39726</v>
      </c>
      <c r="J31" s="64">
        <v>111322</v>
      </c>
      <c r="K31" s="64">
        <v>761304</v>
      </c>
      <c r="L31" s="64">
        <v>218098</v>
      </c>
      <c r="M31" s="64">
        <v>1090724</v>
      </c>
      <c r="N31" s="64">
        <v>306143</v>
      </c>
      <c r="O31" s="64">
        <v>252326</v>
      </c>
      <c r="P31" s="64">
        <v>253149</v>
      </c>
      <c r="Q31" s="64">
        <v>811618</v>
      </c>
      <c r="R31" s="64">
        <v>0</v>
      </c>
      <c r="S31" s="64">
        <v>0</v>
      </c>
      <c r="T31" s="64">
        <v>0</v>
      </c>
      <c r="U31" s="64">
        <v>0</v>
      </c>
      <c r="V31" s="64">
        <v>1942068</v>
      </c>
      <c r="W31" s="64">
        <v>2674994</v>
      </c>
      <c r="X31" s="64">
        <v>-732926</v>
      </c>
      <c r="Y31" s="65">
        <v>-27.4</v>
      </c>
      <c r="Z31" s="66">
        <v>3566658</v>
      </c>
    </row>
    <row r="32" spans="1:26" ht="12.75">
      <c r="A32" s="74" t="s">
        <v>50</v>
      </c>
      <c r="B32" s="21">
        <f>SUM(B28:B31)</f>
        <v>14875960</v>
      </c>
      <c r="C32" s="21">
        <f>SUM(C28:C31)</f>
        <v>0</v>
      </c>
      <c r="D32" s="103">
        <f aca="true" t="shared" si="5" ref="D32:Z32">SUM(D28:D31)</f>
        <v>18810216</v>
      </c>
      <c r="E32" s="104">
        <f t="shared" si="5"/>
        <v>22378885</v>
      </c>
      <c r="F32" s="104">
        <f t="shared" si="5"/>
        <v>0</v>
      </c>
      <c r="G32" s="104">
        <f t="shared" si="5"/>
        <v>1685675</v>
      </c>
      <c r="H32" s="104">
        <f t="shared" si="5"/>
        <v>578243</v>
      </c>
      <c r="I32" s="104">
        <f t="shared" si="5"/>
        <v>2263918</v>
      </c>
      <c r="J32" s="104">
        <f t="shared" si="5"/>
        <v>2245764</v>
      </c>
      <c r="K32" s="104">
        <f t="shared" si="5"/>
        <v>2571340</v>
      </c>
      <c r="L32" s="104">
        <f t="shared" si="5"/>
        <v>220917</v>
      </c>
      <c r="M32" s="104">
        <f t="shared" si="5"/>
        <v>5038021</v>
      </c>
      <c r="N32" s="104">
        <f t="shared" si="5"/>
        <v>1451803</v>
      </c>
      <c r="O32" s="104">
        <f t="shared" si="5"/>
        <v>331819</v>
      </c>
      <c r="P32" s="104">
        <f t="shared" si="5"/>
        <v>1235816</v>
      </c>
      <c r="Q32" s="104">
        <f t="shared" si="5"/>
        <v>3019438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10321377</v>
      </c>
      <c r="W32" s="104">
        <f t="shared" si="5"/>
        <v>16784164</v>
      </c>
      <c r="X32" s="104">
        <f t="shared" si="5"/>
        <v>-6462787</v>
      </c>
      <c r="Y32" s="105">
        <f>+IF(W32&lt;&gt;0,(X32/W32)*100,0)</f>
        <v>-38.505266035293744</v>
      </c>
      <c r="Z32" s="106">
        <f t="shared" si="5"/>
        <v>22378885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89605710</v>
      </c>
      <c r="C35" s="18">
        <v>0</v>
      </c>
      <c r="D35" s="63">
        <v>64784028</v>
      </c>
      <c r="E35" s="64">
        <v>61168445</v>
      </c>
      <c r="F35" s="64">
        <v>75430477</v>
      </c>
      <c r="G35" s="64">
        <v>78083638</v>
      </c>
      <c r="H35" s="64">
        <v>90723743</v>
      </c>
      <c r="I35" s="64">
        <v>90723743</v>
      </c>
      <c r="J35" s="64">
        <v>88975938</v>
      </c>
      <c r="K35" s="64">
        <v>86373307</v>
      </c>
      <c r="L35" s="64">
        <v>91760001</v>
      </c>
      <c r="M35" s="64">
        <v>91760001</v>
      </c>
      <c r="N35" s="64">
        <v>90655473</v>
      </c>
      <c r="O35" s="64">
        <v>90736993</v>
      </c>
      <c r="P35" s="64">
        <v>105625028</v>
      </c>
      <c r="Q35" s="64">
        <v>105625028</v>
      </c>
      <c r="R35" s="64">
        <v>0</v>
      </c>
      <c r="S35" s="64">
        <v>0</v>
      </c>
      <c r="T35" s="64">
        <v>0</v>
      </c>
      <c r="U35" s="64">
        <v>0</v>
      </c>
      <c r="V35" s="64">
        <v>105625028</v>
      </c>
      <c r="W35" s="64">
        <v>45876334</v>
      </c>
      <c r="X35" s="64">
        <v>59748694</v>
      </c>
      <c r="Y35" s="65">
        <v>130.24</v>
      </c>
      <c r="Z35" s="66">
        <v>61168445</v>
      </c>
    </row>
    <row r="36" spans="1:26" ht="12.75">
      <c r="A36" s="62" t="s">
        <v>53</v>
      </c>
      <c r="B36" s="18">
        <v>305664979</v>
      </c>
      <c r="C36" s="18">
        <v>0</v>
      </c>
      <c r="D36" s="63">
        <v>303106000</v>
      </c>
      <c r="E36" s="64">
        <v>306674671</v>
      </c>
      <c r="F36" s="64">
        <v>0</v>
      </c>
      <c r="G36" s="64">
        <v>2732001</v>
      </c>
      <c r="H36" s="64">
        <v>323850171</v>
      </c>
      <c r="I36" s="64">
        <v>323850171</v>
      </c>
      <c r="J36" s="64">
        <v>325098586</v>
      </c>
      <c r="K36" s="64">
        <v>327691752</v>
      </c>
      <c r="L36" s="64">
        <v>325280208</v>
      </c>
      <c r="M36" s="64">
        <v>325280208</v>
      </c>
      <c r="N36" s="64">
        <v>326732011</v>
      </c>
      <c r="O36" s="64">
        <v>327063830</v>
      </c>
      <c r="P36" s="64">
        <v>325727099</v>
      </c>
      <c r="Q36" s="64">
        <v>325727099</v>
      </c>
      <c r="R36" s="64">
        <v>0</v>
      </c>
      <c r="S36" s="64">
        <v>0</v>
      </c>
      <c r="T36" s="64">
        <v>0</v>
      </c>
      <c r="U36" s="64">
        <v>0</v>
      </c>
      <c r="V36" s="64">
        <v>325727099</v>
      </c>
      <c r="W36" s="64">
        <v>230006003</v>
      </c>
      <c r="X36" s="64">
        <v>95721096</v>
      </c>
      <c r="Y36" s="65">
        <v>41.62</v>
      </c>
      <c r="Z36" s="66">
        <v>306674671</v>
      </c>
    </row>
    <row r="37" spans="1:26" ht="12.75">
      <c r="A37" s="62" t="s">
        <v>54</v>
      </c>
      <c r="B37" s="18">
        <v>54015636</v>
      </c>
      <c r="C37" s="18">
        <v>0</v>
      </c>
      <c r="D37" s="63">
        <v>33713117</v>
      </c>
      <c r="E37" s="64">
        <v>28962079</v>
      </c>
      <c r="F37" s="64">
        <v>250128</v>
      </c>
      <c r="G37" s="64">
        <v>8306759</v>
      </c>
      <c r="H37" s="64">
        <v>79650471</v>
      </c>
      <c r="I37" s="64">
        <v>79650471</v>
      </c>
      <c r="J37" s="64">
        <v>78882941</v>
      </c>
      <c r="K37" s="64">
        <v>44385204</v>
      </c>
      <c r="L37" s="64">
        <v>78329263</v>
      </c>
      <c r="M37" s="64">
        <v>78329263</v>
      </c>
      <c r="N37" s="64">
        <v>45148453</v>
      </c>
      <c r="O37" s="64">
        <v>46266928</v>
      </c>
      <c r="P37" s="64">
        <v>50829005</v>
      </c>
      <c r="Q37" s="64">
        <v>50829005</v>
      </c>
      <c r="R37" s="64">
        <v>0</v>
      </c>
      <c r="S37" s="64">
        <v>0</v>
      </c>
      <c r="T37" s="64">
        <v>0</v>
      </c>
      <c r="U37" s="64">
        <v>0</v>
      </c>
      <c r="V37" s="64">
        <v>50829005</v>
      </c>
      <c r="W37" s="64">
        <v>21721559</v>
      </c>
      <c r="X37" s="64">
        <v>29107446</v>
      </c>
      <c r="Y37" s="65">
        <v>134</v>
      </c>
      <c r="Z37" s="66">
        <v>28962079</v>
      </c>
    </row>
    <row r="38" spans="1:26" ht="12.75">
      <c r="A38" s="62" t="s">
        <v>55</v>
      </c>
      <c r="B38" s="18">
        <v>83931771</v>
      </c>
      <c r="C38" s="18">
        <v>0</v>
      </c>
      <c r="D38" s="63">
        <v>95200000</v>
      </c>
      <c r="E38" s="64">
        <v>95200000</v>
      </c>
      <c r="F38" s="64">
        <v>251541</v>
      </c>
      <c r="G38" s="64">
        <v>0</v>
      </c>
      <c r="H38" s="64">
        <v>64878085</v>
      </c>
      <c r="I38" s="64">
        <v>64878085</v>
      </c>
      <c r="J38" s="64">
        <v>64878085</v>
      </c>
      <c r="K38" s="64">
        <v>84672025</v>
      </c>
      <c r="L38" s="64">
        <v>64482460</v>
      </c>
      <c r="M38" s="64">
        <v>64482460</v>
      </c>
      <c r="N38" s="64">
        <v>84020270</v>
      </c>
      <c r="O38" s="64">
        <v>84020270</v>
      </c>
      <c r="P38" s="64">
        <v>82768151</v>
      </c>
      <c r="Q38" s="64">
        <v>82768151</v>
      </c>
      <c r="R38" s="64">
        <v>0</v>
      </c>
      <c r="S38" s="64">
        <v>0</v>
      </c>
      <c r="T38" s="64">
        <v>0</v>
      </c>
      <c r="U38" s="64">
        <v>0</v>
      </c>
      <c r="V38" s="64">
        <v>82768151</v>
      </c>
      <c r="W38" s="64">
        <v>71400000</v>
      </c>
      <c r="X38" s="64">
        <v>11368151</v>
      </c>
      <c r="Y38" s="65">
        <v>15.92</v>
      </c>
      <c r="Z38" s="66">
        <v>95200000</v>
      </c>
    </row>
    <row r="39" spans="1:26" ht="12.75">
      <c r="A39" s="62" t="s">
        <v>56</v>
      </c>
      <c r="B39" s="18">
        <v>257323282</v>
      </c>
      <c r="C39" s="18">
        <v>0</v>
      </c>
      <c r="D39" s="63">
        <v>238976912</v>
      </c>
      <c r="E39" s="64">
        <v>243681038</v>
      </c>
      <c r="F39" s="64">
        <v>74928808</v>
      </c>
      <c r="G39" s="64">
        <v>72508880</v>
      </c>
      <c r="H39" s="64">
        <v>270045358</v>
      </c>
      <c r="I39" s="64">
        <v>270045358</v>
      </c>
      <c r="J39" s="64">
        <v>270313495</v>
      </c>
      <c r="K39" s="64">
        <v>285007829</v>
      </c>
      <c r="L39" s="64">
        <v>274228484</v>
      </c>
      <c r="M39" s="64">
        <v>274228484</v>
      </c>
      <c r="N39" s="64">
        <v>288218762</v>
      </c>
      <c r="O39" s="64">
        <v>287513624</v>
      </c>
      <c r="P39" s="64">
        <v>297754970</v>
      </c>
      <c r="Q39" s="64">
        <v>297754970</v>
      </c>
      <c r="R39" s="64">
        <v>0</v>
      </c>
      <c r="S39" s="64">
        <v>0</v>
      </c>
      <c r="T39" s="64">
        <v>0</v>
      </c>
      <c r="U39" s="64">
        <v>0</v>
      </c>
      <c r="V39" s="64">
        <v>297754970</v>
      </c>
      <c r="W39" s="64">
        <v>182760779</v>
      </c>
      <c r="X39" s="64">
        <v>114994191</v>
      </c>
      <c r="Y39" s="65">
        <v>62.92</v>
      </c>
      <c r="Z39" s="66">
        <v>243681038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31557714</v>
      </c>
      <c r="C42" s="18">
        <v>0</v>
      </c>
      <c r="D42" s="63">
        <v>8665036</v>
      </c>
      <c r="E42" s="64">
        <v>10167328</v>
      </c>
      <c r="F42" s="64">
        <v>25619743</v>
      </c>
      <c r="G42" s="64">
        <v>-2053272</v>
      </c>
      <c r="H42" s="64">
        <v>-8637193</v>
      </c>
      <c r="I42" s="64">
        <v>14929278</v>
      </c>
      <c r="J42" s="64">
        <v>-353797</v>
      </c>
      <c r="K42" s="64">
        <v>-2099470</v>
      </c>
      <c r="L42" s="64">
        <v>4952101</v>
      </c>
      <c r="M42" s="64">
        <v>2498834</v>
      </c>
      <c r="N42" s="64">
        <v>-234050</v>
      </c>
      <c r="O42" s="64">
        <v>-607903</v>
      </c>
      <c r="P42" s="64">
        <v>17437098</v>
      </c>
      <c r="Q42" s="64">
        <v>16595145</v>
      </c>
      <c r="R42" s="64">
        <v>0</v>
      </c>
      <c r="S42" s="64">
        <v>0</v>
      </c>
      <c r="T42" s="64">
        <v>0</v>
      </c>
      <c r="U42" s="64">
        <v>0</v>
      </c>
      <c r="V42" s="64">
        <v>34023257</v>
      </c>
      <c r="W42" s="64">
        <v>41342005</v>
      </c>
      <c r="X42" s="64">
        <v>-7318748</v>
      </c>
      <c r="Y42" s="65">
        <v>-17.7</v>
      </c>
      <c r="Z42" s="66">
        <v>10167328</v>
      </c>
    </row>
    <row r="43" spans="1:26" ht="12.75">
      <c r="A43" s="62" t="s">
        <v>59</v>
      </c>
      <c r="B43" s="18">
        <v>-13342521</v>
      </c>
      <c r="C43" s="18">
        <v>0</v>
      </c>
      <c r="D43" s="63">
        <v>-16760999</v>
      </c>
      <c r="E43" s="64">
        <v>-21878888</v>
      </c>
      <c r="F43" s="64">
        <v>-22500000</v>
      </c>
      <c r="G43" s="64">
        <v>-1685675</v>
      </c>
      <c r="H43" s="64">
        <v>-578243</v>
      </c>
      <c r="I43" s="64">
        <v>-24763918</v>
      </c>
      <c r="J43" s="64">
        <v>-2245764</v>
      </c>
      <c r="K43" s="64">
        <v>-2524279</v>
      </c>
      <c r="L43" s="64">
        <v>-7720917</v>
      </c>
      <c r="M43" s="64">
        <v>-12490960</v>
      </c>
      <c r="N43" s="64">
        <v>-1451803</v>
      </c>
      <c r="O43" s="64">
        <v>-331819</v>
      </c>
      <c r="P43" s="64">
        <v>-1235816</v>
      </c>
      <c r="Q43" s="64">
        <v>-3019438</v>
      </c>
      <c r="R43" s="64">
        <v>0</v>
      </c>
      <c r="S43" s="64">
        <v>0</v>
      </c>
      <c r="T43" s="64">
        <v>0</v>
      </c>
      <c r="U43" s="64">
        <v>0</v>
      </c>
      <c r="V43" s="64">
        <v>-40274316</v>
      </c>
      <c r="W43" s="64">
        <v>-13479293</v>
      </c>
      <c r="X43" s="64">
        <v>-26795023</v>
      </c>
      <c r="Y43" s="65">
        <v>198.79</v>
      </c>
      <c r="Z43" s="66">
        <v>-21878888</v>
      </c>
    </row>
    <row r="44" spans="1:26" ht="12.75">
      <c r="A44" s="62" t="s">
        <v>60</v>
      </c>
      <c r="B44" s="18">
        <v>-2921321</v>
      </c>
      <c r="C44" s="18">
        <v>0</v>
      </c>
      <c r="D44" s="63">
        <v>-2700000</v>
      </c>
      <c r="E44" s="64">
        <v>-2700000</v>
      </c>
      <c r="F44" s="64">
        <v>0</v>
      </c>
      <c r="G44" s="64">
        <v>0</v>
      </c>
      <c r="H44" s="64">
        <v>-603000</v>
      </c>
      <c r="I44" s="64">
        <v>-603000</v>
      </c>
      <c r="J44" s="64">
        <v>0</v>
      </c>
      <c r="K44" s="64">
        <v>0</v>
      </c>
      <c r="L44" s="64">
        <v>0</v>
      </c>
      <c r="M44" s="64">
        <v>0</v>
      </c>
      <c r="N44" s="64">
        <v>-671000</v>
      </c>
      <c r="O44" s="64">
        <v>0</v>
      </c>
      <c r="P44" s="64">
        <v>-881524</v>
      </c>
      <c r="Q44" s="64">
        <v>-1552524</v>
      </c>
      <c r="R44" s="64">
        <v>0</v>
      </c>
      <c r="S44" s="64">
        <v>0</v>
      </c>
      <c r="T44" s="64">
        <v>0</v>
      </c>
      <c r="U44" s="64">
        <v>0</v>
      </c>
      <c r="V44" s="64">
        <v>-2155524</v>
      </c>
      <c r="W44" s="64"/>
      <c r="X44" s="64">
        <v>-2155524</v>
      </c>
      <c r="Y44" s="65">
        <v>0</v>
      </c>
      <c r="Z44" s="66">
        <v>-2700000</v>
      </c>
    </row>
    <row r="45" spans="1:26" ht="12.75">
      <c r="A45" s="74" t="s">
        <v>61</v>
      </c>
      <c r="B45" s="21">
        <v>51727503</v>
      </c>
      <c r="C45" s="21">
        <v>0</v>
      </c>
      <c r="D45" s="103">
        <v>20784035</v>
      </c>
      <c r="E45" s="104">
        <v>17168442</v>
      </c>
      <c r="F45" s="104">
        <v>54847246</v>
      </c>
      <c r="G45" s="104">
        <v>51108299</v>
      </c>
      <c r="H45" s="104">
        <v>41289863</v>
      </c>
      <c r="I45" s="104">
        <v>41289863</v>
      </c>
      <c r="J45" s="104">
        <v>38690302</v>
      </c>
      <c r="K45" s="104">
        <v>34066553</v>
      </c>
      <c r="L45" s="104">
        <v>31297737</v>
      </c>
      <c r="M45" s="104">
        <v>31297737</v>
      </c>
      <c r="N45" s="104">
        <v>28940884</v>
      </c>
      <c r="O45" s="104">
        <v>28001162</v>
      </c>
      <c r="P45" s="104">
        <v>43320920</v>
      </c>
      <c r="Q45" s="104">
        <v>43320920</v>
      </c>
      <c r="R45" s="104">
        <v>0</v>
      </c>
      <c r="S45" s="104">
        <v>0</v>
      </c>
      <c r="T45" s="104">
        <v>0</v>
      </c>
      <c r="U45" s="104">
        <v>0</v>
      </c>
      <c r="V45" s="104">
        <v>43320920</v>
      </c>
      <c r="W45" s="104">
        <v>59442714</v>
      </c>
      <c r="X45" s="104">
        <v>-16121794</v>
      </c>
      <c r="Y45" s="105">
        <v>-27.12</v>
      </c>
      <c r="Z45" s="106">
        <v>17168442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10553720</v>
      </c>
      <c r="C49" s="56">
        <v>0</v>
      </c>
      <c r="D49" s="133">
        <v>655766</v>
      </c>
      <c r="E49" s="58">
        <v>470295</v>
      </c>
      <c r="F49" s="58">
        <v>0</v>
      </c>
      <c r="G49" s="58">
        <v>0</v>
      </c>
      <c r="H49" s="58">
        <v>0</v>
      </c>
      <c r="I49" s="58">
        <v>745396</v>
      </c>
      <c r="J49" s="58">
        <v>0</v>
      </c>
      <c r="K49" s="58">
        <v>0</v>
      </c>
      <c r="L49" s="58">
        <v>0</v>
      </c>
      <c r="M49" s="58">
        <v>600436</v>
      </c>
      <c r="N49" s="58">
        <v>0</v>
      </c>
      <c r="O49" s="58">
        <v>0</v>
      </c>
      <c r="P49" s="58">
        <v>0</v>
      </c>
      <c r="Q49" s="58">
        <v>497840</v>
      </c>
      <c r="R49" s="58">
        <v>0</v>
      </c>
      <c r="S49" s="58">
        <v>0</v>
      </c>
      <c r="T49" s="58">
        <v>0</v>
      </c>
      <c r="U49" s="58">
        <v>0</v>
      </c>
      <c r="V49" s="58">
        <v>2674734</v>
      </c>
      <c r="W49" s="58">
        <v>14899663</v>
      </c>
      <c r="X49" s="58">
        <v>31097850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403027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403027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98.00000607046182</v>
      </c>
      <c r="E58" s="7">
        <f t="shared" si="6"/>
        <v>97.92383370181447</v>
      </c>
      <c r="F58" s="7">
        <f t="shared" si="6"/>
        <v>90.64255778863067</v>
      </c>
      <c r="G58" s="7">
        <f t="shared" si="6"/>
        <v>99.15102430286231</v>
      </c>
      <c r="H58" s="7">
        <f t="shared" si="6"/>
        <v>73.56364422970658</v>
      </c>
      <c r="I58" s="7">
        <f t="shared" si="6"/>
        <v>88.03109221575966</v>
      </c>
      <c r="J58" s="7">
        <f t="shared" si="6"/>
        <v>96.207050412315</v>
      </c>
      <c r="K58" s="7">
        <f t="shared" si="6"/>
        <v>95.38637563958652</v>
      </c>
      <c r="L58" s="7">
        <f t="shared" si="6"/>
        <v>101.38444955704465</v>
      </c>
      <c r="M58" s="7">
        <f t="shared" si="6"/>
        <v>97.55966224654344</v>
      </c>
      <c r="N58" s="7">
        <f t="shared" si="6"/>
        <v>95.03071011745038</v>
      </c>
      <c r="O58" s="7">
        <f t="shared" si="6"/>
        <v>93.39113629714433</v>
      </c>
      <c r="P58" s="7">
        <f t="shared" si="6"/>
        <v>100.22876967580268</v>
      </c>
      <c r="Q58" s="7">
        <f t="shared" si="6"/>
        <v>96.1917451220886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93.78758356047805</v>
      </c>
      <c r="W58" s="7">
        <f t="shared" si="6"/>
        <v>101.30485224043402</v>
      </c>
      <c r="X58" s="7">
        <f t="shared" si="6"/>
        <v>0</v>
      </c>
      <c r="Y58" s="7">
        <f t="shared" si="6"/>
        <v>0</v>
      </c>
      <c r="Z58" s="8">
        <f t="shared" si="6"/>
        <v>97.92383370181447</v>
      </c>
    </row>
    <row r="59" spans="1:26" ht="12.7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98.00000200238655</v>
      </c>
      <c r="E59" s="10">
        <f t="shared" si="7"/>
        <v>98.09963692384969</v>
      </c>
      <c r="F59" s="10">
        <f t="shared" si="7"/>
        <v>75.65203900488804</v>
      </c>
      <c r="G59" s="10">
        <f t="shared" si="7"/>
        <v>100</v>
      </c>
      <c r="H59" s="10">
        <f t="shared" si="7"/>
        <v>144.92079662446022</v>
      </c>
      <c r="I59" s="10">
        <f t="shared" si="7"/>
        <v>100.03726619520405</v>
      </c>
      <c r="J59" s="10">
        <f t="shared" si="7"/>
        <v>103.71535177385915</v>
      </c>
      <c r="K59" s="10">
        <f t="shared" si="7"/>
        <v>109.89820164342157</v>
      </c>
      <c r="L59" s="10">
        <f t="shared" si="7"/>
        <v>98.77679597859024</v>
      </c>
      <c r="M59" s="10">
        <f t="shared" si="7"/>
        <v>104.11630298789152</v>
      </c>
      <c r="N59" s="10">
        <f t="shared" si="7"/>
        <v>105.9224511058754</v>
      </c>
      <c r="O59" s="10">
        <f t="shared" si="7"/>
        <v>97.91512589343522</v>
      </c>
      <c r="P59" s="10">
        <f t="shared" si="7"/>
        <v>106.1557484857057</v>
      </c>
      <c r="Q59" s="10">
        <f t="shared" si="7"/>
        <v>103.33623947022032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102.29099429630722</v>
      </c>
      <c r="W59" s="10">
        <f t="shared" si="7"/>
        <v>101.99551580212234</v>
      </c>
      <c r="X59" s="10">
        <f t="shared" si="7"/>
        <v>0</v>
      </c>
      <c r="Y59" s="10">
        <f t="shared" si="7"/>
        <v>0</v>
      </c>
      <c r="Z59" s="11">
        <f t="shared" si="7"/>
        <v>98.09963692384969</v>
      </c>
    </row>
    <row r="60" spans="1:26" ht="12.7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98.0000018293677</v>
      </c>
      <c r="E60" s="13">
        <f t="shared" si="7"/>
        <v>97.93194016186106</v>
      </c>
      <c r="F60" s="13">
        <f t="shared" si="7"/>
        <v>100</v>
      </c>
      <c r="G60" s="13">
        <f t="shared" si="7"/>
        <v>100</v>
      </c>
      <c r="H60" s="13">
        <f t="shared" si="7"/>
        <v>51.70976917152097</v>
      </c>
      <c r="I60" s="13">
        <f t="shared" si="7"/>
        <v>84.12408408968177</v>
      </c>
      <c r="J60" s="13">
        <f t="shared" si="7"/>
        <v>94.83505709391473</v>
      </c>
      <c r="K60" s="13">
        <f t="shared" si="7"/>
        <v>91.81633975000138</v>
      </c>
      <c r="L60" s="13">
        <f t="shared" si="7"/>
        <v>103.44830944305596</v>
      </c>
      <c r="M60" s="13">
        <f t="shared" si="7"/>
        <v>96.44648459704855</v>
      </c>
      <c r="N60" s="13">
        <f t="shared" si="7"/>
        <v>92.95025284641406</v>
      </c>
      <c r="O60" s="13">
        <f t="shared" si="7"/>
        <v>93.24562939762176</v>
      </c>
      <c r="P60" s="13">
        <f t="shared" si="7"/>
        <v>99.2737225402241</v>
      </c>
      <c r="Q60" s="13">
        <f t="shared" si="7"/>
        <v>95.11859570837785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91.87304147193464</v>
      </c>
      <c r="W60" s="13">
        <f t="shared" si="7"/>
        <v>102.01811707772104</v>
      </c>
      <c r="X60" s="13">
        <f t="shared" si="7"/>
        <v>0</v>
      </c>
      <c r="Y60" s="13">
        <f t="shared" si="7"/>
        <v>0</v>
      </c>
      <c r="Z60" s="14">
        <f t="shared" si="7"/>
        <v>97.93194016186106</v>
      </c>
    </row>
    <row r="61" spans="1:26" ht="12.75">
      <c r="A61" s="38" t="s">
        <v>113</v>
      </c>
      <c r="B61" s="12">
        <f t="shared" si="7"/>
        <v>99.49237093387599</v>
      </c>
      <c r="C61" s="12">
        <f t="shared" si="7"/>
        <v>0</v>
      </c>
      <c r="D61" s="3">
        <f t="shared" si="7"/>
        <v>98.00000066083244</v>
      </c>
      <c r="E61" s="13">
        <f t="shared" si="7"/>
        <v>98.0554266358579</v>
      </c>
      <c r="F61" s="13">
        <f t="shared" si="7"/>
        <v>100</v>
      </c>
      <c r="G61" s="13">
        <f t="shared" si="7"/>
        <v>100</v>
      </c>
      <c r="H61" s="13">
        <f t="shared" si="7"/>
        <v>26.881962101134384</v>
      </c>
      <c r="I61" s="13">
        <f t="shared" si="7"/>
        <v>76.20663462682545</v>
      </c>
      <c r="J61" s="13">
        <f t="shared" si="7"/>
        <v>85.08158295846778</v>
      </c>
      <c r="K61" s="13">
        <f t="shared" si="7"/>
        <v>80.37764147427713</v>
      </c>
      <c r="L61" s="13">
        <f t="shared" si="7"/>
        <v>88.89941331309099</v>
      </c>
      <c r="M61" s="13">
        <f t="shared" si="7"/>
        <v>84.66805676670769</v>
      </c>
      <c r="N61" s="13">
        <f t="shared" si="7"/>
        <v>84.40075265485362</v>
      </c>
      <c r="O61" s="13">
        <f t="shared" si="7"/>
        <v>82.10909184901035</v>
      </c>
      <c r="P61" s="13">
        <f t="shared" si="7"/>
        <v>84.71746591785646</v>
      </c>
      <c r="Q61" s="13">
        <f t="shared" si="7"/>
        <v>83.76548359955251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81.50410169855398</v>
      </c>
      <c r="W61" s="13">
        <f t="shared" si="7"/>
        <v>102.48503869923663</v>
      </c>
      <c r="X61" s="13">
        <f t="shared" si="7"/>
        <v>0</v>
      </c>
      <c r="Y61" s="13">
        <f t="shared" si="7"/>
        <v>0</v>
      </c>
      <c r="Z61" s="14">
        <f t="shared" si="7"/>
        <v>98.0554266358579</v>
      </c>
    </row>
    <row r="62" spans="1:26" ht="12.7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98.00000723409335</v>
      </c>
      <c r="E62" s="13">
        <f t="shared" si="7"/>
        <v>97.44854145514877</v>
      </c>
      <c r="F62" s="13">
        <f t="shared" si="7"/>
        <v>100</v>
      </c>
      <c r="G62" s="13">
        <f t="shared" si="7"/>
        <v>100</v>
      </c>
      <c r="H62" s="13">
        <f t="shared" si="7"/>
        <v>98.03585784470108</v>
      </c>
      <c r="I62" s="13">
        <f t="shared" si="7"/>
        <v>99.26974377140905</v>
      </c>
      <c r="J62" s="13">
        <f t="shared" si="7"/>
        <v>98.37159876672553</v>
      </c>
      <c r="K62" s="13">
        <f t="shared" si="7"/>
        <v>102.78424898568362</v>
      </c>
      <c r="L62" s="13">
        <f t="shared" si="7"/>
        <v>157.08147857794197</v>
      </c>
      <c r="M62" s="13">
        <f t="shared" si="7"/>
        <v>115.39802023218499</v>
      </c>
      <c r="N62" s="13">
        <f t="shared" si="7"/>
        <v>88.80653714356596</v>
      </c>
      <c r="O62" s="13">
        <f t="shared" si="7"/>
        <v>101.27991343912291</v>
      </c>
      <c r="P62" s="13">
        <f t="shared" si="7"/>
        <v>133.4433662429546</v>
      </c>
      <c r="Q62" s="13">
        <f t="shared" si="7"/>
        <v>105.93670472093397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106.84230256627542</v>
      </c>
      <c r="W62" s="13">
        <f t="shared" si="7"/>
        <v>99.99713653862617</v>
      </c>
      <c r="X62" s="13">
        <f t="shared" si="7"/>
        <v>0</v>
      </c>
      <c r="Y62" s="13">
        <f t="shared" si="7"/>
        <v>0</v>
      </c>
      <c r="Z62" s="14">
        <f t="shared" si="7"/>
        <v>97.44854145514877</v>
      </c>
    </row>
    <row r="63" spans="1:26" ht="12.7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98.00000030608766</v>
      </c>
      <c r="E63" s="13">
        <f t="shared" si="7"/>
        <v>98.03560302291235</v>
      </c>
      <c r="F63" s="13">
        <f t="shared" si="7"/>
        <v>100</v>
      </c>
      <c r="G63" s="13">
        <f t="shared" si="7"/>
        <v>100</v>
      </c>
      <c r="H63" s="13">
        <f t="shared" si="7"/>
        <v>101.32772684115552</v>
      </c>
      <c r="I63" s="13">
        <f t="shared" si="7"/>
        <v>100.44715383747803</v>
      </c>
      <c r="J63" s="13">
        <f t="shared" si="7"/>
        <v>118.18210290547475</v>
      </c>
      <c r="K63" s="13">
        <f t="shared" si="7"/>
        <v>114.37633464244863</v>
      </c>
      <c r="L63" s="13">
        <f t="shared" si="7"/>
        <v>106.63382432284705</v>
      </c>
      <c r="M63" s="13">
        <f t="shared" si="7"/>
        <v>113.03680351103928</v>
      </c>
      <c r="N63" s="13">
        <f t="shared" si="7"/>
        <v>118.16623970993645</v>
      </c>
      <c r="O63" s="13">
        <f t="shared" si="7"/>
        <v>115.67759657956842</v>
      </c>
      <c r="P63" s="13">
        <f t="shared" si="7"/>
        <v>115.45636284014485</v>
      </c>
      <c r="Q63" s="13">
        <f t="shared" si="7"/>
        <v>116.4442578510493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110.03518795304268</v>
      </c>
      <c r="W63" s="13">
        <f t="shared" si="7"/>
        <v>102.89069840143117</v>
      </c>
      <c r="X63" s="13">
        <f t="shared" si="7"/>
        <v>0</v>
      </c>
      <c r="Y63" s="13">
        <f t="shared" si="7"/>
        <v>0</v>
      </c>
      <c r="Z63" s="14">
        <f t="shared" si="7"/>
        <v>98.03560302291235</v>
      </c>
    </row>
    <row r="64" spans="1:26" ht="12.7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98.00000493043768</v>
      </c>
      <c r="E64" s="13">
        <f t="shared" si="7"/>
        <v>97.99998027824925</v>
      </c>
      <c r="F64" s="13">
        <f t="shared" si="7"/>
        <v>100</v>
      </c>
      <c r="G64" s="13">
        <f t="shared" si="7"/>
        <v>100</v>
      </c>
      <c r="H64" s="13">
        <f t="shared" si="7"/>
        <v>101.78068780742942</v>
      </c>
      <c r="I64" s="13">
        <f t="shared" si="7"/>
        <v>100.59140263879402</v>
      </c>
      <c r="J64" s="13">
        <f t="shared" si="7"/>
        <v>115.77661042603393</v>
      </c>
      <c r="K64" s="13">
        <f t="shared" si="7"/>
        <v>118.47855949508075</v>
      </c>
      <c r="L64" s="13">
        <f t="shared" si="7"/>
        <v>107.3483223818628</v>
      </c>
      <c r="M64" s="13">
        <f t="shared" si="7"/>
        <v>113.87749721354803</v>
      </c>
      <c r="N64" s="13">
        <f t="shared" si="7"/>
        <v>117.30422695506304</v>
      </c>
      <c r="O64" s="13">
        <f t="shared" si="7"/>
        <v>111.92932820096641</v>
      </c>
      <c r="P64" s="13">
        <f t="shared" si="7"/>
        <v>115.85811450659011</v>
      </c>
      <c r="Q64" s="13">
        <f t="shared" si="7"/>
        <v>115.034249613103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109.83023242527985</v>
      </c>
      <c r="W64" s="13">
        <f t="shared" si="7"/>
        <v>101.19384372473579</v>
      </c>
      <c r="X64" s="13">
        <f t="shared" si="7"/>
        <v>0</v>
      </c>
      <c r="Y64" s="13">
        <f t="shared" si="7"/>
        <v>0</v>
      </c>
      <c r="Z64" s="14">
        <f t="shared" si="7"/>
        <v>97.99998027824925</v>
      </c>
    </row>
    <row r="65" spans="1:26" ht="12.75">
      <c r="A65" s="38" t="s">
        <v>117</v>
      </c>
      <c r="B65" s="12">
        <f t="shared" si="7"/>
        <v>-19.20222894265233</v>
      </c>
      <c r="C65" s="12">
        <f t="shared" si="7"/>
        <v>0</v>
      </c>
      <c r="D65" s="3">
        <f t="shared" si="7"/>
        <v>98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-1661.2868047982552</v>
      </c>
      <c r="I65" s="13">
        <f t="shared" si="7"/>
        <v>90.61122107606765</v>
      </c>
      <c r="J65" s="13">
        <f t="shared" si="7"/>
        <v>1747.5892206846322</v>
      </c>
      <c r="K65" s="13">
        <f t="shared" si="7"/>
        <v>2735.214848715993</v>
      </c>
      <c r="L65" s="13">
        <f t="shared" si="7"/>
        <v>-57.34835842499716</v>
      </c>
      <c r="M65" s="13">
        <f t="shared" si="7"/>
        <v>-206.80930244454535</v>
      </c>
      <c r="N65" s="13">
        <f t="shared" si="7"/>
        <v>1954.3378154356233</v>
      </c>
      <c r="O65" s="13">
        <f t="shared" si="7"/>
        <v>3385.474860335196</v>
      </c>
      <c r="P65" s="13">
        <f t="shared" si="7"/>
        <v>2510.879164993978</v>
      </c>
      <c r="Q65" s="13">
        <f t="shared" si="7"/>
        <v>2495.951001246974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484.5906216311546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98.00028756290439</v>
      </c>
      <c r="E66" s="16">
        <f t="shared" si="7"/>
        <v>89.7468255387642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50.59445572099758</v>
      </c>
      <c r="X66" s="16">
        <f t="shared" si="7"/>
        <v>0</v>
      </c>
      <c r="Y66" s="16">
        <f t="shared" si="7"/>
        <v>0</v>
      </c>
      <c r="Z66" s="17">
        <f t="shared" si="7"/>
        <v>89.7468255387642</v>
      </c>
    </row>
    <row r="67" spans="1:26" ht="12.75" hidden="1">
      <c r="A67" s="40" t="s">
        <v>119</v>
      </c>
      <c r="B67" s="23">
        <v>134695209</v>
      </c>
      <c r="C67" s="23"/>
      <c r="D67" s="24">
        <v>141999081</v>
      </c>
      <c r="E67" s="25">
        <v>142228443</v>
      </c>
      <c r="F67" s="25">
        <v>14000375</v>
      </c>
      <c r="G67" s="25">
        <v>11615998</v>
      </c>
      <c r="H67" s="25">
        <v>11455414</v>
      </c>
      <c r="I67" s="25">
        <v>37071787</v>
      </c>
      <c r="J67" s="25">
        <v>11537538</v>
      </c>
      <c r="K67" s="25">
        <v>11777140</v>
      </c>
      <c r="L67" s="25">
        <v>10772079</v>
      </c>
      <c r="M67" s="25">
        <v>34086757</v>
      </c>
      <c r="N67" s="25">
        <v>11975695</v>
      </c>
      <c r="O67" s="25">
        <v>11727311</v>
      </c>
      <c r="P67" s="25">
        <v>11579769</v>
      </c>
      <c r="Q67" s="25">
        <v>35282775</v>
      </c>
      <c r="R67" s="25"/>
      <c r="S67" s="25"/>
      <c r="T67" s="25"/>
      <c r="U67" s="25"/>
      <c r="V67" s="25">
        <v>106441319</v>
      </c>
      <c r="W67" s="25">
        <v>102381324</v>
      </c>
      <c r="X67" s="25"/>
      <c r="Y67" s="24"/>
      <c r="Z67" s="26">
        <v>142228443</v>
      </c>
    </row>
    <row r="68" spans="1:26" ht="12.75" hidden="1">
      <c r="A68" s="36" t="s">
        <v>31</v>
      </c>
      <c r="B68" s="18">
        <v>32603168</v>
      </c>
      <c r="C68" s="18"/>
      <c r="D68" s="19">
        <v>34958285</v>
      </c>
      <c r="E68" s="20">
        <v>36791180</v>
      </c>
      <c r="F68" s="20">
        <v>5027575</v>
      </c>
      <c r="G68" s="20">
        <v>2773657</v>
      </c>
      <c r="H68" s="20">
        <v>2733785</v>
      </c>
      <c r="I68" s="20">
        <v>10535017</v>
      </c>
      <c r="J68" s="20">
        <v>2768540</v>
      </c>
      <c r="K68" s="20">
        <v>2755349</v>
      </c>
      <c r="L68" s="20">
        <v>2775743</v>
      </c>
      <c r="M68" s="20">
        <v>8299632</v>
      </c>
      <c r="N68" s="20">
        <v>2743121</v>
      </c>
      <c r="O68" s="20">
        <v>2735369</v>
      </c>
      <c r="P68" s="20">
        <v>2743192</v>
      </c>
      <c r="Q68" s="20">
        <v>8221682</v>
      </c>
      <c r="R68" s="20"/>
      <c r="S68" s="20"/>
      <c r="T68" s="20"/>
      <c r="U68" s="20"/>
      <c r="V68" s="20">
        <v>27056331</v>
      </c>
      <c r="W68" s="20">
        <v>25132700</v>
      </c>
      <c r="X68" s="20"/>
      <c r="Y68" s="19"/>
      <c r="Z68" s="22">
        <v>36791180</v>
      </c>
    </row>
    <row r="69" spans="1:26" ht="12.75" hidden="1">
      <c r="A69" s="37" t="s">
        <v>32</v>
      </c>
      <c r="B69" s="18">
        <v>100363530</v>
      </c>
      <c r="C69" s="18"/>
      <c r="D69" s="19">
        <v>104954296</v>
      </c>
      <c r="E69" s="20">
        <v>104542623</v>
      </c>
      <c r="F69" s="20">
        <v>8886835</v>
      </c>
      <c r="G69" s="20">
        <v>8743724</v>
      </c>
      <c r="H69" s="20">
        <v>8635113</v>
      </c>
      <c r="I69" s="20">
        <v>26265672</v>
      </c>
      <c r="J69" s="20">
        <v>8676669</v>
      </c>
      <c r="K69" s="20">
        <v>8937089</v>
      </c>
      <c r="L69" s="20">
        <v>7906773</v>
      </c>
      <c r="M69" s="20">
        <v>25520531</v>
      </c>
      <c r="N69" s="20">
        <v>9117788</v>
      </c>
      <c r="O69" s="20">
        <v>8873262</v>
      </c>
      <c r="P69" s="20">
        <v>8757810</v>
      </c>
      <c r="Q69" s="20">
        <v>26748860</v>
      </c>
      <c r="R69" s="20"/>
      <c r="S69" s="20"/>
      <c r="T69" s="20"/>
      <c r="U69" s="20"/>
      <c r="V69" s="20">
        <v>78535063</v>
      </c>
      <c r="W69" s="20">
        <v>75839604</v>
      </c>
      <c r="X69" s="20"/>
      <c r="Y69" s="19"/>
      <c r="Z69" s="22">
        <v>104542623</v>
      </c>
    </row>
    <row r="70" spans="1:26" ht="12.75" hidden="1">
      <c r="A70" s="38" t="s">
        <v>113</v>
      </c>
      <c r="B70" s="18">
        <v>67087569</v>
      </c>
      <c r="C70" s="18"/>
      <c r="D70" s="19">
        <v>69609173</v>
      </c>
      <c r="E70" s="20">
        <v>69515711</v>
      </c>
      <c r="F70" s="20">
        <v>5930046</v>
      </c>
      <c r="G70" s="20">
        <v>5811606</v>
      </c>
      <c r="H70" s="20">
        <v>5663969</v>
      </c>
      <c r="I70" s="20">
        <v>17405621</v>
      </c>
      <c r="J70" s="20">
        <v>5709158</v>
      </c>
      <c r="K70" s="20">
        <v>5892732</v>
      </c>
      <c r="L70" s="20">
        <v>5417029</v>
      </c>
      <c r="M70" s="20">
        <v>17018919</v>
      </c>
      <c r="N70" s="20">
        <v>5741277</v>
      </c>
      <c r="O70" s="20">
        <v>5493701</v>
      </c>
      <c r="P70" s="20">
        <v>5727486</v>
      </c>
      <c r="Q70" s="20">
        <v>16962464</v>
      </c>
      <c r="R70" s="20"/>
      <c r="S70" s="20"/>
      <c r="T70" s="20"/>
      <c r="U70" s="20"/>
      <c r="V70" s="20">
        <v>51387004</v>
      </c>
      <c r="W70" s="20">
        <v>50400865</v>
      </c>
      <c r="X70" s="20"/>
      <c r="Y70" s="19"/>
      <c r="Z70" s="22">
        <v>69515711</v>
      </c>
    </row>
    <row r="71" spans="1:26" ht="12.75" hidden="1">
      <c r="A71" s="38" t="s">
        <v>114</v>
      </c>
      <c r="B71" s="18">
        <v>13599169</v>
      </c>
      <c r="C71" s="18"/>
      <c r="D71" s="19">
        <v>14099901</v>
      </c>
      <c r="E71" s="20">
        <v>13568592</v>
      </c>
      <c r="F71" s="20">
        <v>1020602</v>
      </c>
      <c r="G71" s="20">
        <v>965553</v>
      </c>
      <c r="H71" s="20">
        <v>1175475</v>
      </c>
      <c r="I71" s="20">
        <v>3161630</v>
      </c>
      <c r="J71" s="20">
        <v>1169245</v>
      </c>
      <c r="K71" s="20">
        <v>1237533</v>
      </c>
      <c r="L71" s="20">
        <v>852089</v>
      </c>
      <c r="M71" s="20">
        <v>3258867</v>
      </c>
      <c r="N71" s="20">
        <v>1547832</v>
      </c>
      <c r="O71" s="20">
        <v>1572997</v>
      </c>
      <c r="P71" s="20">
        <v>1230238</v>
      </c>
      <c r="Q71" s="20">
        <v>4351067</v>
      </c>
      <c r="R71" s="20"/>
      <c r="S71" s="20"/>
      <c r="T71" s="20"/>
      <c r="U71" s="20"/>
      <c r="V71" s="20">
        <v>10771564</v>
      </c>
      <c r="W71" s="20">
        <v>10127603</v>
      </c>
      <c r="X71" s="20"/>
      <c r="Y71" s="19"/>
      <c r="Z71" s="22">
        <v>13568592</v>
      </c>
    </row>
    <row r="72" spans="1:26" ht="12.75" hidden="1">
      <c r="A72" s="38" t="s">
        <v>115</v>
      </c>
      <c r="B72" s="18">
        <v>12441754</v>
      </c>
      <c r="C72" s="18"/>
      <c r="D72" s="19">
        <v>13068152</v>
      </c>
      <c r="E72" s="20">
        <v>13305050</v>
      </c>
      <c r="F72" s="20">
        <v>1093034</v>
      </c>
      <c r="G72" s="20">
        <v>1117972</v>
      </c>
      <c r="H72" s="20">
        <v>1122746</v>
      </c>
      <c r="I72" s="20">
        <v>3333752</v>
      </c>
      <c r="J72" s="20">
        <v>1117511</v>
      </c>
      <c r="K72" s="20">
        <v>1129516</v>
      </c>
      <c r="L72" s="20">
        <v>1134308</v>
      </c>
      <c r="M72" s="20">
        <v>3381335</v>
      </c>
      <c r="N72" s="20">
        <v>1148438</v>
      </c>
      <c r="O72" s="20">
        <v>1131787</v>
      </c>
      <c r="P72" s="20">
        <v>1123492</v>
      </c>
      <c r="Q72" s="20">
        <v>3403717</v>
      </c>
      <c r="R72" s="20"/>
      <c r="S72" s="20"/>
      <c r="T72" s="20"/>
      <c r="U72" s="20"/>
      <c r="V72" s="20">
        <v>10118804</v>
      </c>
      <c r="W72" s="20">
        <v>9455708</v>
      </c>
      <c r="X72" s="20"/>
      <c r="Y72" s="19"/>
      <c r="Z72" s="22">
        <v>13305050</v>
      </c>
    </row>
    <row r="73" spans="1:26" ht="12.75" hidden="1">
      <c r="A73" s="38" t="s">
        <v>116</v>
      </c>
      <c r="B73" s="18">
        <v>7520734</v>
      </c>
      <c r="C73" s="18"/>
      <c r="D73" s="19">
        <v>8112870</v>
      </c>
      <c r="E73" s="20">
        <v>8112870</v>
      </c>
      <c r="F73" s="20">
        <v>674181</v>
      </c>
      <c r="G73" s="20">
        <v>675350</v>
      </c>
      <c r="H73" s="20">
        <v>671089</v>
      </c>
      <c r="I73" s="20">
        <v>2020620</v>
      </c>
      <c r="J73" s="20">
        <v>673890</v>
      </c>
      <c r="K73" s="20">
        <v>673375</v>
      </c>
      <c r="L73" s="20">
        <v>670534</v>
      </c>
      <c r="M73" s="20">
        <v>2017799</v>
      </c>
      <c r="N73" s="20">
        <v>674812</v>
      </c>
      <c r="O73" s="20">
        <v>671555</v>
      </c>
      <c r="P73" s="20">
        <v>671612</v>
      </c>
      <c r="Q73" s="20">
        <v>2017979</v>
      </c>
      <c r="R73" s="20"/>
      <c r="S73" s="20"/>
      <c r="T73" s="20"/>
      <c r="U73" s="20"/>
      <c r="V73" s="20">
        <v>6056398</v>
      </c>
      <c r="W73" s="20">
        <v>5791294</v>
      </c>
      <c r="X73" s="20"/>
      <c r="Y73" s="19"/>
      <c r="Z73" s="22">
        <v>8112870</v>
      </c>
    </row>
    <row r="74" spans="1:26" ht="12.75" hidden="1">
      <c r="A74" s="38" t="s">
        <v>117</v>
      </c>
      <c r="B74" s="18">
        <v>-285696</v>
      </c>
      <c r="C74" s="18"/>
      <c r="D74" s="19">
        <v>64200</v>
      </c>
      <c r="E74" s="20">
        <v>40400</v>
      </c>
      <c r="F74" s="20">
        <v>168972</v>
      </c>
      <c r="G74" s="20">
        <v>173243</v>
      </c>
      <c r="H74" s="20">
        <v>1834</v>
      </c>
      <c r="I74" s="20">
        <v>344049</v>
      </c>
      <c r="J74" s="20">
        <v>6865</v>
      </c>
      <c r="K74" s="20">
        <v>3933</v>
      </c>
      <c r="L74" s="20">
        <v>-167187</v>
      </c>
      <c r="M74" s="20">
        <v>-156389</v>
      </c>
      <c r="N74" s="20">
        <v>5429</v>
      </c>
      <c r="O74" s="20">
        <v>3222</v>
      </c>
      <c r="P74" s="20">
        <v>4982</v>
      </c>
      <c r="Q74" s="20">
        <v>13633</v>
      </c>
      <c r="R74" s="20"/>
      <c r="S74" s="20"/>
      <c r="T74" s="20"/>
      <c r="U74" s="20"/>
      <c r="V74" s="20">
        <v>201293</v>
      </c>
      <c r="W74" s="20">
        <v>64134</v>
      </c>
      <c r="X74" s="20"/>
      <c r="Y74" s="19"/>
      <c r="Z74" s="22">
        <v>40400</v>
      </c>
    </row>
    <row r="75" spans="1:26" ht="12.75" hidden="1">
      <c r="A75" s="39" t="s">
        <v>118</v>
      </c>
      <c r="B75" s="27">
        <v>1728511</v>
      </c>
      <c r="C75" s="27"/>
      <c r="D75" s="28">
        <v>2086500</v>
      </c>
      <c r="E75" s="29">
        <v>894640</v>
      </c>
      <c r="F75" s="29">
        <v>85965</v>
      </c>
      <c r="G75" s="29">
        <v>98617</v>
      </c>
      <c r="H75" s="29">
        <v>86516</v>
      </c>
      <c r="I75" s="29">
        <v>271098</v>
      </c>
      <c r="J75" s="29">
        <v>92329</v>
      </c>
      <c r="K75" s="29">
        <v>84702</v>
      </c>
      <c r="L75" s="29">
        <v>89563</v>
      </c>
      <c r="M75" s="29">
        <v>266594</v>
      </c>
      <c r="N75" s="29">
        <v>114786</v>
      </c>
      <c r="O75" s="29">
        <v>118680</v>
      </c>
      <c r="P75" s="29">
        <v>78767</v>
      </c>
      <c r="Q75" s="29">
        <v>312233</v>
      </c>
      <c r="R75" s="29"/>
      <c r="S75" s="29"/>
      <c r="T75" s="29"/>
      <c r="U75" s="29"/>
      <c r="V75" s="29">
        <v>849925</v>
      </c>
      <c r="W75" s="29">
        <v>1409020</v>
      </c>
      <c r="X75" s="29"/>
      <c r="Y75" s="28"/>
      <c r="Z75" s="30">
        <v>894640</v>
      </c>
    </row>
    <row r="76" spans="1:26" ht="12.75" hidden="1">
      <c r="A76" s="41" t="s">
        <v>120</v>
      </c>
      <c r="B76" s="31">
        <v>134695209</v>
      </c>
      <c r="C76" s="31"/>
      <c r="D76" s="32">
        <v>139159108</v>
      </c>
      <c r="E76" s="33">
        <v>139275544</v>
      </c>
      <c r="F76" s="33">
        <v>12690298</v>
      </c>
      <c r="G76" s="33">
        <v>11517381</v>
      </c>
      <c r="H76" s="33">
        <v>8427020</v>
      </c>
      <c r="I76" s="33">
        <v>32634699</v>
      </c>
      <c r="J76" s="33">
        <v>11099925</v>
      </c>
      <c r="K76" s="33">
        <v>11233787</v>
      </c>
      <c r="L76" s="33">
        <v>10921213</v>
      </c>
      <c r="M76" s="33">
        <v>33254925</v>
      </c>
      <c r="N76" s="33">
        <v>11380588</v>
      </c>
      <c r="O76" s="33">
        <v>10952269</v>
      </c>
      <c r="P76" s="33">
        <v>11606260</v>
      </c>
      <c r="Q76" s="33">
        <v>33939117</v>
      </c>
      <c r="R76" s="33"/>
      <c r="S76" s="33"/>
      <c r="T76" s="33"/>
      <c r="U76" s="33"/>
      <c r="V76" s="33">
        <v>99828741</v>
      </c>
      <c r="W76" s="33">
        <v>103717249</v>
      </c>
      <c r="X76" s="33"/>
      <c r="Y76" s="32"/>
      <c r="Z76" s="34">
        <v>139275544</v>
      </c>
    </row>
    <row r="77" spans="1:26" ht="12.75" hidden="1">
      <c r="A77" s="36" t="s">
        <v>31</v>
      </c>
      <c r="B77" s="18">
        <v>32603168</v>
      </c>
      <c r="C77" s="18"/>
      <c r="D77" s="19">
        <v>34259120</v>
      </c>
      <c r="E77" s="20">
        <v>36092014</v>
      </c>
      <c r="F77" s="20">
        <v>3803463</v>
      </c>
      <c r="G77" s="20">
        <v>2773657</v>
      </c>
      <c r="H77" s="20">
        <v>3961823</v>
      </c>
      <c r="I77" s="20">
        <v>10538943</v>
      </c>
      <c r="J77" s="20">
        <v>2871401</v>
      </c>
      <c r="K77" s="20">
        <v>3028079</v>
      </c>
      <c r="L77" s="20">
        <v>2741790</v>
      </c>
      <c r="M77" s="20">
        <v>8641270</v>
      </c>
      <c r="N77" s="20">
        <v>2905581</v>
      </c>
      <c r="O77" s="20">
        <v>2678340</v>
      </c>
      <c r="P77" s="20">
        <v>2912056</v>
      </c>
      <c r="Q77" s="20">
        <v>8495977</v>
      </c>
      <c r="R77" s="20"/>
      <c r="S77" s="20"/>
      <c r="T77" s="20"/>
      <c r="U77" s="20"/>
      <c r="V77" s="20">
        <v>27676190</v>
      </c>
      <c r="W77" s="20">
        <v>25634227</v>
      </c>
      <c r="X77" s="20"/>
      <c r="Y77" s="19"/>
      <c r="Z77" s="22">
        <v>36092014</v>
      </c>
    </row>
    <row r="78" spans="1:26" ht="12.75" hidden="1">
      <c r="A78" s="37" t="s">
        <v>32</v>
      </c>
      <c r="B78" s="18">
        <v>100363530</v>
      </c>
      <c r="C78" s="18"/>
      <c r="D78" s="19">
        <v>102855212</v>
      </c>
      <c r="E78" s="20">
        <v>102380619</v>
      </c>
      <c r="F78" s="20">
        <v>8886835</v>
      </c>
      <c r="G78" s="20">
        <v>8743724</v>
      </c>
      <c r="H78" s="20">
        <v>4465197</v>
      </c>
      <c r="I78" s="20">
        <v>22095756</v>
      </c>
      <c r="J78" s="20">
        <v>8228524</v>
      </c>
      <c r="K78" s="20">
        <v>8205708</v>
      </c>
      <c r="L78" s="20">
        <v>8179423</v>
      </c>
      <c r="M78" s="20">
        <v>24613655</v>
      </c>
      <c r="N78" s="20">
        <v>8475007</v>
      </c>
      <c r="O78" s="20">
        <v>8273929</v>
      </c>
      <c r="P78" s="20">
        <v>8694204</v>
      </c>
      <c r="Q78" s="20">
        <v>25443140</v>
      </c>
      <c r="R78" s="20"/>
      <c r="S78" s="20"/>
      <c r="T78" s="20"/>
      <c r="U78" s="20"/>
      <c r="V78" s="20">
        <v>72152551</v>
      </c>
      <c r="W78" s="20">
        <v>77370136</v>
      </c>
      <c r="X78" s="20"/>
      <c r="Y78" s="19"/>
      <c r="Z78" s="22">
        <v>102380619</v>
      </c>
    </row>
    <row r="79" spans="1:26" ht="12.75" hidden="1">
      <c r="A79" s="38" t="s">
        <v>113</v>
      </c>
      <c r="B79" s="18">
        <v>66747013</v>
      </c>
      <c r="C79" s="18"/>
      <c r="D79" s="19">
        <v>68216990</v>
      </c>
      <c r="E79" s="20">
        <v>68163927</v>
      </c>
      <c r="F79" s="20">
        <v>5930046</v>
      </c>
      <c r="G79" s="20">
        <v>5811606</v>
      </c>
      <c r="H79" s="20">
        <v>1522586</v>
      </c>
      <c r="I79" s="20">
        <v>13264238</v>
      </c>
      <c r="J79" s="20">
        <v>4857442</v>
      </c>
      <c r="K79" s="20">
        <v>4736439</v>
      </c>
      <c r="L79" s="20">
        <v>4815707</v>
      </c>
      <c r="M79" s="20">
        <v>14409588</v>
      </c>
      <c r="N79" s="20">
        <v>4845681</v>
      </c>
      <c r="O79" s="20">
        <v>4510828</v>
      </c>
      <c r="P79" s="20">
        <v>4852181</v>
      </c>
      <c r="Q79" s="20">
        <v>14208690</v>
      </c>
      <c r="R79" s="20"/>
      <c r="S79" s="20"/>
      <c r="T79" s="20"/>
      <c r="U79" s="20"/>
      <c r="V79" s="20">
        <v>41882516</v>
      </c>
      <c r="W79" s="20">
        <v>51653346</v>
      </c>
      <c r="X79" s="20"/>
      <c r="Y79" s="19"/>
      <c r="Z79" s="22">
        <v>68163927</v>
      </c>
    </row>
    <row r="80" spans="1:26" ht="12.75" hidden="1">
      <c r="A80" s="38" t="s">
        <v>114</v>
      </c>
      <c r="B80" s="18">
        <v>13599169</v>
      </c>
      <c r="C80" s="18"/>
      <c r="D80" s="19">
        <v>13817904</v>
      </c>
      <c r="E80" s="20">
        <v>13222395</v>
      </c>
      <c r="F80" s="20">
        <v>1020602</v>
      </c>
      <c r="G80" s="20">
        <v>965553</v>
      </c>
      <c r="H80" s="20">
        <v>1152387</v>
      </c>
      <c r="I80" s="20">
        <v>3138542</v>
      </c>
      <c r="J80" s="20">
        <v>1150205</v>
      </c>
      <c r="K80" s="20">
        <v>1271989</v>
      </c>
      <c r="L80" s="20">
        <v>1338474</v>
      </c>
      <c r="M80" s="20">
        <v>3760668</v>
      </c>
      <c r="N80" s="20">
        <v>1374576</v>
      </c>
      <c r="O80" s="20">
        <v>1593130</v>
      </c>
      <c r="P80" s="20">
        <v>1641671</v>
      </c>
      <c r="Q80" s="20">
        <v>4609377</v>
      </c>
      <c r="R80" s="20"/>
      <c r="S80" s="20"/>
      <c r="T80" s="20"/>
      <c r="U80" s="20"/>
      <c r="V80" s="20">
        <v>11508587</v>
      </c>
      <c r="W80" s="20">
        <v>10127313</v>
      </c>
      <c r="X80" s="20"/>
      <c r="Y80" s="19"/>
      <c r="Z80" s="22">
        <v>13222395</v>
      </c>
    </row>
    <row r="81" spans="1:26" ht="12.75" hidden="1">
      <c r="A81" s="38" t="s">
        <v>115</v>
      </c>
      <c r="B81" s="18">
        <v>12441754</v>
      </c>
      <c r="C81" s="18"/>
      <c r="D81" s="19">
        <v>12806789</v>
      </c>
      <c r="E81" s="20">
        <v>13043686</v>
      </c>
      <c r="F81" s="20">
        <v>1093034</v>
      </c>
      <c r="G81" s="20">
        <v>1117972</v>
      </c>
      <c r="H81" s="20">
        <v>1137653</v>
      </c>
      <c r="I81" s="20">
        <v>3348659</v>
      </c>
      <c r="J81" s="20">
        <v>1320698</v>
      </c>
      <c r="K81" s="20">
        <v>1291899</v>
      </c>
      <c r="L81" s="20">
        <v>1209556</v>
      </c>
      <c r="M81" s="20">
        <v>3822153</v>
      </c>
      <c r="N81" s="20">
        <v>1357066</v>
      </c>
      <c r="O81" s="20">
        <v>1309224</v>
      </c>
      <c r="P81" s="20">
        <v>1297143</v>
      </c>
      <c r="Q81" s="20">
        <v>3963433</v>
      </c>
      <c r="R81" s="20"/>
      <c r="S81" s="20"/>
      <c r="T81" s="20"/>
      <c r="U81" s="20"/>
      <c r="V81" s="20">
        <v>11134245</v>
      </c>
      <c r="W81" s="20">
        <v>9729044</v>
      </c>
      <c r="X81" s="20"/>
      <c r="Y81" s="19"/>
      <c r="Z81" s="22">
        <v>13043686</v>
      </c>
    </row>
    <row r="82" spans="1:26" ht="12.75" hidden="1">
      <c r="A82" s="38" t="s">
        <v>116</v>
      </c>
      <c r="B82" s="18">
        <v>7520734</v>
      </c>
      <c r="C82" s="18"/>
      <c r="D82" s="19">
        <v>7950613</v>
      </c>
      <c r="E82" s="20">
        <v>7950611</v>
      </c>
      <c r="F82" s="20">
        <v>674181</v>
      </c>
      <c r="G82" s="20">
        <v>675350</v>
      </c>
      <c r="H82" s="20">
        <v>683039</v>
      </c>
      <c r="I82" s="20">
        <v>2032570</v>
      </c>
      <c r="J82" s="20">
        <v>780207</v>
      </c>
      <c r="K82" s="20">
        <v>797805</v>
      </c>
      <c r="L82" s="20">
        <v>719807</v>
      </c>
      <c r="M82" s="20">
        <v>2297819</v>
      </c>
      <c r="N82" s="20">
        <v>791583</v>
      </c>
      <c r="O82" s="20">
        <v>751667</v>
      </c>
      <c r="P82" s="20">
        <v>778117</v>
      </c>
      <c r="Q82" s="20">
        <v>2321367</v>
      </c>
      <c r="R82" s="20"/>
      <c r="S82" s="20"/>
      <c r="T82" s="20"/>
      <c r="U82" s="20"/>
      <c r="V82" s="20">
        <v>6651756</v>
      </c>
      <c r="W82" s="20">
        <v>5860433</v>
      </c>
      <c r="X82" s="20"/>
      <c r="Y82" s="19"/>
      <c r="Z82" s="22">
        <v>7950611</v>
      </c>
    </row>
    <row r="83" spans="1:26" ht="12.75" hidden="1">
      <c r="A83" s="38" t="s">
        <v>117</v>
      </c>
      <c r="B83" s="18">
        <v>54860</v>
      </c>
      <c r="C83" s="18"/>
      <c r="D83" s="19">
        <v>62916</v>
      </c>
      <c r="E83" s="20"/>
      <c r="F83" s="20">
        <v>168972</v>
      </c>
      <c r="G83" s="20">
        <v>173243</v>
      </c>
      <c r="H83" s="20">
        <v>-30468</v>
      </c>
      <c r="I83" s="20">
        <v>311747</v>
      </c>
      <c r="J83" s="20">
        <v>119972</v>
      </c>
      <c r="K83" s="20">
        <v>107576</v>
      </c>
      <c r="L83" s="20">
        <v>95879</v>
      </c>
      <c r="M83" s="20">
        <v>323427</v>
      </c>
      <c r="N83" s="20">
        <v>106101</v>
      </c>
      <c r="O83" s="20">
        <v>109080</v>
      </c>
      <c r="P83" s="20">
        <v>125092</v>
      </c>
      <c r="Q83" s="20">
        <v>340273</v>
      </c>
      <c r="R83" s="20"/>
      <c r="S83" s="20"/>
      <c r="T83" s="20"/>
      <c r="U83" s="20"/>
      <c r="V83" s="20">
        <v>975447</v>
      </c>
      <c r="W83" s="20"/>
      <c r="X83" s="20"/>
      <c r="Y83" s="19"/>
      <c r="Z83" s="22"/>
    </row>
    <row r="84" spans="1:26" ht="12.75" hidden="1">
      <c r="A84" s="39" t="s">
        <v>118</v>
      </c>
      <c r="B84" s="27">
        <v>1728511</v>
      </c>
      <c r="C84" s="27"/>
      <c r="D84" s="28">
        <v>2044776</v>
      </c>
      <c r="E84" s="29">
        <v>802911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712886</v>
      </c>
      <c r="X84" s="29"/>
      <c r="Y84" s="28"/>
      <c r="Z84" s="30">
        <v>802911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/>
      <c r="X5" s="64">
        <v>0</v>
      </c>
      <c r="Y5" s="65">
        <v>0</v>
      </c>
      <c r="Z5" s="66">
        <v>0</v>
      </c>
    </row>
    <row r="6" spans="1:26" ht="12.75">
      <c r="A6" s="62" t="s">
        <v>32</v>
      </c>
      <c r="B6" s="18">
        <v>801442</v>
      </c>
      <c r="C6" s="18">
        <v>0</v>
      </c>
      <c r="D6" s="63">
        <v>550000</v>
      </c>
      <c r="E6" s="64">
        <v>550000</v>
      </c>
      <c r="F6" s="64">
        <v>7500</v>
      </c>
      <c r="G6" s="64">
        <v>0</v>
      </c>
      <c r="H6" s="64">
        <v>0</v>
      </c>
      <c r="I6" s="64">
        <v>7500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7500</v>
      </c>
      <c r="W6" s="64">
        <v>412497</v>
      </c>
      <c r="X6" s="64">
        <v>-404997</v>
      </c>
      <c r="Y6" s="65">
        <v>-98.18</v>
      </c>
      <c r="Z6" s="66">
        <v>550000</v>
      </c>
    </row>
    <row r="7" spans="1:26" ht="12.75">
      <c r="A7" s="62" t="s">
        <v>33</v>
      </c>
      <c r="B7" s="18">
        <v>2311483</v>
      </c>
      <c r="C7" s="18">
        <v>0</v>
      </c>
      <c r="D7" s="63">
        <v>1400000</v>
      </c>
      <c r="E7" s="64">
        <v>1400000</v>
      </c>
      <c r="F7" s="64">
        <v>93878</v>
      </c>
      <c r="G7" s="64">
        <v>0</v>
      </c>
      <c r="H7" s="64">
        <v>131578</v>
      </c>
      <c r="I7" s="64">
        <v>225456</v>
      </c>
      <c r="J7" s="64">
        <v>91975</v>
      </c>
      <c r="K7" s="64">
        <v>65517</v>
      </c>
      <c r="L7" s="64">
        <v>96562</v>
      </c>
      <c r="M7" s="64">
        <v>254054</v>
      </c>
      <c r="N7" s="64">
        <v>109310</v>
      </c>
      <c r="O7" s="64">
        <v>64087</v>
      </c>
      <c r="P7" s="64">
        <v>23918</v>
      </c>
      <c r="Q7" s="64">
        <v>197315</v>
      </c>
      <c r="R7" s="64">
        <v>0</v>
      </c>
      <c r="S7" s="64">
        <v>0</v>
      </c>
      <c r="T7" s="64">
        <v>0</v>
      </c>
      <c r="U7" s="64">
        <v>0</v>
      </c>
      <c r="V7" s="64">
        <v>676825</v>
      </c>
      <c r="W7" s="64">
        <v>1050003</v>
      </c>
      <c r="X7" s="64">
        <v>-373178</v>
      </c>
      <c r="Y7" s="65">
        <v>-35.54</v>
      </c>
      <c r="Z7" s="66">
        <v>1400000</v>
      </c>
    </row>
    <row r="8" spans="1:26" ht="12.75">
      <c r="A8" s="62" t="s">
        <v>34</v>
      </c>
      <c r="B8" s="18">
        <v>127593816</v>
      </c>
      <c r="C8" s="18">
        <v>0</v>
      </c>
      <c r="D8" s="63">
        <v>142798790</v>
      </c>
      <c r="E8" s="64">
        <v>145313919</v>
      </c>
      <c r="F8" s="64">
        <v>29454751</v>
      </c>
      <c r="G8" s="64">
        <v>10392134</v>
      </c>
      <c r="H8" s="64">
        <v>73793</v>
      </c>
      <c r="I8" s="64">
        <v>39920678</v>
      </c>
      <c r="J8" s="64">
        <v>5898915</v>
      </c>
      <c r="K8" s="64">
        <v>15511943</v>
      </c>
      <c r="L8" s="64">
        <v>26456815</v>
      </c>
      <c r="M8" s="64">
        <v>47867673</v>
      </c>
      <c r="N8" s="64">
        <v>15407</v>
      </c>
      <c r="O8" s="64">
        <v>7520400</v>
      </c>
      <c r="P8" s="64">
        <v>33910036</v>
      </c>
      <c r="Q8" s="64">
        <v>41445843</v>
      </c>
      <c r="R8" s="64">
        <v>0</v>
      </c>
      <c r="S8" s="64">
        <v>0</v>
      </c>
      <c r="T8" s="64">
        <v>0</v>
      </c>
      <c r="U8" s="64">
        <v>0</v>
      </c>
      <c r="V8" s="64">
        <v>129234194</v>
      </c>
      <c r="W8" s="64">
        <v>142798790</v>
      </c>
      <c r="X8" s="64">
        <v>-13564596</v>
      </c>
      <c r="Y8" s="65">
        <v>-9.5</v>
      </c>
      <c r="Z8" s="66">
        <v>145313919</v>
      </c>
    </row>
    <row r="9" spans="1:26" ht="12.75">
      <c r="A9" s="62" t="s">
        <v>35</v>
      </c>
      <c r="B9" s="18">
        <v>26326781</v>
      </c>
      <c r="C9" s="18">
        <v>0</v>
      </c>
      <c r="D9" s="63">
        <v>27835002</v>
      </c>
      <c r="E9" s="64">
        <v>32735587</v>
      </c>
      <c r="F9" s="64">
        <v>871622</v>
      </c>
      <c r="G9" s="64">
        <v>1438216</v>
      </c>
      <c r="H9" s="64">
        <v>983242</v>
      </c>
      <c r="I9" s="64">
        <v>3293080</v>
      </c>
      <c r="J9" s="64">
        <v>1931636</v>
      </c>
      <c r="K9" s="64">
        <v>1325483</v>
      </c>
      <c r="L9" s="64">
        <v>1167078</v>
      </c>
      <c r="M9" s="64">
        <v>4424197</v>
      </c>
      <c r="N9" s="64">
        <v>4807901</v>
      </c>
      <c r="O9" s="64">
        <v>1247538</v>
      </c>
      <c r="P9" s="64">
        <v>2814175</v>
      </c>
      <c r="Q9" s="64">
        <v>8869614</v>
      </c>
      <c r="R9" s="64">
        <v>0</v>
      </c>
      <c r="S9" s="64">
        <v>0</v>
      </c>
      <c r="T9" s="64">
        <v>0</v>
      </c>
      <c r="U9" s="64">
        <v>0</v>
      </c>
      <c r="V9" s="64">
        <v>16586891</v>
      </c>
      <c r="W9" s="64">
        <v>20643489</v>
      </c>
      <c r="X9" s="64">
        <v>-4056598</v>
      </c>
      <c r="Y9" s="65">
        <v>-19.65</v>
      </c>
      <c r="Z9" s="66">
        <v>32735587</v>
      </c>
    </row>
    <row r="10" spans="1:26" ht="22.5">
      <c r="A10" s="67" t="s">
        <v>105</v>
      </c>
      <c r="B10" s="68">
        <f>SUM(B5:B9)</f>
        <v>157033522</v>
      </c>
      <c r="C10" s="68">
        <f>SUM(C5:C9)</f>
        <v>0</v>
      </c>
      <c r="D10" s="69">
        <f aca="true" t="shared" si="0" ref="D10:Z10">SUM(D5:D9)</f>
        <v>172583792</v>
      </c>
      <c r="E10" s="70">
        <f t="shared" si="0"/>
        <v>179999506</v>
      </c>
      <c r="F10" s="70">
        <f t="shared" si="0"/>
        <v>30427751</v>
      </c>
      <c r="G10" s="70">
        <f t="shared" si="0"/>
        <v>11830350</v>
      </c>
      <c r="H10" s="70">
        <f t="shared" si="0"/>
        <v>1188613</v>
      </c>
      <c r="I10" s="70">
        <f t="shared" si="0"/>
        <v>43446714</v>
      </c>
      <c r="J10" s="70">
        <f t="shared" si="0"/>
        <v>7922526</v>
      </c>
      <c r="K10" s="70">
        <f t="shared" si="0"/>
        <v>16902943</v>
      </c>
      <c r="L10" s="70">
        <f t="shared" si="0"/>
        <v>27720455</v>
      </c>
      <c r="M10" s="70">
        <f t="shared" si="0"/>
        <v>52545924</v>
      </c>
      <c r="N10" s="70">
        <f t="shared" si="0"/>
        <v>4932618</v>
      </c>
      <c r="O10" s="70">
        <f t="shared" si="0"/>
        <v>8832025</v>
      </c>
      <c r="P10" s="70">
        <f t="shared" si="0"/>
        <v>36748129</v>
      </c>
      <c r="Q10" s="70">
        <f t="shared" si="0"/>
        <v>50512772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146505410</v>
      </c>
      <c r="W10" s="70">
        <f t="shared" si="0"/>
        <v>164904779</v>
      </c>
      <c r="X10" s="70">
        <f t="shared" si="0"/>
        <v>-18399369</v>
      </c>
      <c r="Y10" s="71">
        <f>+IF(W10&lt;&gt;0,(X10/W10)*100,0)</f>
        <v>-11.157571728106195</v>
      </c>
      <c r="Z10" s="72">
        <f t="shared" si="0"/>
        <v>179999506</v>
      </c>
    </row>
    <row r="11" spans="1:26" ht="12.75">
      <c r="A11" s="62" t="s">
        <v>36</v>
      </c>
      <c r="B11" s="18">
        <v>82717286</v>
      </c>
      <c r="C11" s="18">
        <v>0</v>
      </c>
      <c r="D11" s="63">
        <v>97323673</v>
      </c>
      <c r="E11" s="64">
        <v>96327048</v>
      </c>
      <c r="F11" s="64">
        <v>6613855</v>
      </c>
      <c r="G11" s="64">
        <v>7647645</v>
      </c>
      <c r="H11" s="64">
        <v>7145982</v>
      </c>
      <c r="I11" s="64">
        <v>21407482</v>
      </c>
      <c r="J11" s="64">
        <v>6891636</v>
      </c>
      <c r="K11" s="64">
        <v>10743767</v>
      </c>
      <c r="L11" s="64">
        <v>6892997</v>
      </c>
      <c r="M11" s="64">
        <v>24528400</v>
      </c>
      <c r="N11" s="64">
        <v>7205929</v>
      </c>
      <c r="O11" s="64">
        <v>7118215</v>
      </c>
      <c r="P11" s="64">
        <v>7108898</v>
      </c>
      <c r="Q11" s="64">
        <v>21433042</v>
      </c>
      <c r="R11" s="64">
        <v>0</v>
      </c>
      <c r="S11" s="64">
        <v>0</v>
      </c>
      <c r="T11" s="64">
        <v>0</v>
      </c>
      <c r="U11" s="64">
        <v>0</v>
      </c>
      <c r="V11" s="64">
        <v>67368924</v>
      </c>
      <c r="W11" s="64">
        <v>74455358</v>
      </c>
      <c r="X11" s="64">
        <v>-7086434</v>
      </c>
      <c r="Y11" s="65">
        <v>-9.52</v>
      </c>
      <c r="Z11" s="66">
        <v>96327048</v>
      </c>
    </row>
    <row r="12" spans="1:26" ht="12.75">
      <c r="A12" s="62" t="s">
        <v>37</v>
      </c>
      <c r="B12" s="18">
        <v>5149566</v>
      </c>
      <c r="C12" s="18">
        <v>0</v>
      </c>
      <c r="D12" s="63">
        <v>5460519</v>
      </c>
      <c r="E12" s="64">
        <v>5762158</v>
      </c>
      <c r="F12" s="64">
        <v>458221</v>
      </c>
      <c r="G12" s="64">
        <v>6510</v>
      </c>
      <c r="H12" s="64">
        <v>482590</v>
      </c>
      <c r="I12" s="64">
        <v>947321</v>
      </c>
      <c r="J12" s="64">
        <v>460737</v>
      </c>
      <c r="K12" s="64">
        <v>489474</v>
      </c>
      <c r="L12" s="64">
        <v>478316</v>
      </c>
      <c r="M12" s="64">
        <v>1428527</v>
      </c>
      <c r="N12" s="64">
        <v>436287</v>
      </c>
      <c r="O12" s="64">
        <v>783377</v>
      </c>
      <c r="P12" s="64">
        <v>503620</v>
      </c>
      <c r="Q12" s="64">
        <v>1723284</v>
      </c>
      <c r="R12" s="64">
        <v>0</v>
      </c>
      <c r="S12" s="64">
        <v>0</v>
      </c>
      <c r="T12" s="64">
        <v>0</v>
      </c>
      <c r="U12" s="64">
        <v>0</v>
      </c>
      <c r="V12" s="64">
        <v>4099132</v>
      </c>
      <c r="W12" s="64">
        <v>4095387</v>
      </c>
      <c r="X12" s="64">
        <v>3745</v>
      </c>
      <c r="Y12" s="65">
        <v>0.09</v>
      </c>
      <c r="Z12" s="66">
        <v>5762158</v>
      </c>
    </row>
    <row r="13" spans="1:26" ht="12.75">
      <c r="A13" s="62" t="s">
        <v>106</v>
      </c>
      <c r="B13" s="18">
        <v>3254078</v>
      </c>
      <c r="C13" s="18">
        <v>0</v>
      </c>
      <c r="D13" s="63">
        <v>3101295</v>
      </c>
      <c r="E13" s="64">
        <v>3101295</v>
      </c>
      <c r="F13" s="64">
        <v>0</v>
      </c>
      <c r="G13" s="64">
        <v>2259314</v>
      </c>
      <c r="H13" s="64">
        <v>19979</v>
      </c>
      <c r="I13" s="64">
        <v>2279293</v>
      </c>
      <c r="J13" s="64">
        <v>-698</v>
      </c>
      <c r="K13" s="64">
        <v>13811</v>
      </c>
      <c r="L13" s="64">
        <v>1714</v>
      </c>
      <c r="M13" s="64">
        <v>14827</v>
      </c>
      <c r="N13" s="64">
        <v>46482</v>
      </c>
      <c r="O13" s="64">
        <v>-25357</v>
      </c>
      <c r="P13" s="64">
        <v>5268</v>
      </c>
      <c r="Q13" s="64">
        <v>26393</v>
      </c>
      <c r="R13" s="64">
        <v>0</v>
      </c>
      <c r="S13" s="64">
        <v>0</v>
      </c>
      <c r="T13" s="64">
        <v>0</v>
      </c>
      <c r="U13" s="64">
        <v>0</v>
      </c>
      <c r="V13" s="64">
        <v>2320513</v>
      </c>
      <c r="W13" s="64">
        <v>2325969</v>
      </c>
      <c r="X13" s="64">
        <v>-5456</v>
      </c>
      <c r="Y13" s="65">
        <v>-0.23</v>
      </c>
      <c r="Z13" s="66">
        <v>3101295</v>
      </c>
    </row>
    <row r="14" spans="1:26" ht="12.75">
      <c r="A14" s="62" t="s">
        <v>38</v>
      </c>
      <c r="B14" s="18">
        <v>7778037</v>
      </c>
      <c r="C14" s="18">
        <v>0</v>
      </c>
      <c r="D14" s="63">
        <v>5334944</v>
      </c>
      <c r="E14" s="64">
        <v>5349944</v>
      </c>
      <c r="F14" s="64">
        <v>12702</v>
      </c>
      <c r="G14" s="64">
        <v>0</v>
      </c>
      <c r="H14" s="64">
        <v>0</v>
      </c>
      <c r="I14" s="64">
        <v>12702</v>
      </c>
      <c r="J14" s="64">
        <v>0</v>
      </c>
      <c r="K14" s="64">
        <v>0</v>
      </c>
      <c r="L14" s="64">
        <v>3396</v>
      </c>
      <c r="M14" s="64">
        <v>3396</v>
      </c>
      <c r="N14" s="64">
        <v>-3396</v>
      </c>
      <c r="O14" s="64">
        <v>0</v>
      </c>
      <c r="P14" s="64">
        <v>0</v>
      </c>
      <c r="Q14" s="64">
        <v>-3396</v>
      </c>
      <c r="R14" s="64">
        <v>0</v>
      </c>
      <c r="S14" s="64">
        <v>0</v>
      </c>
      <c r="T14" s="64">
        <v>0</v>
      </c>
      <c r="U14" s="64">
        <v>0</v>
      </c>
      <c r="V14" s="64">
        <v>12702</v>
      </c>
      <c r="W14" s="64">
        <v>4001211</v>
      </c>
      <c r="X14" s="64">
        <v>-3988509</v>
      </c>
      <c r="Y14" s="65">
        <v>-99.68</v>
      </c>
      <c r="Z14" s="66">
        <v>5349944</v>
      </c>
    </row>
    <row r="15" spans="1:26" ht="12.75">
      <c r="A15" s="62" t="s">
        <v>39</v>
      </c>
      <c r="B15" s="18">
        <v>0</v>
      </c>
      <c r="C15" s="18">
        <v>0</v>
      </c>
      <c r="D15" s="63">
        <v>43792645</v>
      </c>
      <c r="E15" s="64">
        <v>39601491</v>
      </c>
      <c r="F15" s="64">
        <v>1049975</v>
      </c>
      <c r="G15" s="64">
        <v>0</v>
      </c>
      <c r="H15" s="64">
        <v>2714097</v>
      </c>
      <c r="I15" s="64">
        <v>3764072</v>
      </c>
      <c r="J15" s="64">
        <v>4614313</v>
      </c>
      <c r="K15" s="64">
        <v>2721560</v>
      </c>
      <c r="L15" s="64">
        <v>2218258</v>
      </c>
      <c r="M15" s="64">
        <v>9554131</v>
      </c>
      <c r="N15" s="64">
        <v>2835071</v>
      </c>
      <c r="O15" s="64">
        <v>10397322</v>
      </c>
      <c r="P15" s="64">
        <v>7537711</v>
      </c>
      <c r="Q15" s="64">
        <v>20770104</v>
      </c>
      <c r="R15" s="64">
        <v>0</v>
      </c>
      <c r="S15" s="64">
        <v>0</v>
      </c>
      <c r="T15" s="64">
        <v>0</v>
      </c>
      <c r="U15" s="64">
        <v>0</v>
      </c>
      <c r="V15" s="64">
        <v>34088307</v>
      </c>
      <c r="W15" s="64">
        <v>32844483</v>
      </c>
      <c r="X15" s="64">
        <v>1243824</v>
      </c>
      <c r="Y15" s="65">
        <v>3.79</v>
      </c>
      <c r="Z15" s="66">
        <v>39601491</v>
      </c>
    </row>
    <row r="16" spans="1:26" ht="12.75">
      <c r="A16" s="73" t="s">
        <v>40</v>
      </c>
      <c r="B16" s="18">
        <v>120000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/>
      <c r="X16" s="64">
        <v>0</v>
      </c>
      <c r="Y16" s="65">
        <v>0</v>
      </c>
      <c r="Z16" s="66">
        <v>0</v>
      </c>
    </row>
    <row r="17" spans="1:26" ht="12.75">
      <c r="A17" s="62" t="s">
        <v>41</v>
      </c>
      <c r="B17" s="18">
        <v>62952506</v>
      </c>
      <c r="C17" s="18">
        <v>0</v>
      </c>
      <c r="D17" s="63">
        <v>25198807</v>
      </c>
      <c r="E17" s="64">
        <v>39068057</v>
      </c>
      <c r="F17" s="64">
        <v>472368</v>
      </c>
      <c r="G17" s="64">
        <v>967638</v>
      </c>
      <c r="H17" s="64">
        <v>1562455</v>
      </c>
      <c r="I17" s="64">
        <v>3002461</v>
      </c>
      <c r="J17" s="64">
        <v>2351038</v>
      </c>
      <c r="K17" s="64">
        <v>3313572</v>
      </c>
      <c r="L17" s="64">
        <v>3073709</v>
      </c>
      <c r="M17" s="64">
        <v>8738319</v>
      </c>
      <c r="N17" s="64">
        <v>2901212</v>
      </c>
      <c r="O17" s="64">
        <v>4281836</v>
      </c>
      <c r="P17" s="64">
        <v>3651276</v>
      </c>
      <c r="Q17" s="64">
        <v>10834324</v>
      </c>
      <c r="R17" s="64">
        <v>0</v>
      </c>
      <c r="S17" s="64">
        <v>0</v>
      </c>
      <c r="T17" s="64">
        <v>0</v>
      </c>
      <c r="U17" s="64">
        <v>0</v>
      </c>
      <c r="V17" s="64">
        <v>22575104</v>
      </c>
      <c r="W17" s="64">
        <v>19212953</v>
      </c>
      <c r="X17" s="64">
        <v>3362151</v>
      </c>
      <c r="Y17" s="65">
        <v>17.5</v>
      </c>
      <c r="Z17" s="66">
        <v>39068057</v>
      </c>
    </row>
    <row r="18" spans="1:26" ht="12.75">
      <c r="A18" s="74" t="s">
        <v>42</v>
      </c>
      <c r="B18" s="75">
        <f>SUM(B11:B17)</f>
        <v>161971473</v>
      </c>
      <c r="C18" s="75">
        <f>SUM(C11:C17)</f>
        <v>0</v>
      </c>
      <c r="D18" s="76">
        <f aca="true" t="shared" si="1" ref="D18:Z18">SUM(D11:D17)</f>
        <v>180211883</v>
      </c>
      <c r="E18" s="77">
        <f t="shared" si="1"/>
        <v>189209993</v>
      </c>
      <c r="F18" s="77">
        <f t="shared" si="1"/>
        <v>8607121</v>
      </c>
      <c r="G18" s="77">
        <f t="shared" si="1"/>
        <v>10881107</v>
      </c>
      <c r="H18" s="77">
        <f t="shared" si="1"/>
        <v>11925103</v>
      </c>
      <c r="I18" s="77">
        <f t="shared" si="1"/>
        <v>31413331</v>
      </c>
      <c r="J18" s="77">
        <f t="shared" si="1"/>
        <v>14317026</v>
      </c>
      <c r="K18" s="77">
        <f t="shared" si="1"/>
        <v>17282184</v>
      </c>
      <c r="L18" s="77">
        <f t="shared" si="1"/>
        <v>12668390</v>
      </c>
      <c r="M18" s="77">
        <f t="shared" si="1"/>
        <v>44267600</v>
      </c>
      <c r="N18" s="77">
        <f t="shared" si="1"/>
        <v>13421585</v>
      </c>
      <c r="O18" s="77">
        <f t="shared" si="1"/>
        <v>22555393</v>
      </c>
      <c r="P18" s="77">
        <f t="shared" si="1"/>
        <v>18806773</v>
      </c>
      <c r="Q18" s="77">
        <f t="shared" si="1"/>
        <v>54783751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130464682</v>
      </c>
      <c r="W18" s="77">
        <f t="shared" si="1"/>
        <v>136935361</v>
      </c>
      <c r="X18" s="77">
        <f t="shared" si="1"/>
        <v>-6470679</v>
      </c>
      <c r="Y18" s="71">
        <f>+IF(W18&lt;&gt;0,(X18/W18)*100,0)</f>
        <v>-4.725352861924394</v>
      </c>
      <c r="Z18" s="78">
        <f t="shared" si="1"/>
        <v>189209993</v>
      </c>
    </row>
    <row r="19" spans="1:26" ht="12.75">
      <c r="A19" s="74" t="s">
        <v>43</v>
      </c>
      <c r="B19" s="79">
        <f>+B10-B18</f>
        <v>-4937951</v>
      </c>
      <c r="C19" s="79">
        <f>+C10-C18</f>
        <v>0</v>
      </c>
      <c r="D19" s="80">
        <f aca="true" t="shared" si="2" ref="D19:Z19">+D10-D18</f>
        <v>-7628091</v>
      </c>
      <c r="E19" s="81">
        <f t="shared" si="2"/>
        <v>-9210487</v>
      </c>
      <c r="F19" s="81">
        <f t="shared" si="2"/>
        <v>21820630</v>
      </c>
      <c r="G19" s="81">
        <f t="shared" si="2"/>
        <v>949243</v>
      </c>
      <c r="H19" s="81">
        <f t="shared" si="2"/>
        <v>-10736490</v>
      </c>
      <c r="I19" s="81">
        <f t="shared" si="2"/>
        <v>12033383</v>
      </c>
      <c r="J19" s="81">
        <f t="shared" si="2"/>
        <v>-6394500</v>
      </c>
      <c r="K19" s="81">
        <f t="shared" si="2"/>
        <v>-379241</v>
      </c>
      <c r="L19" s="81">
        <f t="shared" si="2"/>
        <v>15052065</v>
      </c>
      <c r="M19" s="81">
        <f t="shared" si="2"/>
        <v>8278324</v>
      </c>
      <c r="N19" s="81">
        <f t="shared" si="2"/>
        <v>-8488967</v>
      </c>
      <c r="O19" s="81">
        <f t="shared" si="2"/>
        <v>-13723368</v>
      </c>
      <c r="P19" s="81">
        <f t="shared" si="2"/>
        <v>17941356</v>
      </c>
      <c r="Q19" s="81">
        <f t="shared" si="2"/>
        <v>-4270979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16040728</v>
      </c>
      <c r="W19" s="81">
        <f>IF(E10=E18,0,W10-W18)</f>
        <v>27969418</v>
      </c>
      <c r="X19" s="81">
        <f t="shared" si="2"/>
        <v>-11928690</v>
      </c>
      <c r="Y19" s="82">
        <f>+IF(W19&lt;&gt;0,(X19/W19)*100,0)</f>
        <v>-42.649046183227696</v>
      </c>
      <c r="Z19" s="83">
        <f t="shared" si="2"/>
        <v>-9210487</v>
      </c>
    </row>
    <row r="20" spans="1:26" ht="12.75">
      <c r="A20" s="62" t="s">
        <v>44</v>
      </c>
      <c r="B20" s="18">
        <v>2270000</v>
      </c>
      <c r="C20" s="18">
        <v>0</v>
      </c>
      <c r="D20" s="63">
        <v>800000</v>
      </c>
      <c r="E20" s="64">
        <v>960000</v>
      </c>
      <c r="F20" s="64">
        <v>270420</v>
      </c>
      <c r="G20" s="64">
        <v>0</v>
      </c>
      <c r="H20" s="64">
        <v>800000</v>
      </c>
      <c r="I20" s="64">
        <v>1070420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1070420</v>
      </c>
      <c r="W20" s="64">
        <v>800000</v>
      </c>
      <c r="X20" s="64">
        <v>270420</v>
      </c>
      <c r="Y20" s="65">
        <v>33.8</v>
      </c>
      <c r="Z20" s="66">
        <v>960000</v>
      </c>
    </row>
    <row r="21" spans="1:26" ht="12.75">
      <c r="A21" s="62" t="s">
        <v>107</v>
      </c>
      <c r="B21" s="84">
        <v>110752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-2557199</v>
      </c>
      <c r="C22" s="90">
        <f>SUM(C19:C21)</f>
        <v>0</v>
      </c>
      <c r="D22" s="91">
        <f aca="true" t="shared" si="3" ref="D22:Z22">SUM(D19:D21)</f>
        <v>-6828091</v>
      </c>
      <c r="E22" s="92">
        <f t="shared" si="3"/>
        <v>-8250487</v>
      </c>
      <c r="F22" s="92">
        <f t="shared" si="3"/>
        <v>22091050</v>
      </c>
      <c r="G22" s="92">
        <f t="shared" si="3"/>
        <v>949243</v>
      </c>
      <c r="H22" s="92">
        <f t="shared" si="3"/>
        <v>-9936490</v>
      </c>
      <c r="I22" s="92">
        <f t="shared" si="3"/>
        <v>13103803</v>
      </c>
      <c r="J22" s="92">
        <f t="shared" si="3"/>
        <v>-6394500</v>
      </c>
      <c r="K22" s="92">
        <f t="shared" si="3"/>
        <v>-379241</v>
      </c>
      <c r="L22" s="92">
        <f t="shared" si="3"/>
        <v>15052065</v>
      </c>
      <c r="M22" s="92">
        <f t="shared" si="3"/>
        <v>8278324</v>
      </c>
      <c r="N22" s="92">
        <f t="shared" si="3"/>
        <v>-8488967</v>
      </c>
      <c r="O22" s="92">
        <f t="shared" si="3"/>
        <v>-13723368</v>
      </c>
      <c r="P22" s="92">
        <f t="shared" si="3"/>
        <v>17941356</v>
      </c>
      <c r="Q22" s="92">
        <f t="shared" si="3"/>
        <v>-4270979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17111148</v>
      </c>
      <c r="W22" s="92">
        <f t="shared" si="3"/>
        <v>28769418</v>
      </c>
      <c r="X22" s="92">
        <f t="shared" si="3"/>
        <v>-11658270</v>
      </c>
      <c r="Y22" s="93">
        <f>+IF(W22&lt;&gt;0,(X22/W22)*100,0)</f>
        <v>-40.52313467029469</v>
      </c>
      <c r="Z22" s="94">
        <f t="shared" si="3"/>
        <v>-8250487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-2557199</v>
      </c>
      <c r="C24" s="79">
        <f>SUM(C22:C23)</f>
        <v>0</v>
      </c>
      <c r="D24" s="80">
        <f aca="true" t="shared" si="4" ref="D24:Z24">SUM(D22:D23)</f>
        <v>-6828091</v>
      </c>
      <c r="E24" s="81">
        <f t="shared" si="4"/>
        <v>-8250487</v>
      </c>
      <c r="F24" s="81">
        <f t="shared" si="4"/>
        <v>22091050</v>
      </c>
      <c r="G24" s="81">
        <f t="shared" si="4"/>
        <v>949243</v>
      </c>
      <c r="H24" s="81">
        <f t="shared" si="4"/>
        <v>-9936490</v>
      </c>
      <c r="I24" s="81">
        <f t="shared" si="4"/>
        <v>13103803</v>
      </c>
      <c r="J24" s="81">
        <f t="shared" si="4"/>
        <v>-6394500</v>
      </c>
      <c r="K24" s="81">
        <f t="shared" si="4"/>
        <v>-379241</v>
      </c>
      <c r="L24" s="81">
        <f t="shared" si="4"/>
        <v>15052065</v>
      </c>
      <c r="M24" s="81">
        <f t="shared" si="4"/>
        <v>8278324</v>
      </c>
      <c r="N24" s="81">
        <f t="shared" si="4"/>
        <v>-8488967</v>
      </c>
      <c r="O24" s="81">
        <f t="shared" si="4"/>
        <v>-13723368</v>
      </c>
      <c r="P24" s="81">
        <f t="shared" si="4"/>
        <v>17941356</v>
      </c>
      <c r="Q24" s="81">
        <f t="shared" si="4"/>
        <v>-4270979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17111148</v>
      </c>
      <c r="W24" s="81">
        <f t="shared" si="4"/>
        <v>28769418</v>
      </c>
      <c r="X24" s="81">
        <f t="shared" si="4"/>
        <v>-11658270</v>
      </c>
      <c r="Y24" s="82">
        <f>+IF(W24&lt;&gt;0,(X24/W24)*100,0)</f>
        <v>-40.52313467029469</v>
      </c>
      <c r="Z24" s="83">
        <f t="shared" si="4"/>
        <v>-8250487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6781511</v>
      </c>
      <c r="C27" s="21">
        <v>0</v>
      </c>
      <c r="D27" s="103">
        <v>1220800</v>
      </c>
      <c r="E27" s="104">
        <v>8730610</v>
      </c>
      <c r="F27" s="104">
        <v>0</v>
      </c>
      <c r="G27" s="104">
        <v>4454</v>
      </c>
      <c r="H27" s="104">
        <v>87469</v>
      </c>
      <c r="I27" s="104">
        <v>91923</v>
      </c>
      <c r="J27" s="104">
        <v>29118</v>
      </c>
      <c r="K27" s="104">
        <v>1720504</v>
      </c>
      <c r="L27" s="104">
        <v>99071</v>
      </c>
      <c r="M27" s="104">
        <v>1848693</v>
      </c>
      <c r="N27" s="104">
        <v>213212</v>
      </c>
      <c r="O27" s="104">
        <v>45739</v>
      </c>
      <c r="P27" s="104">
        <v>55205</v>
      </c>
      <c r="Q27" s="104">
        <v>314156</v>
      </c>
      <c r="R27" s="104">
        <v>0</v>
      </c>
      <c r="S27" s="104">
        <v>0</v>
      </c>
      <c r="T27" s="104">
        <v>0</v>
      </c>
      <c r="U27" s="104">
        <v>0</v>
      </c>
      <c r="V27" s="104">
        <v>2254772</v>
      </c>
      <c r="W27" s="104">
        <v>6547958</v>
      </c>
      <c r="X27" s="104">
        <v>-4293186</v>
      </c>
      <c r="Y27" s="105">
        <v>-65.57</v>
      </c>
      <c r="Z27" s="106">
        <v>8730610</v>
      </c>
    </row>
    <row r="28" spans="1:26" ht="12.75">
      <c r="A28" s="107" t="s">
        <v>44</v>
      </c>
      <c r="B28" s="18">
        <v>2303073</v>
      </c>
      <c r="C28" s="18">
        <v>0</v>
      </c>
      <c r="D28" s="63">
        <v>800000</v>
      </c>
      <c r="E28" s="64">
        <v>960000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558250</v>
      </c>
      <c r="L28" s="64">
        <v>0</v>
      </c>
      <c r="M28" s="64">
        <v>558250</v>
      </c>
      <c r="N28" s="64">
        <v>63164</v>
      </c>
      <c r="O28" s="64">
        <v>0</v>
      </c>
      <c r="P28" s="64">
        <v>7007</v>
      </c>
      <c r="Q28" s="64">
        <v>70171</v>
      </c>
      <c r="R28" s="64">
        <v>0</v>
      </c>
      <c r="S28" s="64">
        <v>0</v>
      </c>
      <c r="T28" s="64">
        <v>0</v>
      </c>
      <c r="U28" s="64">
        <v>0</v>
      </c>
      <c r="V28" s="64">
        <v>628421</v>
      </c>
      <c r="W28" s="64">
        <v>720000</v>
      </c>
      <c r="X28" s="64">
        <v>-91579</v>
      </c>
      <c r="Y28" s="65">
        <v>-12.72</v>
      </c>
      <c r="Z28" s="66">
        <v>960000</v>
      </c>
    </row>
    <row r="29" spans="1:26" ht="12.75">
      <c r="A29" s="62" t="s">
        <v>110</v>
      </c>
      <c r="B29" s="18">
        <v>110752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2074306</v>
      </c>
      <c r="C30" s="18">
        <v>0</v>
      </c>
      <c r="D30" s="63">
        <v>0</v>
      </c>
      <c r="E30" s="64">
        <v>312570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234428</v>
      </c>
      <c r="X30" s="64">
        <v>-234428</v>
      </c>
      <c r="Y30" s="65">
        <v>-100</v>
      </c>
      <c r="Z30" s="66">
        <v>312570</v>
      </c>
    </row>
    <row r="31" spans="1:26" ht="12.75">
      <c r="A31" s="62" t="s">
        <v>49</v>
      </c>
      <c r="B31" s="18">
        <v>2293381</v>
      </c>
      <c r="C31" s="18">
        <v>0</v>
      </c>
      <c r="D31" s="63">
        <v>420800</v>
      </c>
      <c r="E31" s="64">
        <v>7458040</v>
      </c>
      <c r="F31" s="64">
        <v>0</v>
      </c>
      <c r="G31" s="64">
        <v>4454</v>
      </c>
      <c r="H31" s="64">
        <v>87469</v>
      </c>
      <c r="I31" s="64">
        <v>91923</v>
      </c>
      <c r="J31" s="64">
        <v>29118</v>
      </c>
      <c r="K31" s="64">
        <v>1162254</v>
      </c>
      <c r="L31" s="64">
        <v>99071</v>
      </c>
      <c r="M31" s="64">
        <v>1290443</v>
      </c>
      <c r="N31" s="64">
        <v>150047</v>
      </c>
      <c r="O31" s="64">
        <v>45739</v>
      </c>
      <c r="P31" s="64">
        <v>48198</v>
      </c>
      <c r="Q31" s="64">
        <v>243984</v>
      </c>
      <c r="R31" s="64">
        <v>0</v>
      </c>
      <c r="S31" s="64">
        <v>0</v>
      </c>
      <c r="T31" s="64">
        <v>0</v>
      </c>
      <c r="U31" s="64">
        <v>0</v>
      </c>
      <c r="V31" s="64">
        <v>1626350</v>
      </c>
      <c r="W31" s="64">
        <v>5593530</v>
      </c>
      <c r="X31" s="64">
        <v>-3967180</v>
      </c>
      <c r="Y31" s="65">
        <v>-70.92</v>
      </c>
      <c r="Z31" s="66">
        <v>7458040</v>
      </c>
    </row>
    <row r="32" spans="1:26" ht="12.75">
      <c r="A32" s="74" t="s">
        <v>50</v>
      </c>
      <c r="B32" s="21">
        <f>SUM(B28:B31)</f>
        <v>6781512</v>
      </c>
      <c r="C32" s="21">
        <f>SUM(C28:C31)</f>
        <v>0</v>
      </c>
      <c r="D32" s="103">
        <f aca="true" t="shared" si="5" ref="D32:Z32">SUM(D28:D31)</f>
        <v>1220800</v>
      </c>
      <c r="E32" s="104">
        <f t="shared" si="5"/>
        <v>8730610</v>
      </c>
      <c r="F32" s="104">
        <f t="shared" si="5"/>
        <v>0</v>
      </c>
      <c r="G32" s="104">
        <f t="shared" si="5"/>
        <v>4454</v>
      </c>
      <c r="H32" s="104">
        <f t="shared" si="5"/>
        <v>87469</v>
      </c>
      <c r="I32" s="104">
        <f t="shared" si="5"/>
        <v>91923</v>
      </c>
      <c r="J32" s="104">
        <f t="shared" si="5"/>
        <v>29118</v>
      </c>
      <c r="K32" s="104">
        <f t="shared" si="5"/>
        <v>1720504</v>
      </c>
      <c r="L32" s="104">
        <f t="shared" si="5"/>
        <v>99071</v>
      </c>
      <c r="M32" s="104">
        <f t="shared" si="5"/>
        <v>1848693</v>
      </c>
      <c r="N32" s="104">
        <f t="shared" si="5"/>
        <v>213211</v>
      </c>
      <c r="O32" s="104">
        <f t="shared" si="5"/>
        <v>45739</v>
      </c>
      <c r="P32" s="104">
        <f t="shared" si="5"/>
        <v>55205</v>
      </c>
      <c r="Q32" s="104">
        <f t="shared" si="5"/>
        <v>314155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2254771</v>
      </c>
      <c r="W32" s="104">
        <f t="shared" si="5"/>
        <v>6547958</v>
      </c>
      <c r="X32" s="104">
        <f t="shared" si="5"/>
        <v>-4293187</v>
      </c>
      <c r="Y32" s="105">
        <f>+IF(W32&lt;&gt;0,(X32/W32)*100,0)</f>
        <v>-65.5652800460846</v>
      </c>
      <c r="Z32" s="106">
        <f t="shared" si="5"/>
        <v>8730610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38390811</v>
      </c>
      <c r="C35" s="18">
        <v>0</v>
      </c>
      <c r="D35" s="63">
        <v>20940346</v>
      </c>
      <c r="E35" s="64">
        <v>27849877</v>
      </c>
      <c r="F35" s="64">
        <v>72026157</v>
      </c>
      <c r="G35" s="64">
        <v>64173600</v>
      </c>
      <c r="H35" s="64">
        <v>53373564</v>
      </c>
      <c r="I35" s="64">
        <v>53373564</v>
      </c>
      <c r="J35" s="64">
        <v>45786772</v>
      </c>
      <c r="K35" s="64">
        <v>44292524</v>
      </c>
      <c r="L35" s="64">
        <v>60697869</v>
      </c>
      <c r="M35" s="64">
        <v>60697869</v>
      </c>
      <c r="N35" s="64">
        <v>53041917</v>
      </c>
      <c r="O35" s="64">
        <v>35470996</v>
      </c>
      <c r="P35" s="64">
        <v>52885484</v>
      </c>
      <c r="Q35" s="64">
        <v>52885484</v>
      </c>
      <c r="R35" s="64">
        <v>0</v>
      </c>
      <c r="S35" s="64">
        <v>0</v>
      </c>
      <c r="T35" s="64">
        <v>0</v>
      </c>
      <c r="U35" s="64">
        <v>0</v>
      </c>
      <c r="V35" s="64">
        <v>52885484</v>
      </c>
      <c r="W35" s="64">
        <v>20887408</v>
      </c>
      <c r="X35" s="64">
        <v>31998076</v>
      </c>
      <c r="Y35" s="65">
        <v>153.19</v>
      </c>
      <c r="Z35" s="66">
        <v>27849877</v>
      </c>
    </row>
    <row r="36" spans="1:26" ht="12.75">
      <c r="A36" s="62" t="s">
        <v>53</v>
      </c>
      <c r="B36" s="18">
        <v>81397167</v>
      </c>
      <c r="C36" s="18">
        <v>0</v>
      </c>
      <c r="D36" s="63">
        <v>83307408</v>
      </c>
      <c r="E36" s="64">
        <v>87026481</v>
      </c>
      <c r="F36" s="64">
        <v>79345128</v>
      </c>
      <c r="G36" s="64">
        <v>79349582</v>
      </c>
      <c r="H36" s="64">
        <v>81489091</v>
      </c>
      <c r="I36" s="64">
        <v>81489091</v>
      </c>
      <c r="J36" s="64">
        <v>81518208</v>
      </c>
      <c r="K36" s="64">
        <v>83238713</v>
      </c>
      <c r="L36" s="64">
        <v>83337784</v>
      </c>
      <c r="M36" s="64">
        <v>83337784</v>
      </c>
      <c r="N36" s="64">
        <v>83550996</v>
      </c>
      <c r="O36" s="64">
        <v>83596735</v>
      </c>
      <c r="P36" s="64">
        <v>83651940</v>
      </c>
      <c r="Q36" s="64">
        <v>83651940</v>
      </c>
      <c r="R36" s="64">
        <v>0</v>
      </c>
      <c r="S36" s="64">
        <v>0</v>
      </c>
      <c r="T36" s="64">
        <v>0</v>
      </c>
      <c r="U36" s="64">
        <v>0</v>
      </c>
      <c r="V36" s="64">
        <v>83651940</v>
      </c>
      <c r="W36" s="64">
        <v>65269861</v>
      </c>
      <c r="X36" s="64">
        <v>18382079</v>
      </c>
      <c r="Y36" s="65">
        <v>28.16</v>
      </c>
      <c r="Z36" s="66">
        <v>87026481</v>
      </c>
    </row>
    <row r="37" spans="1:26" ht="12.75">
      <c r="A37" s="62" t="s">
        <v>54</v>
      </c>
      <c r="B37" s="18">
        <v>22049987</v>
      </c>
      <c r="C37" s="18">
        <v>0</v>
      </c>
      <c r="D37" s="63">
        <v>13313711</v>
      </c>
      <c r="E37" s="64">
        <v>20970627</v>
      </c>
      <c r="F37" s="64">
        <v>26868437</v>
      </c>
      <c r="G37" s="64">
        <v>26832776</v>
      </c>
      <c r="H37" s="64">
        <v>22628243</v>
      </c>
      <c r="I37" s="64">
        <v>22628243</v>
      </c>
      <c r="J37" s="64">
        <v>21465068</v>
      </c>
      <c r="K37" s="64">
        <v>21192264</v>
      </c>
      <c r="L37" s="64">
        <v>22644614</v>
      </c>
      <c r="M37" s="64">
        <v>22644614</v>
      </c>
      <c r="N37" s="64">
        <v>23690837</v>
      </c>
      <c r="O37" s="64">
        <v>19950332</v>
      </c>
      <c r="P37" s="64">
        <v>19478667</v>
      </c>
      <c r="Q37" s="64">
        <v>19478667</v>
      </c>
      <c r="R37" s="64">
        <v>0</v>
      </c>
      <c r="S37" s="64">
        <v>0</v>
      </c>
      <c r="T37" s="64">
        <v>0</v>
      </c>
      <c r="U37" s="64">
        <v>0</v>
      </c>
      <c r="V37" s="64">
        <v>19478667</v>
      </c>
      <c r="W37" s="64">
        <v>15727970</v>
      </c>
      <c r="X37" s="64">
        <v>3750697</v>
      </c>
      <c r="Y37" s="65">
        <v>23.85</v>
      </c>
      <c r="Z37" s="66">
        <v>20970627</v>
      </c>
    </row>
    <row r="38" spans="1:26" ht="12.75">
      <c r="A38" s="62" t="s">
        <v>55</v>
      </c>
      <c r="B38" s="18">
        <v>82560643</v>
      </c>
      <c r="C38" s="18">
        <v>0</v>
      </c>
      <c r="D38" s="63">
        <v>93491731</v>
      </c>
      <c r="E38" s="64">
        <v>86978871</v>
      </c>
      <c r="F38" s="64">
        <v>81835660</v>
      </c>
      <c r="G38" s="64">
        <v>81835660</v>
      </c>
      <c r="H38" s="64">
        <v>82560643</v>
      </c>
      <c r="I38" s="64">
        <v>82560643</v>
      </c>
      <c r="J38" s="64">
        <v>82560643</v>
      </c>
      <c r="K38" s="64">
        <v>82560643</v>
      </c>
      <c r="L38" s="64">
        <v>82560643</v>
      </c>
      <c r="M38" s="64">
        <v>82560643</v>
      </c>
      <c r="N38" s="64">
        <v>82560643</v>
      </c>
      <c r="O38" s="64">
        <v>82560643</v>
      </c>
      <c r="P38" s="64">
        <v>82560643</v>
      </c>
      <c r="Q38" s="64">
        <v>82560643</v>
      </c>
      <c r="R38" s="64">
        <v>0</v>
      </c>
      <c r="S38" s="64">
        <v>0</v>
      </c>
      <c r="T38" s="64">
        <v>0</v>
      </c>
      <c r="U38" s="64">
        <v>0</v>
      </c>
      <c r="V38" s="64">
        <v>82560643</v>
      </c>
      <c r="W38" s="64">
        <v>65234153</v>
      </c>
      <c r="X38" s="64">
        <v>17326490</v>
      </c>
      <c r="Y38" s="65">
        <v>26.56</v>
      </c>
      <c r="Z38" s="66">
        <v>86978871</v>
      </c>
    </row>
    <row r="39" spans="1:26" ht="12.75">
      <c r="A39" s="62" t="s">
        <v>56</v>
      </c>
      <c r="B39" s="18">
        <v>15177348</v>
      </c>
      <c r="C39" s="18">
        <v>0</v>
      </c>
      <c r="D39" s="63">
        <v>-2557688</v>
      </c>
      <c r="E39" s="64">
        <v>6926860</v>
      </c>
      <c r="F39" s="64">
        <v>42667188</v>
      </c>
      <c r="G39" s="64">
        <v>34854746</v>
      </c>
      <c r="H39" s="64">
        <v>29673769</v>
      </c>
      <c r="I39" s="64">
        <v>29673769</v>
      </c>
      <c r="J39" s="64">
        <v>23279269</v>
      </c>
      <c r="K39" s="64">
        <v>23778330</v>
      </c>
      <c r="L39" s="64">
        <v>38830396</v>
      </c>
      <c r="M39" s="64">
        <v>38830396</v>
      </c>
      <c r="N39" s="64">
        <v>30341433</v>
      </c>
      <c r="O39" s="64">
        <v>16556756</v>
      </c>
      <c r="P39" s="64">
        <v>34498114</v>
      </c>
      <c r="Q39" s="64">
        <v>34498114</v>
      </c>
      <c r="R39" s="64">
        <v>0</v>
      </c>
      <c r="S39" s="64">
        <v>0</v>
      </c>
      <c r="T39" s="64">
        <v>0</v>
      </c>
      <c r="U39" s="64">
        <v>0</v>
      </c>
      <c r="V39" s="64">
        <v>34498114</v>
      </c>
      <c r="W39" s="64">
        <v>5195145</v>
      </c>
      <c r="X39" s="64">
        <v>29302969</v>
      </c>
      <c r="Y39" s="65">
        <v>564.05</v>
      </c>
      <c r="Z39" s="66">
        <v>6926860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15665640</v>
      </c>
      <c r="C42" s="18">
        <v>0</v>
      </c>
      <c r="D42" s="63">
        <v>3006734</v>
      </c>
      <c r="E42" s="64">
        <v>-4678165</v>
      </c>
      <c r="F42" s="64">
        <v>22915209</v>
      </c>
      <c r="G42" s="64">
        <v>1787341</v>
      </c>
      <c r="H42" s="64">
        <v>-9114016</v>
      </c>
      <c r="I42" s="64">
        <v>15588534</v>
      </c>
      <c r="J42" s="64">
        <v>-7260883</v>
      </c>
      <c r="K42" s="64">
        <v>-519958</v>
      </c>
      <c r="L42" s="64">
        <v>16718803</v>
      </c>
      <c r="M42" s="64">
        <v>8937962</v>
      </c>
      <c r="N42" s="64">
        <v>-11199273</v>
      </c>
      <c r="O42" s="64">
        <v>-16472301</v>
      </c>
      <c r="P42" s="64">
        <v>17060519</v>
      </c>
      <c r="Q42" s="64">
        <v>-10611055</v>
      </c>
      <c r="R42" s="64">
        <v>0</v>
      </c>
      <c r="S42" s="64">
        <v>0</v>
      </c>
      <c r="T42" s="64">
        <v>0</v>
      </c>
      <c r="U42" s="64">
        <v>0</v>
      </c>
      <c r="V42" s="64">
        <v>13915441</v>
      </c>
      <c r="W42" s="64">
        <v>24113633</v>
      </c>
      <c r="X42" s="64">
        <v>-10198192</v>
      </c>
      <c r="Y42" s="65">
        <v>-42.29</v>
      </c>
      <c r="Z42" s="66">
        <v>-4678165</v>
      </c>
    </row>
    <row r="43" spans="1:26" ht="12.75">
      <c r="A43" s="62" t="s">
        <v>59</v>
      </c>
      <c r="B43" s="18">
        <v>-4596453</v>
      </c>
      <c r="C43" s="18">
        <v>0</v>
      </c>
      <c r="D43" s="63">
        <v>-1220800</v>
      </c>
      <c r="E43" s="64">
        <v>-4956555</v>
      </c>
      <c r="F43" s="64">
        <v>0</v>
      </c>
      <c r="G43" s="64">
        <v>0</v>
      </c>
      <c r="H43" s="64">
        <v>-87470</v>
      </c>
      <c r="I43" s="64">
        <v>-87470</v>
      </c>
      <c r="J43" s="64">
        <v>-29118</v>
      </c>
      <c r="K43" s="64">
        <v>-1720505</v>
      </c>
      <c r="L43" s="64">
        <v>-99071</v>
      </c>
      <c r="M43" s="64">
        <v>-1848694</v>
      </c>
      <c r="N43" s="64">
        <v>-213211</v>
      </c>
      <c r="O43" s="64">
        <v>-45739</v>
      </c>
      <c r="P43" s="64">
        <v>-55205</v>
      </c>
      <c r="Q43" s="64">
        <v>-314155</v>
      </c>
      <c r="R43" s="64">
        <v>0</v>
      </c>
      <c r="S43" s="64">
        <v>0</v>
      </c>
      <c r="T43" s="64">
        <v>0</v>
      </c>
      <c r="U43" s="64">
        <v>0</v>
      </c>
      <c r="V43" s="64">
        <v>-2250319</v>
      </c>
      <c r="W43" s="64">
        <v>-6596489</v>
      </c>
      <c r="X43" s="64">
        <v>4346170</v>
      </c>
      <c r="Y43" s="65">
        <v>-65.89</v>
      </c>
      <c r="Z43" s="66">
        <v>-4956555</v>
      </c>
    </row>
    <row r="44" spans="1:26" ht="12.75">
      <c r="A44" s="62" t="s">
        <v>60</v>
      </c>
      <c r="B44" s="18">
        <v>-1169425</v>
      </c>
      <c r="C44" s="18">
        <v>0</v>
      </c>
      <c r="D44" s="63">
        <v>-907368</v>
      </c>
      <c r="E44" s="64">
        <v>-906203</v>
      </c>
      <c r="F44" s="64">
        <v>0</v>
      </c>
      <c r="G44" s="64">
        <v>7895</v>
      </c>
      <c r="H44" s="64">
        <v>2160</v>
      </c>
      <c r="I44" s="64">
        <v>10055</v>
      </c>
      <c r="J44" s="64">
        <v>3685</v>
      </c>
      <c r="K44" s="64">
        <v>-605</v>
      </c>
      <c r="L44" s="64">
        <v>-395</v>
      </c>
      <c r="M44" s="64">
        <v>2685</v>
      </c>
      <c r="N44" s="64">
        <v>5815</v>
      </c>
      <c r="O44" s="64">
        <v>18150</v>
      </c>
      <c r="P44" s="64">
        <v>-2880</v>
      </c>
      <c r="Q44" s="64">
        <v>21085</v>
      </c>
      <c r="R44" s="64">
        <v>0</v>
      </c>
      <c r="S44" s="64">
        <v>0</v>
      </c>
      <c r="T44" s="64">
        <v>0</v>
      </c>
      <c r="U44" s="64">
        <v>0</v>
      </c>
      <c r="V44" s="64">
        <v>33825</v>
      </c>
      <c r="W44" s="64">
        <v>19220</v>
      </c>
      <c r="X44" s="64">
        <v>14605</v>
      </c>
      <c r="Y44" s="65">
        <v>75.99</v>
      </c>
      <c r="Z44" s="66">
        <v>-906203</v>
      </c>
    </row>
    <row r="45" spans="1:26" ht="12.75">
      <c r="A45" s="74" t="s">
        <v>61</v>
      </c>
      <c r="B45" s="21">
        <v>32276125</v>
      </c>
      <c r="C45" s="21">
        <v>0</v>
      </c>
      <c r="D45" s="103">
        <v>17907925</v>
      </c>
      <c r="E45" s="104">
        <v>21735203</v>
      </c>
      <c r="F45" s="104">
        <v>55339209</v>
      </c>
      <c r="G45" s="104">
        <v>57134445</v>
      </c>
      <c r="H45" s="104">
        <v>47935119</v>
      </c>
      <c r="I45" s="104">
        <v>47935119</v>
      </c>
      <c r="J45" s="104">
        <v>40648803</v>
      </c>
      <c r="K45" s="104">
        <v>38407735</v>
      </c>
      <c r="L45" s="104">
        <v>55027072</v>
      </c>
      <c r="M45" s="104">
        <v>55027072</v>
      </c>
      <c r="N45" s="104">
        <v>43620403</v>
      </c>
      <c r="O45" s="104">
        <v>27120513</v>
      </c>
      <c r="P45" s="104">
        <v>44122947</v>
      </c>
      <c r="Q45" s="104">
        <v>44122947</v>
      </c>
      <c r="R45" s="104">
        <v>0</v>
      </c>
      <c r="S45" s="104">
        <v>0</v>
      </c>
      <c r="T45" s="104">
        <v>0</v>
      </c>
      <c r="U45" s="104">
        <v>0</v>
      </c>
      <c r="V45" s="104">
        <v>44122947</v>
      </c>
      <c r="W45" s="104">
        <v>49812490</v>
      </c>
      <c r="X45" s="104">
        <v>-5689543</v>
      </c>
      <c r="Y45" s="105">
        <v>-11.42</v>
      </c>
      <c r="Z45" s="106">
        <v>21735203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449755</v>
      </c>
      <c r="C49" s="56">
        <v>0</v>
      </c>
      <c r="D49" s="133">
        <v>3339969</v>
      </c>
      <c r="E49" s="58">
        <v>42602</v>
      </c>
      <c r="F49" s="58">
        <v>0</v>
      </c>
      <c r="G49" s="58">
        <v>0</v>
      </c>
      <c r="H49" s="58">
        <v>0</v>
      </c>
      <c r="I49" s="58">
        <v>48535</v>
      </c>
      <c r="J49" s="58">
        <v>0</v>
      </c>
      <c r="K49" s="58">
        <v>0</v>
      </c>
      <c r="L49" s="58">
        <v>0</v>
      </c>
      <c r="M49" s="58">
        <v>21784</v>
      </c>
      <c r="N49" s="58">
        <v>0</v>
      </c>
      <c r="O49" s="58">
        <v>0</v>
      </c>
      <c r="P49" s="58">
        <v>0</v>
      </c>
      <c r="Q49" s="58">
        <v>18458</v>
      </c>
      <c r="R49" s="58">
        <v>0</v>
      </c>
      <c r="S49" s="58">
        <v>0</v>
      </c>
      <c r="T49" s="58">
        <v>0</v>
      </c>
      <c r="U49" s="58">
        <v>0</v>
      </c>
      <c r="V49" s="58">
        <v>58096</v>
      </c>
      <c r="W49" s="58">
        <v>99230</v>
      </c>
      <c r="X49" s="58">
        <v>4078429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418573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394063</v>
      </c>
      <c r="X51" s="58">
        <v>812636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100.10980208174765</v>
      </c>
      <c r="C58" s="5">
        <f>IF(C67=0,0,+(C76/C67)*100)</f>
        <v>0</v>
      </c>
      <c r="D58" s="6">
        <f aca="true" t="shared" si="6" ref="D58:Z58">IF(D67=0,0,+(D76/D67)*100)</f>
        <v>99.99927285948009</v>
      </c>
      <c r="E58" s="7">
        <f t="shared" si="6"/>
        <v>99.99963642974005</v>
      </c>
      <c r="F58" s="7">
        <f t="shared" si="6"/>
        <v>100</v>
      </c>
      <c r="G58" s="7">
        <f t="shared" si="6"/>
        <v>0</v>
      </c>
      <c r="H58" s="7">
        <f t="shared" si="6"/>
        <v>100</v>
      </c>
      <c r="I58" s="7">
        <f t="shared" si="6"/>
        <v>851.8108698255926</v>
      </c>
      <c r="J58" s="7">
        <f t="shared" si="6"/>
        <v>100</v>
      </c>
      <c r="K58" s="7">
        <f t="shared" si="6"/>
        <v>0.2430298544288182</v>
      </c>
      <c r="L58" s="7">
        <f t="shared" si="6"/>
        <v>100</v>
      </c>
      <c r="M58" s="7">
        <f t="shared" si="6"/>
        <v>66.78664269610495</v>
      </c>
      <c r="N58" s="7">
        <f t="shared" si="6"/>
        <v>100</v>
      </c>
      <c r="O58" s="7">
        <f t="shared" si="6"/>
        <v>0</v>
      </c>
      <c r="P58" s="7">
        <f t="shared" si="6"/>
        <v>100</v>
      </c>
      <c r="Q58" s="7">
        <f t="shared" si="6"/>
        <v>66.59797462941322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83.78829829855334</v>
      </c>
      <c r="W58" s="7">
        <f t="shared" si="6"/>
        <v>651.4998897229015</v>
      </c>
      <c r="X58" s="7">
        <f t="shared" si="6"/>
        <v>0</v>
      </c>
      <c r="Y58" s="7">
        <f t="shared" si="6"/>
        <v>0</v>
      </c>
      <c r="Z58" s="8">
        <f t="shared" si="6"/>
        <v>99.99963642974005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100.10980208174765</v>
      </c>
      <c r="C60" s="12">
        <f t="shared" si="7"/>
        <v>0</v>
      </c>
      <c r="D60" s="3">
        <f t="shared" si="7"/>
        <v>99.99927272727273</v>
      </c>
      <c r="E60" s="13">
        <f t="shared" si="7"/>
        <v>99.99963636363637</v>
      </c>
      <c r="F60" s="13">
        <f t="shared" si="7"/>
        <v>100</v>
      </c>
      <c r="G60" s="13">
        <f t="shared" si="7"/>
        <v>0</v>
      </c>
      <c r="H60" s="13">
        <f t="shared" si="7"/>
        <v>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35.15152837475182</v>
      </c>
      <c r="X60" s="13">
        <f t="shared" si="7"/>
        <v>0</v>
      </c>
      <c r="Y60" s="13">
        <f t="shared" si="7"/>
        <v>0</v>
      </c>
      <c r="Z60" s="14">
        <f t="shared" si="7"/>
        <v>99.99963636363637</v>
      </c>
    </row>
    <row r="61" spans="1:26" ht="12.7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99.99927272727273</v>
      </c>
      <c r="E64" s="13">
        <f t="shared" si="7"/>
        <v>99.99963636363637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35.15152837475182</v>
      </c>
      <c r="X64" s="13">
        <f t="shared" si="7"/>
        <v>0</v>
      </c>
      <c r="Y64" s="13">
        <f t="shared" si="7"/>
        <v>0</v>
      </c>
      <c r="Z64" s="14">
        <f t="shared" si="7"/>
        <v>99.99963636363637</v>
      </c>
    </row>
    <row r="65" spans="1:26" ht="12.75">
      <c r="A65" s="38" t="s">
        <v>117</v>
      </c>
      <c r="B65" s="12">
        <f t="shared" si="7"/>
        <v>100.34665868301215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0</v>
      </c>
      <c r="H66" s="16">
        <f t="shared" si="7"/>
        <v>100</v>
      </c>
      <c r="I66" s="16">
        <f t="shared" si="7"/>
        <v>907.6168608161206</v>
      </c>
      <c r="J66" s="16">
        <f t="shared" si="7"/>
        <v>100</v>
      </c>
      <c r="K66" s="16">
        <f t="shared" si="7"/>
        <v>0.2430298544288182</v>
      </c>
      <c r="L66" s="16">
        <f t="shared" si="7"/>
        <v>100</v>
      </c>
      <c r="M66" s="16">
        <f t="shared" si="7"/>
        <v>66.78664269610495</v>
      </c>
      <c r="N66" s="16">
        <f t="shared" si="7"/>
        <v>100</v>
      </c>
      <c r="O66" s="16">
        <f t="shared" si="7"/>
        <v>0</v>
      </c>
      <c r="P66" s="16">
        <f t="shared" si="7"/>
        <v>100</v>
      </c>
      <c r="Q66" s="16">
        <f t="shared" si="7"/>
        <v>66.59797462941322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83.7638684812186</v>
      </c>
      <c r="W66" s="16">
        <f t="shared" si="7"/>
        <v>2543070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0" t="s">
        <v>119</v>
      </c>
      <c r="B67" s="23">
        <v>801442</v>
      </c>
      <c r="C67" s="23"/>
      <c r="D67" s="24">
        <v>550100</v>
      </c>
      <c r="E67" s="25">
        <v>550100</v>
      </c>
      <c r="F67" s="25">
        <v>97101</v>
      </c>
      <c r="G67" s="25"/>
      <c r="H67" s="25">
        <v>11438</v>
      </c>
      <c r="I67" s="25">
        <v>108539</v>
      </c>
      <c r="J67" s="25">
        <v>813721</v>
      </c>
      <c r="K67" s="25">
        <v>810600</v>
      </c>
      <c r="L67" s="25">
        <v>810332</v>
      </c>
      <c r="M67" s="25">
        <v>2434653</v>
      </c>
      <c r="N67" s="25">
        <v>4064522</v>
      </c>
      <c r="O67" s="25">
        <v>815454</v>
      </c>
      <c r="P67" s="25">
        <v>-2438645</v>
      </c>
      <c r="Q67" s="25">
        <v>2441331</v>
      </c>
      <c r="R67" s="25"/>
      <c r="S67" s="25"/>
      <c r="T67" s="25"/>
      <c r="U67" s="25"/>
      <c r="V67" s="25">
        <v>4984523</v>
      </c>
      <c r="W67" s="25">
        <v>412597</v>
      </c>
      <c r="X67" s="25"/>
      <c r="Y67" s="24"/>
      <c r="Z67" s="26">
        <v>550100</v>
      </c>
    </row>
    <row r="68" spans="1:26" ht="12.7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2.75" hidden="1">
      <c r="A69" s="37" t="s">
        <v>32</v>
      </c>
      <c r="B69" s="18">
        <v>801442</v>
      </c>
      <c r="C69" s="18"/>
      <c r="D69" s="19">
        <v>550000</v>
      </c>
      <c r="E69" s="20">
        <v>550000</v>
      </c>
      <c r="F69" s="20">
        <v>7500</v>
      </c>
      <c r="G69" s="20"/>
      <c r="H69" s="20"/>
      <c r="I69" s="20">
        <v>7500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7500</v>
      </c>
      <c r="W69" s="20">
        <v>412497</v>
      </c>
      <c r="X69" s="20"/>
      <c r="Y69" s="19"/>
      <c r="Z69" s="22">
        <v>550000</v>
      </c>
    </row>
    <row r="70" spans="1:26" ht="12.7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2.7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2.7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2.75" hidden="1">
      <c r="A73" s="38" t="s">
        <v>116</v>
      </c>
      <c r="B73" s="18">
        <v>547590</v>
      </c>
      <c r="C73" s="18"/>
      <c r="D73" s="19">
        <v>550000</v>
      </c>
      <c r="E73" s="20">
        <v>550000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412497</v>
      </c>
      <c r="X73" s="20"/>
      <c r="Y73" s="19"/>
      <c r="Z73" s="22">
        <v>550000</v>
      </c>
    </row>
    <row r="74" spans="1:26" ht="12.75" hidden="1">
      <c r="A74" s="38" t="s">
        <v>117</v>
      </c>
      <c r="B74" s="18">
        <v>253852</v>
      </c>
      <c r="C74" s="18"/>
      <c r="D74" s="19"/>
      <c r="E74" s="20"/>
      <c r="F74" s="20">
        <v>7500</v>
      </c>
      <c r="G74" s="20"/>
      <c r="H74" s="20"/>
      <c r="I74" s="20">
        <v>7500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7500</v>
      </c>
      <c r="W74" s="20"/>
      <c r="X74" s="20"/>
      <c r="Y74" s="19"/>
      <c r="Z74" s="22"/>
    </row>
    <row r="75" spans="1:26" ht="12.75" hidden="1">
      <c r="A75" s="39" t="s">
        <v>118</v>
      </c>
      <c r="B75" s="27"/>
      <c r="C75" s="27"/>
      <c r="D75" s="28">
        <v>100</v>
      </c>
      <c r="E75" s="29">
        <v>100</v>
      </c>
      <c r="F75" s="29">
        <v>89601</v>
      </c>
      <c r="G75" s="29"/>
      <c r="H75" s="29">
        <v>11438</v>
      </c>
      <c r="I75" s="29">
        <v>101039</v>
      </c>
      <c r="J75" s="29">
        <v>813721</v>
      </c>
      <c r="K75" s="29">
        <v>810600</v>
      </c>
      <c r="L75" s="29">
        <v>810332</v>
      </c>
      <c r="M75" s="29">
        <v>2434653</v>
      </c>
      <c r="N75" s="29">
        <v>4064522</v>
      </c>
      <c r="O75" s="29">
        <v>815454</v>
      </c>
      <c r="P75" s="29">
        <v>-2438645</v>
      </c>
      <c r="Q75" s="29">
        <v>2441331</v>
      </c>
      <c r="R75" s="29"/>
      <c r="S75" s="29"/>
      <c r="T75" s="29"/>
      <c r="U75" s="29"/>
      <c r="V75" s="29">
        <v>4977023</v>
      </c>
      <c r="W75" s="29">
        <v>100</v>
      </c>
      <c r="X75" s="29"/>
      <c r="Y75" s="28"/>
      <c r="Z75" s="30">
        <v>100</v>
      </c>
    </row>
    <row r="76" spans="1:26" ht="12.75" hidden="1">
      <c r="A76" s="41" t="s">
        <v>120</v>
      </c>
      <c r="B76" s="31">
        <v>802322</v>
      </c>
      <c r="C76" s="31"/>
      <c r="D76" s="32">
        <v>550096</v>
      </c>
      <c r="E76" s="33">
        <v>550098</v>
      </c>
      <c r="F76" s="33">
        <v>97101</v>
      </c>
      <c r="G76" s="33">
        <v>816008</v>
      </c>
      <c r="H76" s="33">
        <v>11438</v>
      </c>
      <c r="I76" s="33">
        <v>924547</v>
      </c>
      <c r="J76" s="33">
        <v>813721</v>
      </c>
      <c r="K76" s="33">
        <v>1970</v>
      </c>
      <c r="L76" s="33">
        <v>810332</v>
      </c>
      <c r="M76" s="33">
        <v>1626023</v>
      </c>
      <c r="N76" s="33">
        <v>4064522</v>
      </c>
      <c r="O76" s="33"/>
      <c r="P76" s="33">
        <v>-2438645</v>
      </c>
      <c r="Q76" s="33">
        <v>1625877</v>
      </c>
      <c r="R76" s="33"/>
      <c r="S76" s="33"/>
      <c r="T76" s="33"/>
      <c r="U76" s="33"/>
      <c r="V76" s="33">
        <v>4176447</v>
      </c>
      <c r="W76" s="33">
        <v>2688069</v>
      </c>
      <c r="X76" s="33"/>
      <c r="Y76" s="32"/>
      <c r="Z76" s="34">
        <v>550098</v>
      </c>
    </row>
    <row r="77" spans="1:26" ht="12.7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2.75" hidden="1">
      <c r="A78" s="37" t="s">
        <v>32</v>
      </c>
      <c r="B78" s="18">
        <v>802322</v>
      </c>
      <c r="C78" s="18"/>
      <c r="D78" s="19">
        <v>549996</v>
      </c>
      <c r="E78" s="20">
        <v>549998</v>
      </c>
      <c r="F78" s="20">
        <v>7500</v>
      </c>
      <c r="G78" s="20"/>
      <c r="H78" s="20"/>
      <c r="I78" s="20">
        <v>7500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7500</v>
      </c>
      <c r="W78" s="20">
        <v>144999</v>
      </c>
      <c r="X78" s="20"/>
      <c r="Y78" s="19"/>
      <c r="Z78" s="22">
        <v>549998</v>
      </c>
    </row>
    <row r="79" spans="1:26" ht="12.7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2.7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2.7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2.75" hidden="1">
      <c r="A82" s="38" t="s">
        <v>116</v>
      </c>
      <c r="B82" s="18">
        <v>547590</v>
      </c>
      <c r="C82" s="18"/>
      <c r="D82" s="19">
        <v>549996</v>
      </c>
      <c r="E82" s="20">
        <v>549998</v>
      </c>
      <c r="F82" s="20">
        <v>7500</v>
      </c>
      <c r="G82" s="20"/>
      <c r="H82" s="20"/>
      <c r="I82" s="20">
        <v>7500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7500</v>
      </c>
      <c r="W82" s="20">
        <v>144999</v>
      </c>
      <c r="X82" s="20"/>
      <c r="Y82" s="19"/>
      <c r="Z82" s="22">
        <v>549998</v>
      </c>
    </row>
    <row r="83" spans="1:26" ht="12.75" hidden="1">
      <c r="A83" s="38" t="s">
        <v>117</v>
      </c>
      <c r="B83" s="18">
        <v>254732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118</v>
      </c>
      <c r="B84" s="27"/>
      <c r="C84" s="27"/>
      <c r="D84" s="28">
        <v>100</v>
      </c>
      <c r="E84" s="29">
        <v>100</v>
      </c>
      <c r="F84" s="29">
        <v>89601</v>
      </c>
      <c r="G84" s="29">
        <v>816008</v>
      </c>
      <c r="H84" s="29">
        <v>11438</v>
      </c>
      <c r="I84" s="29">
        <v>917047</v>
      </c>
      <c r="J84" s="29">
        <v>813721</v>
      </c>
      <c r="K84" s="29">
        <v>1970</v>
      </c>
      <c r="L84" s="29">
        <v>810332</v>
      </c>
      <c r="M84" s="29">
        <v>1626023</v>
      </c>
      <c r="N84" s="29">
        <v>4064522</v>
      </c>
      <c r="O84" s="29"/>
      <c r="P84" s="29">
        <v>-2438645</v>
      </c>
      <c r="Q84" s="29">
        <v>1625877</v>
      </c>
      <c r="R84" s="29"/>
      <c r="S84" s="29"/>
      <c r="T84" s="29"/>
      <c r="U84" s="29"/>
      <c r="V84" s="29">
        <v>4168947</v>
      </c>
      <c r="W84" s="29">
        <v>2543070</v>
      </c>
      <c r="X84" s="29"/>
      <c r="Y84" s="28"/>
      <c r="Z84" s="30">
        <v>100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14899827</v>
      </c>
      <c r="C5" s="18">
        <v>0</v>
      </c>
      <c r="D5" s="63">
        <v>15955812</v>
      </c>
      <c r="E5" s="64">
        <v>16002570</v>
      </c>
      <c r="F5" s="64">
        <v>5521884</v>
      </c>
      <c r="G5" s="64">
        <v>937884</v>
      </c>
      <c r="H5" s="64">
        <v>920991</v>
      </c>
      <c r="I5" s="64">
        <v>7380759</v>
      </c>
      <c r="J5" s="64">
        <v>937884</v>
      </c>
      <c r="K5" s="64">
        <v>963989</v>
      </c>
      <c r="L5" s="64">
        <v>1095865</v>
      </c>
      <c r="M5" s="64">
        <v>2997738</v>
      </c>
      <c r="N5" s="64">
        <v>937656</v>
      </c>
      <c r="O5" s="64">
        <v>935753</v>
      </c>
      <c r="P5" s="64">
        <v>5519165</v>
      </c>
      <c r="Q5" s="64">
        <v>7392574</v>
      </c>
      <c r="R5" s="64">
        <v>0</v>
      </c>
      <c r="S5" s="64">
        <v>0</v>
      </c>
      <c r="T5" s="64">
        <v>0</v>
      </c>
      <c r="U5" s="64">
        <v>0</v>
      </c>
      <c r="V5" s="64">
        <v>17771071</v>
      </c>
      <c r="W5" s="64">
        <v>11966859</v>
      </c>
      <c r="X5" s="64">
        <v>5804212</v>
      </c>
      <c r="Y5" s="65">
        <v>48.5</v>
      </c>
      <c r="Z5" s="66">
        <v>16002570</v>
      </c>
    </row>
    <row r="6" spans="1:26" ht="12.75">
      <c r="A6" s="62" t="s">
        <v>32</v>
      </c>
      <c r="B6" s="18">
        <v>65141332</v>
      </c>
      <c r="C6" s="18">
        <v>0</v>
      </c>
      <c r="D6" s="63">
        <v>69258334</v>
      </c>
      <c r="E6" s="64">
        <v>65390326</v>
      </c>
      <c r="F6" s="64">
        <v>5613785</v>
      </c>
      <c r="G6" s="64">
        <v>5806475</v>
      </c>
      <c r="H6" s="64">
        <v>4962617</v>
      </c>
      <c r="I6" s="64">
        <v>16382877</v>
      </c>
      <c r="J6" s="64">
        <v>4827470</v>
      </c>
      <c r="K6" s="64">
        <v>5551287</v>
      </c>
      <c r="L6" s="64">
        <v>3549899</v>
      </c>
      <c r="M6" s="64">
        <v>13928656</v>
      </c>
      <c r="N6" s="64">
        <v>4817363</v>
      </c>
      <c r="O6" s="64">
        <v>4712254</v>
      </c>
      <c r="P6" s="64">
        <v>4927146</v>
      </c>
      <c r="Q6" s="64">
        <v>14456763</v>
      </c>
      <c r="R6" s="64">
        <v>0</v>
      </c>
      <c r="S6" s="64">
        <v>0</v>
      </c>
      <c r="T6" s="64">
        <v>0</v>
      </c>
      <c r="U6" s="64">
        <v>0</v>
      </c>
      <c r="V6" s="64">
        <v>44768296</v>
      </c>
      <c r="W6" s="64">
        <v>51943752</v>
      </c>
      <c r="X6" s="64">
        <v>-7175456</v>
      </c>
      <c r="Y6" s="65">
        <v>-13.81</v>
      </c>
      <c r="Z6" s="66">
        <v>65390326</v>
      </c>
    </row>
    <row r="7" spans="1:26" ht="12.75">
      <c r="A7" s="62" t="s">
        <v>33</v>
      </c>
      <c r="B7" s="18">
        <v>845033</v>
      </c>
      <c r="C7" s="18">
        <v>0</v>
      </c>
      <c r="D7" s="63">
        <v>600000</v>
      </c>
      <c r="E7" s="64">
        <v>350000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450000</v>
      </c>
      <c r="X7" s="64">
        <v>-450000</v>
      </c>
      <c r="Y7" s="65">
        <v>-100</v>
      </c>
      <c r="Z7" s="66">
        <v>350000</v>
      </c>
    </row>
    <row r="8" spans="1:26" ht="12.75">
      <c r="A8" s="62" t="s">
        <v>34</v>
      </c>
      <c r="B8" s="18">
        <v>42533825</v>
      </c>
      <c r="C8" s="18">
        <v>0</v>
      </c>
      <c r="D8" s="63">
        <v>32309500</v>
      </c>
      <c r="E8" s="64">
        <v>41067390</v>
      </c>
      <c r="F8" s="64">
        <v>5018510</v>
      </c>
      <c r="G8" s="64">
        <v>1963451</v>
      </c>
      <c r="H8" s="64">
        <v>1945078</v>
      </c>
      <c r="I8" s="64">
        <v>8927039</v>
      </c>
      <c r="J8" s="64">
        <v>2001917</v>
      </c>
      <c r="K8" s="64">
        <v>3222917</v>
      </c>
      <c r="L8" s="64">
        <v>2981029</v>
      </c>
      <c r="M8" s="64">
        <v>8205863</v>
      </c>
      <c r="N8" s="64">
        <v>168781</v>
      </c>
      <c r="O8" s="64">
        <v>4369330</v>
      </c>
      <c r="P8" s="64">
        <v>4070658</v>
      </c>
      <c r="Q8" s="64">
        <v>8608769</v>
      </c>
      <c r="R8" s="64">
        <v>0</v>
      </c>
      <c r="S8" s="64">
        <v>0</v>
      </c>
      <c r="T8" s="64">
        <v>0</v>
      </c>
      <c r="U8" s="64">
        <v>0</v>
      </c>
      <c r="V8" s="64">
        <v>25741671</v>
      </c>
      <c r="W8" s="64">
        <v>24232122</v>
      </c>
      <c r="X8" s="64">
        <v>1509549</v>
      </c>
      <c r="Y8" s="65">
        <v>6.23</v>
      </c>
      <c r="Z8" s="66">
        <v>41067390</v>
      </c>
    </row>
    <row r="9" spans="1:26" ht="12.75">
      <c r="A9" s="62" t="s">
        <v>35</v>
      </c>
      <c r="B9" s="18">
        <v>19491995</v>
      </c>
      <c r="C9" s="18">
        <v>0</v>
      </c>
      <c r="D9" s="63">
        <v>12212999</v>
      </c>
      <c r="E9" s="64">
        <v>11953688</v>
      </c>
      <c r="F9" s="64">
        <v>232133</v>
      </c>
      <c r="G9" s="64">
        <v>213296</v>
      </c>
      <c r="H9" s="64">
        <v>246944</v>
      </c>
      <c r="I9" s="64">
        <v>692373</v>
      </c>
      <c r="J9" s="64">
        <v>205695</v>
      </c>
      <c r="K9" s="64">
        <v>285171</v>
      </c>
      <c r="L9" s="64">
        <v>218015</v>
      </c>
      <c r="M9" s="64">
        <v>708881</v>
      </c>
      <c r="N9" s="64">
        <v>32551</v>
      </c>
      <c r="O9" s="64">
        <v>589489</v>
      </c>
      <c r="P9" s="64">
        <v>328534</v>
      </c>
      <c r="Q9" s="64">
        <v>950574</v>
      </c>
      <c r="R9" s="64">
        <v>0</v>
      </c>
      <c r="S9" s="64">
        <v>0</v>
      </c>
      <c r="T9" s="64">
        <v>0</v>
      </c>
      <c r="U9" s="64">
        <v>0</v>
      </c>
      <c r="V9" s="64">
        <v>2351828</v>
      </c>
      <c r="W9" s="64">
        <v>8665119</v>
      </c>
      <c r="X9" s="64">
        <v>-6313291</v>
      </c>
      <c r="Y9" s="65">
        <v>-72.86</v>
      </c>
      <c r="Z9" s="66">
        <v>11953688</v>
      </c>
    </row>
    <row r="10" spans="1:26" ht="22.5">
      <c r="A10" s="67" t="s">
        <v>105</v>
      </c>
      <c r="B10" s="68">
        <f>SUM(B5:B9)</f>
        <v>142912012</v>
      </c>
      <c r="C10" s="68">
        <f>SUM(C5:C9)</f>
        <v>0</v>
      </c>
      <c r="D10" s="69">
        <f aca="true" t="shared" si="0" ref="D10:Z10">SUM(D5:D9)</f>
        <v>130336645</v>
      </c>
      <c r="E10" s="70">
        <f t="shared" si="0"/>
        <v>134763974</v>
      </c>
      <c r="F10" s="70">
        <f t="shared" si="0"/>
        <v>16386312</v>
      </c>
      <c r="G10" s="70">
        <f t="shared" si="0"/>
        <v>8921106</v>
      </c>
      <c r="H10" s="70">
        <f t="shared" si="0"/>
        <v>8075630</v>
      </c>
      <c r="I10" s="70">
        <f t="shared" si="0"/>
        <v>33383048</v>
      </c>
      <c r="J10" s="70">
        <f t="shared" si="0"/>
        <v>7972966</v>
      </c>
      <c r="K10" s="70">
        <f t="shared" si="0"/>
        <v>10023364</v>
      </c>
      <c r="L10" s="70">
        <f t="shared" si="0"/>
        <v>7844808</v>
      </c>
      <c r="M10" s="70">
        <f t="shared" si="0"/>
        <v>25841138</v>
      </c>
      <c r="N10" s="70">
        <f t="shared" si="0"/>
        <v>5956351</v>
      </c>
      <c r="O10" s="70">
        <f t="shared" si="0"/>
        <v>10606826</v>
      </c>
      <c r="P10" s="70">
        <f t="shared" si="0"/>
        <v>14845503</v>
      </c>
      <c r="Q10" s="70">
        <f t="shared" si="0"/>
        <v>31408680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90632866</v>
      </c>
      <c r="W10" s="70">
        <f t="shared" si="0"/>
        <v>97257852</v>
      </c>
      <c r="X10" s="70">
        <f t="shared" si="0"/>
        <v>-6624986</v>
      </c>
      <c r="Y10" s="71">
        <f>+IF(W10&lt;&gt;0,(X10/W10)*100,0)</f>
        <v>-6.8117749505716</v>
      </c>
      <c r="Z10" s="72">
        <f t="shared" si="0"/>
        <v>134763974</v>
      </c>
    </row>
    <row r="11" spans="1:26" ht="12.75">
      <c r="A11" s="62" t="s">
        <v>36</v>
      </c>
      <c r="B11" s="18">
        <v>47709701</v>
      </c>
      <c r="C11" s="18">
        <v>0</v>
      </c>
      <c r="D11" s="63">
        <v>45190240</v>
      </c>
      <c r="E11" s="64">
        <v>47484742</v>
      </c>
      <c r="F11" s="64">
        <v>3937864</v>
      </c>
      <c r="G11" s="64">
        <v>3595620</v>
      </c>
      <c r="H11" s="64">
        <v>3272374</v>
      </c>
      <c r="I11" s="64">
        <v>10805858</v>
      </c>
      <c r="J11" s="64">
        <v>3874404</v>
      </c>
      <c r="K11" s="64">
        <v>3448284</v>
      </c>
      <c r="L11" s="64">
        <v>3111345</v>
      </c>
      <c r="M11" s="64">
        <v>10434033</v>
      </c>
      <c r="N11" s="64">
        <v>3369671</v>
      </c>
      <c r="O11" s="64">
        <v>3671201</v>
      </c>
      <c r="P11" s="64">
        <v>3556647</v>
      </c>
      <c r="Q11" s="64">
        <v>10597519</v>
      </c>
      <c r="R11" s="64">
        <v>0</v>
      </c>
      <c r="S11" s="64">
        <v>0</v>
      </c>
      <c r="T11" s="64">
        <v>0</v>
      </c>
      <c r="U11" s="64">
        <v>0</v>
      </c>
      <c r="V11" s="64">
        <v>31837410</v>
      </c>
      <c r="W11" s="64">
        <v>38045106</v>
      </c>
      <c r="X11" s="64">
        <v>-6207696</v>
      </c>
      <c r="Y11" s="65">
        <v>-16.32</v>
      </c>
      <c r="Z11" s="66">
        <v>47484742</v>
      </c>
    </row>
    <row r="12" spans="1:26" ht="12.75">
      <c r="A12" s="62" t="s">
        <v>37</v>
      </c>
      <c r="B12" s="18">
        <v>2613106</v>
      </c>
      <c r="C12" s="18">
        <v>0</v>
      </c>
      <c r="D12" s="63">
        <v>3056465</v>
      </c>
      <c r="E12" s="64">
        <v>2928244</v>
      </c>
      <c r="F12" s="64">
        <v>222651</v>
      </c>
      <c r="G12" s="64">
        <v>222651</v>
      </c>
      <c r="H12" s="64">
        <v>246882</v>
      </c>
      <c r="I12" s="64">
        <v>692184</v>
      </c>
      <c r="J12" s="64">
        <v>12300</v>
      </c>
      <c r="K12" s="64">
        <v>372102</v>
      </c>
      <c r="L12" s="64">
        <v>205291</v>
      </c>
      <c r="M12" s="64">
        <v>589693</v>
      </c>
      <c r="N12" s="64">
        <v>371963</v>
      </c>
      <c r="O12" s="64">
        <v>268450</v>
      </c>
      <c r="P12" s="64">
        <v>241725</v>
      </c>
      <c r="Q12" s="64">
        <v>882138</v>
      </c>
      <c r="R12" s="64">
        <v>0</v>
      </c>
      <c r="S12" s="64">
        <v>0</v>
      </c>
      <c r="T12" s="64">
        <v>0</v>
      </c>
      <c r="U12" s="64">
        <v>0</v>
      </c>
      <c r="V12" s="64">
        <v>2164015</v>
      </c>
      <c r="W12" s="64">
        <v>2292345</v>
      </c>
      <c r="X12" s="64">
        <v>-128330</v>
      </c>
      <c r="Y12" s="65">
        <v>-5.6</v>
      </c>
      <c r="Z12" s="66">
        <v>2928244</v>
      </c>
    </row>
    <row r="13" spans="1:26" ht="12.75">
      <c r="A13" s="62" t="s">
        <v>106</v>
      </c>
      <c r="B13" s="18">
        <v>15077183</v>
      </c>
      <c r="C13" s="18">
        <v>0</v>
      </c>
      <c r="D13" s="63">
        <v>10548891</v>
      </c>
      <c r="E13" s="64">
        <v>11581097</v>
      </c>
      <c r="F13" s="64">
        <v>0</v>
      </c>
      <c r="G13" s="64">
        <v>33798</v>
      </c>
      <c r="H13" s="64">
        <v>27388</v>
      </c>
      <c r="I13" s="64">
        <v>61186</v>
      </c>
      <c r="J13" s="64">
        <v>1126103</v>
      </c>
      <c r="K13" s="64">
        <v>997618</v>
      </c>
      <c r="L13" s="64">
        <v>1977183</v>
      </c>
      <c r="M13" s="64">
        <v>4100904</v>
      </c>
      <c r="N13" s="64">
        <v>2457</v>
      </c>
      <c r="O13" s="64">
        <v>794799</v>
      </c>
      <c r="P13" s="64">
        <v>987009</v>
      </c>
      <c r="Q13" s="64">
        <v>1784265</v>
      </c>
      <c r="R13" s="64">
        <v>0</v>
      </c>
      <c r="S13" s="64">
        <v>0</v>
      </c>
      <c r="T13" s="64">
        <v>0</v>
      </c>
      <c r="U13" s="64">
        <v>0</v>
      </c>
      <c r="V13" s="64">
        <v>5946355</v>
      </c>
      <c r="W13" s="64">
        <v>7911666</v>
      </c>
      <c r="X13" s="64">
        <v>-1965311</v>
      </c>
      <c r="Y13" s="65">
        <v>-24.84</v>
      </c>
      <c r="Z13" s="66">
        <v>11581097</v>
      </c>
    </row>
    <row r="14" spans="1:26" ht="12.75">
      <c r="A14" s="62" t="s">
        <v>38</v>
      </c>
      <c r="B14" s="18">
        <v>4076925</v>
      </c>
      <c r="C14" s="18">
        <v>0</v>
      </c>
      <c r="D14" s="63">
        <v>800000</v>
      </c>
      <c r="E14" s="64">
        <v>800000</v>
      </c>
      <c r="F14" s="64">
        <v>4800</v>
      </c>
      <c r="G14" s="64">
        <v>0</v>
      </c>
      <c r="H14" s="64">
        <v>131762</v>
      </c>
      <c r="I14" s="64">
        <v>136562</v>
      </c>
      <c r="J14" s="64">
        <v>1069315</v>
      </c>
      <c r="K14" s="64">
        <v>0</v>
      </c>
      <c r="L14" s="64">
        <v>0</v>
      </c>
      <c r="M14" s="64">
        <v>1069315</v>
      </c>
      <c r="N14" s="64">
        <v>0</v>
      </c>
      <c r="O14" s="64">
        <v>894</v>
      </c>
      <c r="P14" s="64">
        <v>0</v>
      </c>
      <c r="Q14" s="64">
        <v>894</v>
      </c>
      <c r="R14" s="64">
        <v>0</v>
      </c>
      <c r="S14" s="64">
        <v>0</v>
      </c>
      <c r="T14" s="64">
        <v>0</v>
      </c>
      <c r="U14" s="64">
        <v>0</v>
      </c>
      <c r="V14" s="64">
        <v>1206771</v>
      </c>
      <c r="W14" s="64">
        <v>600003</v>
      </c>
      <c r="X14" s="64">
        <v>606768</v>
      </c>
      <c r="Y14" s="65">
        <v>101.13</v>
      </c>
      <c r="Z14" s="66">
        <v>800000</v>
      </c>
    </row>
    <row r="15" spans="1:26" ht="12.75">
      <c r="A15" s="62" t="s">
        <v>39</v>
      </c>
      <c r="B15" s="18">
        <v>26557505</v>
      </c>
      <c r="C15" s="18">
        <v>0</v>
      </c>
      <c r="D15" s="63">
        <v>30963892</v>
      </c>
      <c r="E15" s="64">
        <v>29543892</v>
      </c>
      <c r="F15" s="64">
        <v>3543184</v>
      </c>
      <c r="G15" s="64">
        <v>3520963</v>
      </c>
      <c r="H15" s="64">
        <v>3336388</v>
      </c>
      <c r="I15" s="64">
        <v>10400535</v>
      </c>
      <c r="J15" s="64">
        <v>3329548</v>
      </c>
      <c r="K15" s="64">
        <v>2418874</v>
      </c>
      <c r="L15" s="64">
        <v>2825974</v>
      </c>
      <c r="M15" s="64">
        <v>8574396</v>
      </c>
      <c r="N15" s="64">
        <v>2278114</v>
      </c>
      <c r="O15" s="64">
        <v>1702023</v>
      </c>
      <c r="P15" s="64">
        <v>2718419</v>
      </c>
      <c r="Q15" s="64">
        <v>6698556</v>
      </c>
      <c r="R15" s="64">
        <v>0</v>
      </c>
      <c r="S15" s="64">
        <v>0</v>
      </c>
      <c r="T15" s="64">
        <v>0</v>
      </c>
      <c r="U15" s="64">
        <v>0</v>
      </c>
      <c r="V15" s="64">
        <v>25673487</v>
      </c>
      <c r="W15" s="64">
        <v>23147838</v>
      </c>
      <c r="X15" s="64">
        <v>2525649</v>
      </c>
      <c r="Y15" s="65">
        <v>10.91</v>
      </c>
      <c r="Z15" s="66">
        <v>29543892</v>
      </c>
    </row>
    <row r="16" spans="1:26" ht="12.7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156971</v>
      </c>
      <c r="G16" s="64">
        <v>218020</v>
      </c>
      <c r="H16" s="64">
        <v>250387</v>
      </c>
      <c r="I16" s="64">
        <v>625378</v>
      </c>
      <c r="J16" s="64">
        <v>306493</v>
      </c>
      <c r="K16" s="64">
        <v>23118</v>
      </c>
      <c r="L16" s="64">
        <v>182266</v>
      </c>
      <c r="M16" s="64">
        <v>511877</v>
      </c>
      <c r="N16" s="64">
        <v>67405</v>
      </c>
      <c r="O16" s="64">
        <v>5563</v>
      </c>
      <c r="P16" s="64">
        <v>0</v>
      </c>
      <c r="Q16" s="64">
        <v>72968</v>
      </c>
      <c r="R16" s="64">
        <v>0</v>
      </c>
      <c r="S16" s="64">
        <v>0</v>
      </c>
      <c r="T16" s="64">
        <v>0</v>
      </c>
      <c r="U16" s="64">
        <v>0</v>
      </c>
      <c r="V16" s="64">
        <v>1210223</v>
      </c>
      <c r="W16" s="64"/>
      <c r="X16" s="64">
        <v>1210223</v>
      </c>
      <c r="Y16" s="65">
        <v>0</v>
      </c>
      <c r="Z16" s="66">
        <v>0</v>
      </c>
    </row>
    <row r="17" spans="1:26" ht="12.75">
      <c r="A17" s="62" t="s">
        <v>41</v>
      </c>
      <c r="B17" s="18">
        <v>63513629</v>
      </c>
      <c r="C17" s="18">
        <v>0</v>
      </c>
      <c r="D17" s="63">
        <v>35752194</v>
      </c>
      <c r="E17" s="64">
        <v>44139744</v>
      </c>
      <c r="F17" s="64">
        <v>118478</v>
      </c>
      <c r="G17" s="64">
        <v>519102</v>
      </c>
      <c r="H17" s="64">
        <v>491313</v>
      </c>
      <c r="I17" s="64">
        <v>1128893</v>
      </c>
      <c r="J17" s="64">
        <v>450879</v>
      </c>
      <c r="K17" s="64">
        <v>1940168</v>
      </c>
      <c r="L17" s="64">
        <v>5367014</v>
      </c>
      <c r="M17" s="64">
        <v>7758061</v>
      </c>
      <c r="N17" s="64">
        <v>868552</v>
      </c>
      <c r="O17" s="64">
        <v>4043337</v>
      </c>
      <c r="P17" s="64">
        <v>6185209</v>
      </c>
      <c r="Q17" s="64">
        <v>11097098</v>
      </c>
      <c r="R17" s="64">
        <v>0</v>
      </c>
      <c r="S17" s="64">
        <v>0</v>
      </c>
      <c r="T17" s="64">
        <v>0</v>
      </c>
      <c r="U17" s="64">
        <v>0</v>
      </c>
      <c r="V17" s="64">
        <v>19984052</v>
      </c>
      <c r="W17" s="64">
        <v>25257564</v>
      </c>
      <c r="X17" s="64">
        <v>-5273512</v>
      </c>
      <c r="Y17" s="65">
        <v>-20.88</v>
      </c>
      <c r="Z17" s="66">
        <v>44139744</v>
      </c>
    </row>
    <row r="18" spans="1:26" ht="12.75">
      <c r="A18" s="74" t="s">
        <v>42</v>
      </c>
      <c r="B18" s="75">
        <f>SUM(B11:B17)</f>
        <v>159548049</v>
      </c>
      <c r="C18" s="75">
        <f>SUM(C11:C17)</f>
        <v>0</v>
      </c>
      <c r="D18" s="76">
        <f aca="true" t="shared" si="1" ref="D18:Z18">SUM(D11:D17)</f>
        <v>126311682</v>
      </c>
      <c r="E18" s="77">
        <f t="shared" si="1"/>
        <v>136477719</v>
      </c>
      <c r="F18" s="77">
        <f t="shared" si="1"/>
        <v>7983948</v>
      </c>
      <c r="G18" s="77">
        <f t="shared" si="1"/>
        <v>8110154</v>
      </c>
      <c r="H18" s="77">
        <f t="shared" si="1"/>
        <v>7756494</v>
      </c>
      <c r="I18" s="77">
        <f t="shared" si="1"/>
        <v>23850596</v>
      </c>
      <c r="J18" s="77">
        <f t="shared" si="1"/>
        <v>10169042</v>
      </c>
      <c r="K18" s="77">
        <f t="shared" si="1"/>
        <v>9200164</v>
      </c>
      <c r="L18" s="77">
        <f t="shared" si="1"/>
        <v>13669073</v>
      </c>
      <c r="M18" s="77">
        <f t="shared" si="1"/>
        <v>33038279</v>
      </c>
      <c r="N18" s="77">
        <f t="shared" si="1"/>
        <v>6958162</v>
      </c>
      <c r="O18" s="77">
        <f t="shared" si="1"/>
        <v>10486267</v>
      </c>
      <c r="P18" s="77">
        <f t="shared" si="1"/>
        <v>13689009</v>
      </c>
      <c r="Q18" s="77">
        <f t="shared" si="1"/>
        <v>31133438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88022313</v>
      </c>
      <c r="W18" s="77">
        <f t="shared" si="1"/>
        <v>97254522</v>
      </c>
      <c r="X18" s="77">
        <f t="shared" si="1"/>
        <v>-9232209</v>
      </c>
      <c r="Y18" s="71">
        <f>+IF(W18&lt;&gt;0,(X18/W18)*100,0)</f>
        <v>-9.492832631473938</v>
      </c>
      <c r="Z18" s="78">
        <f t="shared" si="1"/>
        <v>136477719</v>
      </c>
    </row>
    <row r="19" spans="1:26" ht="12.75">
      <c r="A19" s="74" t="s">
        <v>43</v>
      </c>
      <c r="B19" s="79">
        <f>+B10-B18</f>
        <v>-16636037</v>
      </c>
      <c r="C19" s="79">
        <f>+C10-C18</f>
        <v>0</v>
      </c>
      <c r="D19" s="80">
        <f aca="true" t="shared" si="2" ref="D19:Z19">+D10-D18</f>
        <v>4024963</v>
      </c>
      <c r="E19" s="81">
        <f t="shared" si="2"/>
        <v>-1713745</v>
      </c>
      <c r="F19" s="81">
        <f t="shared" si="2"/>
        <v>8402364</v>
      </c>
      <c r="G19" s="81">
        <f t="shared" si="2"/>
        <v>810952</v>
      </c>
      <c r="H19" s="81">
        <f t="shared" si="2"/>
        <v>319136</v>
      </c>
      <c r="I19" s="81">
        <f t="shared" si="2"/>
        <v>9532452</v>
      </c>
      <c r="J19" s="81">
        <f t="shared" si="2"/>
        <v>-2196076</v>
      </c>
      <c r="K19" s="81">
        <f t="shared" si="2"/>
        <v>823200</v>
      </c>
      <c r="L19" s="81">
        <f t="shared" si="2"/>
        <v>-5824265</v>
      </c>
      <c r="M19" s="81">
        <f t="shared" si="2"/>
        <v>-7197141</v>
      </c>
      <c r="N19" s="81">
        <f t="shared" si="2"/>
        <v>-1001811</v>
      </c>
      <c r="O19" s="81">
        <f t="shared" si="2"/>
        <v>120559</v>
      </c>
      <c r="P19" s="81">
        <f t="shared" si="2"/>
        <v>1156494</v>
      </c>
      <c r="Q19" s="81">
        <f t="shared" si="2"/>
        <v>275242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2610553</v>
      </c>
      <c r="W19" s="81">
        <f>IF(E10=E18,0,W10-W18)</f>
        <v>3330</v>
      </c>
      <c r="X19" s="81">
        <f t="shared" si="2"/>
        <v>2607223</v>
      </c>
      <c r="Y19" s="82">
        <f>+IF(W19&lt;&gt;0,(X19/W19)*100,0)</f>
        <v>78294.98498498499</v>
      </c>
      <c r="Z19" s="83">
        <f t="shared" si="2"/>
        <v>-1713745</v>
      </c>
    </row>
    <row r="20" spans="1:26" ht="12.75">
      <c r="A20" s="62" t="s">
        <v>44</v>
      </c>
      <c r="B20" s="18">
        <v>22963286</v>
      </c>
      <c r="C20" s="18">
        <v>0</v>
      </c>
      <c r="D20" s="63">
        <v>30800500</v>
      </c>
      <c r="E20" s="64">
        <v>21651500</v>
      </c>
      <c r="F20" s="64">
        <v>0</v>
      </c>
      <c r="G20" s="64">
        <v>0</v>
      </c>
      <c r="H20" s="64">
        <v>0</v>
      </c>
      <c r="I20" s="64">
        <v>0</v>
      </c>
      <c r="J20" s="64">
        <v>4000000</v>
      </c>
      <c r="K20" s="64">
        <v>132</v>
      </c>
      <c r="L20" s="64">
        <v>3117174</v>
      </c>
      <c r="M20" s="64">
        <v>7117306</v>
      </c>
      <c r="N20" s="64">
        <v>0</v>
      </c>
      <c r="O20" s="64">
        <v>0</v>
      </c>
      <c r="P20" s="64">
        <v>1682000</v>
      </c>
      <c r="Q20" s="64">
        <v>1682000</v>
      </c>
      <c r="R20" s="64">
        <v>0</v>
      </c>
      <c r="S20" s="64">
        <v>0</v>
      </c>
      <c r="T20" s="64">
        <v>0</v>
      </c>
      <c r="U20" s="64">
        <v>0</v>
      </c>
      <c r="V20" s="64">
        <v>8799306</v>
      </c>
      <c r="W20" s="64">
        <v>23100372</v>
      </c>
      <c r="X20" s="64">
        <v>-14301066</v>
      </c>
      <c r="Y20" s="65">
        <v>-61.91</v>
      </c>
      <c r="Z20" s="66">
        <v>21651500</v>
      </c>
    </row>
    <row r="21" spans="1:26" ht="12.75">
      <c r="A21" s="62" t="s">
        <v>107</v>
      </c>
      <c r="B21" s="84">
        <v>1534460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7861709</v>
      </c>
      <c r="C22" s="90">
        <f>SUM(C19:C21)</f>
        <v>0</v>
      </c>
      <c r="D22" s="91">
        <f aca="true" t="shared" si="3" ref="D22:Z22">SUM(D19:D21)</f>
        <v>34825463</v>
      </c>
      <c r="E22" s="92">
        <f t="shared" si="3"/>
        <v>19937755</v>
      </c>
      <c r="F22" s="92">
        <f t="shared" si="3"/>
        <v>8402364</v>
      </c>
      <c r="G22" s="92">
        <f t="shared" si="3"/>
        <v>810952</v>
      </c>
      <c r="H22" s="92">
        <f t="shared" si="3"/>
        <v>319136</v>
      </c>
      <c r="I22" s="92">
        <f t="shared" si="3"/>
        <v>9532452</v>
      </c>
      <c r="J22" s="92">
        <f t="shared" si="3"/>
        <v>1803924</v>
      </c>
      <c r="K22" s="92">
        <f t="shared" si="3"/>
        <v>823332</v>
      </c>
      <c r="L22" s="92">
        <f t="shared" si="3"/>
        <v>-2707091</v>
      </c>
      <c r="M22" s="92">
        <f t="shared" si="3"/>
        <v>-79835</v>
      </c>
      <c r="N22" s="92">
        <f t="shared" si="3"/>
        <v>-1001811</v>
      </c>
      <c r="O22" s="92">
        <f t="shared" si="3"/>
        <v>120559</v>
      </c>
      <c r="P22" s="92">
        <f t="shared" si="3"/>
        <v>2838494</v>
      </c>
      <c r="Q22" s="92">
        <f t="shared" si="3"/>
        <v>1957242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11409859</v>
      </c>
      <c r="W22" s="92">
        <f t="shared" si="3"/>
        <v>23103702</v>
      </c>
      <c r="X22" s="92">
        <f t="shared" si="3"/>
        <v>-11693843</v>
      </c>
      <c r="Y22" s="93">
        <f>+IF(W22&lt;&gt;0,(X22/W22)*100,0)</f>
        <v>-50.614585489373084</v>
      </c>
      <c r="Z22" s="94">
        <f t="shared" si="3"/>
        <v>19937755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7861709</v>
      </c>
      <c r="C24" s="79">
        <f>SUM(C22:C23)</f>
        <v>0</v>
      </c>
      <c r="D24" s="80">
        <f aca="true" t="shared" si="4" ref="D24:Z24">SUM(D22:D23)</f>
        <v>34825463</v>
      </c>
      <c r="E24" s="81">
        <f t="shared" si="4"/>
        <v>19937755</v>
      </c>
      <c r="F24" s="81">
        <f t="shared" si="4"/>
        <v>8402364</v>
      </c>
      <c r="G24" s="81">
        <f t="shared" si="4"/>
        <v>810952</v>
      </c>
      <c r="H24" s="81">
        <f t="shared" si="4"/>
        <v>319136</v>
      </c>
      <c r="I24" s="81">
        <f t="shared" si="4"/>
        <v>9532452</v>
      </c>
      <c r="J24" s="81">
        <f t="shared" si="4"/>
        <v>1803924</v>
      </c>
      <c r="K24" s="81">
        <f t="shared" si="4"/>
        <v>823332</v>
      </c>
      <c r="L24" s="81">
        <f t="shared" si="4"/>
        <v>-2707091</v>
      </c>
      <c r="M24" s="81">
        <f t="shared" si="4"/>
        <v>-79835</v>
      </c>
      <c r="N24" s="81">
        <f t="shared" si="4"/>
        <v>-1001811</v>
      </c>
      <c r="O24" s="81">
        <f t="shared" si="4"/>
        <v>120559</v>
      </c>
      <c r="P24" s="81">
        <f t="shared" si="4"/>
        <v>2838494</v>
      </c>
      <c r="Q24" s="81">
        <f t="shared" si="4"/>
        <v>1957242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11409859</v>
      </c>
      <c r="W24" s="81">
        <f t="shared" si="4"/>
        <v>23103702</v>
      </c>
      <c r="X24" s="81">
        <f t="shared" si="4"/>
        <v>-11693843</v>
      </c>
      <c r="Y24" s="82">
        <f>+IF(W24&lt;&gt;0,(X24/W24)*100,0)</f>
        <v>-50.614585489373084</v>
      </c>
      <c r="Z24" s="83">
        <f t="shared" si="4"/>
        <v>19937755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24616301</v>
      </c>
      <c r="C27" s="21">
        <v>0</v>
      </c>
      <c r="D27" s="103">
        <v>30800500</v>
      </c>
      <c r="E27" s="104">
        <v>21651500</v>
      </c>
      <c r="F27" s="104">
        <v>1027052</v>
      </c>
      <c r="G27" s="104">
        <v>153006</v>
      </c>
      <c r="H27" s="104">
        <v>52817</v>
      </c>
      <c r="I27" s="104">
        <v>1232875</v>
      </c>
      <c r="J27" s="104">
        <v>333835</v>
      </c>
      <c r="K27" s="104">
        <v>1350529</v>
      </c>
      <c r="L27" s="104">
        <v>2142564</v>
      </c>
      <c r="M27" s="104">
        <v>3826928</v>
      </c>
      <c r="N27" s="104">
        <v>720471</v>
      </c>
      <c r="O27" s="104">
        <v>5106605</v>
      </c>
      <c r="P27" s="104">
        <v>1176898</v>
      </c>
      <c r="Q27" s="104">
        <v>7003974</v>
      </c>
      <c r="R27" s="104">
        <v>0</v>
      </c>
      <c r="S27" s="104">
        <v>0</v>
      </c>
      <c r="T27" s="104">
        <v>0</v>
      </c>
      <c r="U27" s="104">
        <v>0</v>
      </c>
      <c r="V27" s="104">
        <v>12063777</v>
      </c>
      <c r="W27" s="104">
        <v>16238625</v>
      </c>
      <c r="X27" s="104">
        <v>-4174848</v>
      </c>
      <c r="Y27" s="105">
        <v>-25.71</v>
      </c>
      <c r="Z27" s="106">
        <v>21651500</v>
      </c>
    </row>
    <row r="28" spans="1:26" ht="12.75">
      <c r="A28" s="107" t="s">
        <v>44</v>
      </c>
      <c r="B28" s="18">
        <v>24436623</v>
      </c>
      <c r="C28" s="18">
        <v>0</v>
      </c>
      <c r="D28" s="63">
        <v>30800500</v>
      </c>
      <c r="E28" s="64">
        <v>21651500</v>
      </c>
      <c r="F28" s="64">
        <v>1027052</v>
      </c>
      <c r="G28" s="64">
        <v>153006</v>
      </c>
      <c r="H28" s="64">
        <v>52817</v>
      </c>
      <c r="I28" s="64">
        <v>1232875</v>
      </c>
      <c r="J28" s="64">
        <v>333835</v>
      </c>
      <c r="K28" s="64">
        <v>1350529</v>
      </c>
      <c r="L28" s="64">
        <v>2142564</v>
      </c>
      <c r="M28" s="64">
        <v>3826928</v>
      </c>
      <c r="N28" s="64">
        <v>720471</v>
      </c>
      <c r="O28" s="64">
        <v>5106605</v>
      </c>
      <c r="P28" s="64">
        <v>1176898</v>
      </c>
      <c r="Q28" s="64">
        <v>7003974</v>
      </c>
      <c r="R28" s="64">
        <v>0</v>
      </c>
      <c r="S28" s="64">
        <v>0</v>
      </c>
      <c r="T28" s="64">
        <v>0</v>
      </c>
      <c r="U28" s="64">
        <v>0</v>
      </c>
      <c r="V28" s="64">
        <v>12063777</v>
      </c>
      <c r="W28" s="64">
        <v>16238625</v>
      </c>
      <c r="X28" s="64">
        <v>-4174848</v>
      </c>
      <c r="Y28" s="65">
        <v>-25.71</v>
      </c>
      <c r="Z28" s="66">
        <v>21651500</v>
      </c>
    </row>
    <row r="29" spans="1:26" ht="12.7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179678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/>
      <c r="X31" s="64">
        <v>0</v>
      </c>
      <c r="Y31" s="65">
        <v>0</v>
      </c>
      <c r="Z31" s="66">
        <v>0</v>
      </c>
    </row>
    <row r="32" spans="1:26" ht="12.75">
      <c r="A32" s="74" t="s">
        <v>50</v>
      </c>
      <c r="B32" s="21">
        <f>SUM(B28:B31)</f>
        <v>24616301</v>
      </c>
      <c r="C32" s="21">
        <f>SUM(C28:C31)</f>
        <v>0</v>
      </c>
      <c r="D32" s="103">
        <f aca="true" t="shared" si="5" ref="D32:Z32">SUM(D28:D31)</f>
        <v>30800500</v>
      </c>
      <c r="E32" s="104">
        <f t="shared" si="5"/>
        <v>21651500</v>
      </c>
      <c r="F32" s="104">
        <f t="shared" si="5"/>
        <v>1027052</v>
      </c>
      <c r="G32" s="104">
        <f t="shared" si="5"/>
        <v>153006</v>
      </c>
      <c r="H32" s="104">
        <f t="shared" si="5"/>
        <v>52817</v>
      </c>
      <c r="I32" s="104">
        <f t="shared" si="5"/>
        <v>1232875</v>
      </c>
      <c r="J32" s="104">
        <f t="shared" si="5"/>
        <v>333835</v>
      </c>
      <c r="K32" s="104">
        <f t="shared" si="5"/>
        <v>1350529</v>
      </c>
      <c r="L32" s="104">
        <f t="shared" si="5"/>
        <v>2142564</v>
      </c>
      <c r="M32" s="104">
        <f t="shared" si="5"/>
        <v>3826928</v>
      </c>
      <c r="N32" s="104">
        <f t="shared" si="5"/>
        <v>720471</v>
      </c>
      <c r="O32" s="104">
        <f t="shared" si="5"/>
        <v>5106605</v>
      </c>
      <c r="P32" s="104">
        <f t="shared" si="5"/>
        <v>1176898</v>
      </c>
      <c r="Q32" s="104">
        <f t="shared" si="5"/>
        <v>7003974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12063777</v>
      </c>
      <c r="W32" s="104">
        <f t="shared" si="5"/>
        <v>16238625</v>
      </c>
      <c r="X32" s="104">
        <f t="shared" si="5"/>
        <v>-4174848</v>
      </c>
      <c r="Y32" s="105">
        <f>+IF(W32&lt;&gt;0,(X32/W32)*100,0)</f>
        <v>-25.709368865898437</v>
      </c>
      <c r="Z32" s="106">
        <f t="shared" si="5"/>
        <v>21651500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10487563</v>
      </c>
      <c r="C35" s="18">
        <v>0</v>
      </c>
      <c r="D35" s="63">
        <v>61591767</v>
      </c>
      <c r="E35" s="64">
        <v>72571634</v>
      </c>
      <c r="F35" s="64">
        <v>40441650</v>
      </c>
      <c r="G35" s="64">
        <v>39244641</v>
      </c>
      <c r="H35" s="64">
        <v>44297931</v>
      </c>
      <c r="I35" s="64">
        <v>44297931</v>
      </c>
      <c r="J35" s="64">
        <v>44774899</v>
      </c>
      <c r="K35" s="64">
        <v>40196631</v>
      </c>
      <c r="L35" s="64">
        <v>42239366</v>
      </c>
      <c r="M35" s="64">
        <v>42239366</v>
      </c>
      <c r="N35" s="64">
        <v>42797961</v>
      </c>
      <c r="O35" s="64">
        <v>35162776</v>
      </c>
      <c r="P35" s="64">
        <v>41501007</v>
      </c>
      <c r="Q35" s="64">
        <v>41501007</v>
      </c>
      <c r="R35" s="64">
        <v>0</v>
      </c>
      <c r="S35" s="64">
        <v>0</v>
      </c>
      <c r="T35" s="64">
        <v>0</v>
      </c>
      <c r="U35" s="64">
        <v>0</v>
      </c>
      <c r="V35" s="64">
        <v>41501007</v>
      </c>
      <c r="W35" s="64">
        <v>54428726</v>
      </c>
      <c r="X35" s="64">
        <v>-12927719</v>
      </c>
      <c r="Y35" s="65">
        <v>-23.75</v>
      </c>
      <c r="Z35" s="66">
        <v>72571634</v>
      </c>
    </row>
    <row r="36" spans="1:26" ht="12.75">
      <c r="A36" s="62" t="s">
        <v>53</v>
      </c>
      <c r="B36" s="18">
        <v>317205358</v>
      </c>
      <c r="C36" s="18">
        <v>0</v>
      </c>
      <c r="D36" s="63">
        <v>324130405</v>
      </c>
      <c r="E36" s="64">
        <v>313949199</v>
      </c>
      <c r="F36" s="64">
        <v>322428412</v>
      </c>
      <c r="G36" s="64">
        <v>322547621</v>
      </c>
      <c r="H36" s="64">
        <v>322573050</v>
      </c>
      <c r="I36" s="64">
        <v>322573050</v>
      </c>
      <c r="J36" s="64">
        <v>323581344</v>
      </c>
      <c r="K36" s="64">
        <v>324931874</v>
      </c>
      <c r="L36" s="64">
        <v>321716542</v>
      </c>
      <c r="M36" s="64">
        <v>321716542</v>
      </c>
      <c r="N36" s="64">
        <v>320516766</v>
      </c>
      <c r="O36" s="64">
        <v>325623365</v>
      </c>
      <c r="P36" s="64">
        <v>325813063</v>
      </c>
      <c r="Q36" s="64">
        <v>325813063</v>
      </c>
      <c r="R36" s="64">
        <v>0</v>
      </c>
      <c r="S36" s="64">
        <v>0</v>
      </c>
      <c r="T36" s="64">
        <v>0</v>
      </c>
      <c r="U36" s="64">
        <v>0</v>
      </c>
      <c r="V36" s="64">
        <v>325813063</v>
      </c>
      <c r="W36" s="64">
        <v>235461899</v>
      </c>
      <c r="X36" s="64">
        <v>90351164</v>
      </c>
      <c r="Y36" s="65">
        <v>38.37</v>
      </c>
      <c r="Z36" s="66">
        <v>313949199</v>
      </c>
    </row>
    <row r="37" spans="1:26" ht="12.75">
      <c r="A37" s="62" t="s">
        <v>54</v>
      </c>
      <c r="B37" s="18">
        <v>61408841</v>
      </c>
      <c r="C37" s="18">
        <v>0</v>
      </c>
      <c r="D37" s="63">
        <v>61055108</v>
      </c>
      <c r="E37" s="64">
        <v>55930348</v>
      </c>
      <c r="F37" s="64">
        <v>73252216</v>
      </c>
      <c r="G37" s="64">
        <v>71394685</v>
      </c>
      <c r="H37" s="64">
        <v>76185816</v>
      </c>
      <c r="I37" s="64">
        <v>76185816</v>
      </c>
      <c r="J37" s="64">
        <v>75899033</v>
      </c>
      <c r="K37" s="64">
        <v>73537241</v>
      </c>
      <c r="L37" s="64">
        <v>73324272</v>
      </c>
      <c r="M37" s="64">
        <v>73324272</v>
      </c>
      <c r="N37" s="64">
        <v>74035084</v>
      </c>
      <c r="O37" s="64">
        <v>71419169</v>
      </c>
      <c r="P37" s="64">
        <v>59457701</v>
      </c>
      <c r="Q37" s="64">
        <v>59457701</v>
      </c>
      <c r="R37" s="64">
        <v>0</v>
      </c>
      <c r="S37" s="64">
        <v>0</v>
      </c>
      <c r="T37" s="64">
        <v>0</v>
      </c>
      <c r="U37" s="64">
        <v>0</v>
      </c>
      <c r="V37" s="64">
        <v>59457701</v>
      </c>
      <c r="W37" s="64">
        <v>41947761</v>
      </c>
      <c r="X37" s="64">
        <v>17509940</v>
      </c>
      <c r="Y37" s="65">
        <v>41.74</v>
      </c>
      <c r="Z37" s="66">
        <v>55930348</v>
      </c>
    </row>
    <row r="38" spans="1:26" ht="12.75">
      <c r="A38" s="62" t="s">
        <v>55</v>
      </c>
      <c r="B38" s="18">
        <v>37708871</v>
      </c>
      <c r="C38" s="18">
        <v>0</v>
      </c>
      <c r="D38" s="63">
        <v>30102679</v>
      </c>
      <c r="E38" s="64">
        <v>39185701</v>
      </c>
      <c r="F38" s="64">
        <v>37674814</v>
      </c>
      <c r="G38" s="64">
        <v>37643591</v>
      </c>
      <c r="H38" s="64">
        <v>37612042</v>
      </c>
      <c r="I38" s="64">
        <v>37612042</v>
      </c>
      <c r="J38" s="64">
        <v>37580163</v>
      </c>
      <c r="K38" s="64">
        <v>36777204</v>
      </c>
      <c r="L38" s="64">
        <v>36744657</v>
      </c>
      <c r="M38" s="64">
        <v>36744657</v>
      </c>
      <c r="N38" s="64">
        <v>36343484</v>
      </c>
      <c r="O38" s="64">
        <v>36310254</v>
      </c>
      <c r="P38" s="64">
        <v>36276677</v>
      </c>
      <c r="Q38" s="64">
        <v>36276677</v>
      </c>
      <c r="R38" s="64">
        <v>0</v>
      </c>
      <c r="S38" s="64">
        <v>0</v>
      </c>
      <c r="T38" s="64">
        <v>0</v>
      </c>
      <c r="U38" s="64">
        <v>0</v>
      </c>
      <c r="V38" s="64">
        <v>36276677</v>
      </c>
      <c r="W38" s="64">
        <v>29389276</v>
      </c>
      <c r="X38" s="64">
        <v>6887401</v>
      </c>
      <c r="Y38" s="65">
        <v>23.44</v>
      </c>
      <c r="Z38" s="66">
        <v>39185701</v>
      </c>
    </row>
    <row r="39" spans="1:26" ht="12.75">
      <c r="A39" s="62" t="s">
        <v>56</v>
      </c>
      <c r="B39" s="18">
        <v>228575209</v>
      </c>
      <c r="C39" s="18">
        <v>0</v>
      </c>
      <c r="D39" s="63">
        <v>294564385</v>
      </c>
      <c r="E39" s="64">
        <v>291404784</v>
      </c>
      <c r="F39" s="64">
        <v>251943032</v>
      </c>
      <c r="G39" s="64">
        <v>252753986</v>
      </c>
      <c r="H39" s="64">
        <v>253073123</v>
      </c>
      <c r="I39" s="64">
        <v>253073123</v>
      </c>
      <c r="J39" s="64">
        <v>254877047</v>
      </c>
      <c r="K39" s="64">
        <v>254814060</v>
      </c>
      <c r="L39" s="64">
        <v>253886979</v>
      </c>
      <c r="M39" s="64">
        <v>253886979</v>
      </c>
      <c r="N39" s="64">
        <v>252936159</v>
      </c>
      <c r="O39" s="64">
        <v>253056718</v>
      </c>
      <c r="P39" s="64">
        <v>271579692</v>
      </c>
      <c r="Q39" s="64">
        <v>271579692</v>
      </c>
      <c r="R39" s="64">
        <v>0</v>
      </c>
      <c r="S39" s="64">
        <v>0</v>
      </c>
      <c r="T39" s="64">
        <v>0</v>
      </c>
      <c r="U39" s="64">
        <v>0</v>
      </c>
      <c r="V39" s="64">
        <v>271579692</v>
      </c>
      <c r="W39" s="64">
        <v>218553588</v>
      </c>
      <c r="X39" s="64">
        <v>53026104</v>
      </c>
      <c r="Y39" s="65">
        <v>24.26</v>
      </c>
      <c r="Z39" s="66">
        <v>291404784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25564907</v>
      </c>
      <c r="C42" s="18">
        <v>0</v>
      </c>
      <c r="D42" s="63">
        <v>34825451</v>
      </c>
      <c r="E42" s="64">
        <v>31518073</v>
      </c>
      <c r="F42" s="64">
        <v>4204733</v>
      </c>
      <c r="G42" s="64">
        <v>-1029941</v>
      </c>
      <c r="H42" s="64">
        <v>-660997</v>
      </c>
      <c r="I42" s="64">
        <v>2513795</v>
      </c>
      <c r="J42" s="64">
        <v>4078467</v>
      </c>
      <c r="K42" s="64">
        <v>-837126</v>
      </c>
      <c r="L42" s="64">
        <v>10691757</v>
      </c>
      <c r="M42" s="64">
        <v>13933098</v>
      </c>
      <c r="N42" s="64">
        <v>-3264580</v>
      </c>
      <c r="O42" s="64">
        <v>296828</v>
      </c>
      <c r="P42" s="64">
        <v>5865344</v>
      </c>
      <c r="Q42" s="64">
        <v>2897592</v>
      </c>
      <c r="R42" s="64">
        <v>0</v>
      </c>
      <c r="S42" s="64">
        <v>0</v>
      </c>
      <c r="T42" s="64">
        <v>0</v>
      </c>
      <c r="U42" s="64">
        <v>0</v>
      </c>
      <c r="V42" s="64">
        <v>19344485</v>
      </c>
      <c r="W42" s="64">
        <v>31123405</v>
      </c>
      <c r="X42" s="64">
        <v>-11778920</v>
      </c>
      <c r="Y42" s="65">
        <v>-37.85</v>
      </c>
      <c r="Z42" s="66">
        <v>31518073</v>
      </c>
    </row>
    <row r="43" spans="1:26" ht="12.75">
      <c r="A43" s="62" t="s">
        <v>59</v>
      </c>
      <c r="B43" s="18">
        <v>-26151977</v>
      </c>
      <c r="C43" s="18">
        <v>0</v>
      </c>
      <c r="D43" s="63">
        <v>-30800500</v>
      </c>
      <c r="E43" s="64">
        <v>-21651499</v>
      </c>
      <c r="F43" s="64">
        <v>-1027052</v>
      </c>
      <c r="G43" s="64">
        <v>-153006</v>
      </c>
      <c r="H43" s="64">
        <v>-52817</v>
      </c>
      <c r="I43" s="64">
        <v>-1232875</v>
      </c>
      <c r="J43" s="64">
        <v>-2134396</v>
      </c>
      <c r="K43" s="64">
        <v>-1350529</v>
      </c>
      <c r="L43" s="64">
        <v>-2142565</v>
      </c>
      <c r="M43" s="64">
        <v>-5627490</v>
      </c>
      <c r="N43" s="64">
        <v>-720471</v>
      </c>
      <c r="O43" s="64">
        <v>0</v>
      </c>
      <c r="P43" s="64">
        <v>-1176898</v>
      </c>
      <c r="Q43" s="64">
        <v>-1897369</v>
      </c>
      <c r="R43" s="64">
        <v>0</v>
      </c>
      <c r="S43" s="64">
        <v>0</v>
      </c>
      <c r="T43" s="64">
        <v>0</v>
      </c>
      <c r="U43" s="64">
        <v>0</v>
      </c>
      <c r="V43" s="64">
        <v>-8757734</v>
      </c>
      <c r="W43" s="64">
        <v>-13419275</v>
      </c>
      <c r="X43" s="64">
        <v>4661541</v>
      </c>
      <c r="Y43" s="65">
        <v>-34.74</v>
      </c>
      <c r="Z43" s="66">
        <v>-21651499</v>
      </c>
    </row>
    <row r="44" spans="1:26" ht="12.75">
      <c r="A44" s="62" t="s">
        <v>60</v>
      </c>
      <c r="B44" s="18">
        <v>-1408011</v>
      </c>
      <c r="C44" s="18">
        <v>0</v>
      </c>
      <c r="D44" s="63">
        <v>0</v>
      </c>
      <c r="E44" s="64">
        <v>0</v>
      </c>
      <c r="F44" s="64">
        <v>3940000</v>
      </c>
      <c r="G44" s="64">
        <v>-60000</v>
      </c>
      <c r="H44" s="64">
        <v>-60000</v>
      </c>
      <c r="I44" s="64">
        <v>3820000</v>
      </c>
      <c r="J44" s="64">
        <v>-60000</v>
      </c>
      <c r="K44" s="64">
        <v>-60000</v>
      </c>
      <c r="L44" s="64">
        <v>-60000</v>
      </c>
      <c r="M44" s="64">
        <v>-180000</v>
      </c>
      <c r="N44" s="64">
        <v>-60000</v>
      </c>
      <c r="O44" s="64">
        <v>-60000</v>
      </c>
      <c r="P44" s="64">
        <v>-60000</v>
      </c>
      <c r="Q44" s="64">
        <v>-180000</v>
      </c>
      <c r="R44" s="64">
        <v>0</v>
      </c>
      <c r="S44" s="64">
        <v>0</v>
      </c>
      <c r="T44" s="64">
        <v>0</v>
      </c>
      <c r="U44" s="64">
        <v>0</v>
      </c>
      <c r="V44" s="64">
        <v>3460000</v>
      </c>
      <c r="W44" s="64">
        <v>3460000</v>
      </c>
      <c r="X44" s="64">
        <v>0</v>
      </c>
      <c r="Y44" s="65">
        <v>0</v>
      </c>
      <c r="Z44" s="66">
        <v>0</v>
      </c>
    </row>
    <row r="45" spans="1:26" ht="12.75">
      <c r="A45" s="74" t="s">
        <v>61</v>
      </c>
      <c r="B45" s="21">
        <v>277376</v>
      </c>
      <c r="C45" s="21">
        <v>0</v>
      </c>
      <c r="D45" s="103">
        <v>4024951</v>
      </c>
      <c r="E45" s="104">
        <v>13891574</v>
      </c>
      <c r="F45" s="104">
        <v>7395056</v>
      </c>
      <c r="G45" s="104">
        <v>6152109</v>
      </c>
      <c r="H45" s="104">
        <v>5378295</v>
      </c>
      <c r="I45" s="104">
        <v>5378295</v>
      </c>
      <c r="J45" s="104">
        <v>7262366</v>
      </c>
      <c r="K45" s="104">
        <v>5014711</v>
      </c>
      <c r="L45" s="104">
        <v>13503903</v>
      </c>
      <c r="M45" s="104">
        <v>13503903</v>
      </c>
      <c r="N45" s="104">
        <v>9458852</v>
      </c>
      <c r="O45" s="104">
        <v>9695680</v>
      </c>
      <c r="P45" s="104">
        <v>14324126</v>
      </c>
      <c r="Q45" s="104">
        <v>14324126</v>
      </c>
      <c r="R45" s="104">
        <v>0</v>
      </c>
      <c r="S45" s="104">
        <v>0</v>
      </c>
      <c r="T45" s="104">
        <v>0</v>
      </c>
      <c r="U45" s="104">
        <v>0</v>
      </c>
      <c r="V45" s="104">
        <v>14324126</v>
      </c>
      <c r="W45" s="104">
        <v>25189130</v>
      </c>
      <c r="X45" s="104">
        <v>-10865004</v>
      </c>
      <c r="Y45" s="105">
        <v>-43.13</v>
      </c>
      <c r="Z45" s="106">
        <v>13891574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2844047</v>
      </c>
      <c r="C49" s="56">
        <v>0</v>
      </c>
      <c r="D49" s="133">
        <v>1754459</v>
      </c>
      <c r="E49" s="58">
        <v>1520696</v>
      </c>
      <c r="F49" s="58">
        <v>0</v>
      </c>
      <c r="G49" s="58">
        <v>0</v>
      </c>
      <c r="H49" s="58">
        <v>0</v>
      </c>
      <c r="I49" s="58">
        <v>1526513</v>
      </c>
      <c r="J49" s="58">
        <v>0</v>
      </c>
      <c r="K49" s="58">
        <v>0</v>
      </c>
      <c r="L49" s="58">
        <v>0</v>
      </c>
      <c r="M49" s="58">
        <v>1468133</v>
      </c>
      <c r="N49" s="58">
        <v>0</v>
      </c>
      <c r="O49" s="58">
        <v>0</v>
      </c>
      <c r="P49" s="58">
        <v>0</v>
      </c>
      <c r="Q49" s="58">
        <v>1544177</v>
      </c>
      <c r="R49" s="58">
        <v>0</v>
      </c>
      <c r="S49" s="58">
        <v>0</v>
      </c>
      <c r="T49" s="58">
        <v>0</v>
      </c>
      <c r="U49" s="58">
        <v>0</v>
      </c>
      <c r="V49" s="58">
        <v>7782144</v>
      </c>
      <c r="W49" s="58">
        <v>37029685</v>
      </c>
      <c r="X49" s="58">
        <v>55469854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8023519</v>
      </c>
      <c r="C51" s="56">
        <v>0</v>
      </c>
      <c r="D51" s="133">
        <v>2213657</v>
      </c>
      <c r="E51" s="58">
        <v>2291896</v>
      </c>
      <c r="F51" s="58">
        <v>0</v>
      </c>
      <c r="G51" s="58">
        <v>0</v>
      </c>
      <c r="H51" s="58">
        <v>0</v>
      </c>
      <c r="I51" s="58">
        <v>2327194</v>
      </c>
      <c r="J51" s="58">
        <v>0</v>
      </c>
      <c r="K51" s="58">
        <v>0</v>
      </c>
      <c r="L51" s="58">
        <v>0</v>
      </c>
      <c r="M51" s="58">
        <v>4114968</v>
      </c>
      <c r="N51" s="58">
        <v>0</v>
      </c>
      <c r="O51" s="58">
        <v>0</v>
      </c>
      <c r="P51" s="58">
        <v>0</v>
      </c>
      <c r="Q51" s="58">
        <v>1117301</v>
      </c>
      <c r="R51" s="58">
        <v>0</v>
      </c>
      <c r="S51" s="58">
        <v>0</v>
      </c>
      <c r="T51" s="58">
        <v>0</v>
      </c>
      <c r="U51" s="58">
        <v>0</v>
      </c>
      <c r="V51" s="58">
        <v>1639745</v>
      </c>
      <c r="W51" s="58">
        <v>10525506</v>
      </c>
      <c r="X51" s="58">
        <v>32253786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82.74365574580878</v>
      </c>
      <c r="C58" s="5">
        <f>IF(C67=0,0,+(C76/C67)*100)</f>
        <v>0</v>
      </c>
      <c r="D58" s="6">
        <f aca="true" t="shared" si="6" ref="D58:Z58">IF(D67=0,0,+(D76/D67)*100)</f>
        <v>100.00000112271294</v>
      </c>
      <c r="E58" s="7">
        <f t="shared" si="6"/>
        <v>84.65288015143267</v>
      </c>
      <c r="F58" s="7">
        <f t="shared" si="6"/>
        <v>52.829075648710464</v>
      </c>
      <c r="G58" s="7">
        <f t="shared" si="6"/>
        <v>36.354203564786516</v>
      </c>
      <c r="H58" s="7">
        <f t="shared" si="6"/>
        <v>100.82349129989625</v>
      </c>
      <c r="I58" s="7">
        <f t="shared" si="6"/>
        <v>60.03621667997271</v>
      </c>
      <c r="J58" s="7">
        <f t="shared" si="6"/>
        <v>165.58697002820642</v>
      </c>
      <c r="K58" s="7">
        <f t="shared" si="6"/>
        <v>84.44369816412997</v>
      </c>
      <c r="L58" s="7">
        <f t="shared" si="6"/>
        <v>99.73085183260714</v>
      </c>
      <c r="M58" s="7">
        <f t="shared" si="6"/>
        <v>116.58846872349105</v>
      </c>
      <c r="N58" s="7">
        <f t="shared" si="6"/>
        <v>105.26494049252022</v>
      </c>
      <c r="O58" s="7">
        <f t="shared" si="6"/>
        <v>122.88518764229576</v>
      </c>
      <c r="P58" s="7">
        <f t="shared" si="6"/>
        <v>84.72119884489379</v>
      </c>
      <c r="Q58" s="7">
        <f t="shared" si="6"/>
        <v>102.89848097754404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89.17483734466416</v>
      </c>
      <c r="W58" s="7">
        <f t="shared" si="6"/>
        <v>74.26382852622837</v>
      </c>
      <c r="X58" s="7">
        <f t="shared" si="6"/>
        <v>0</v>
      </c>
      <c r="Y58" s="7">
        <f t="shared" si="6"/>
        <v>0</v>
      </c>
      <c r="Z58" s="8">
        <f t="shared" si="6"/>
        <v>84.65288015143267</v>
      </c>
    </row>
    <row r="59" spans="1:26" ht="12.75">
      <c r="A59" s="36" t="s">
        <v>31</v>
      </c>
      <c r="B59" s="9">
        <f aca="true" t="shared" si="7" ref="B59:Z66">IF(B68=0,0,+(B77/B68)*100)</f>
        <v>474.6103696371777</v>
      </c>
      <c r="C59" s="9">
        <f t="shared" si="7"/>
        <v>0</v>
      </c>
      <c r="D59" s="2">
        <f t="shared" si="7"/>
        <v>100</v>
      </c>
      <c r="E59" s="10">
        <f t="shared" si="7"/>
        <v>66.99999437590337</v>
      </c>
      <c r="F59" s="10">
        <f t="shared" si="7"/>
        <v>13.448236145489476</v>
      </c>
      <c r="G59" s="10">
        <f t="shared" si="7"/>
        <v>33.47034388047989</v>
      </c>
      <c r="H59" s="10">
        <f t="shared" si="7"/>
        <v>81.58299049610692</v>
      </c>
      <c r="I59" s="10">
        <f t="shared" si="7"/>
        <v>24.4945133691535</v>
      </c>
      <c r="J59" s="10">
        <f t="shared" si="7"/>
        <v>333.0650698807102</v>
      </c>
      <c r="K59" s="10">
        <f t="shared" si="7"/>
        <v>116.19541301819834</v>
      </c>
      <c r="L59" s="10">
        <f t="shared" si="7"/>
        <v>80.21016521179118</v>
      </c>
      <c r="M59" s="10">
        <f t="shared" si="7"/>
        <v>181.41497934861198</v>
      </c>
      <c r="N59" s="10">
        <f t="shared" si="7"/>
        <v>-2479.5824554683013</v>
      </c>
      <c r="O59" s="10">
        <f t="shared" si="7"/>
        <v>78.31607272431934</v>
      </c>
      <c r="P59" s="10">
        <f t="shared" si="7"/>
        <v>33.31652821240554</v>
      </c>
      <c r="Q59" s="10">
        <f t="shared" si="7"/>
        <v>76.30659305939817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68.53408487401424</v>
      </c>
      <c r="W59" s="10">
        <f t="shared" si="7"/>
        <v>57.81734371567343</v>
      </c>
      <c r="X59" s="10">
        <f t="shared" si="7"/>
        <v>0</v>
      </c>
      <c r="Y59" s="10">
        <f t="shared" si="7"/>
        <v>0</v>
      </c>
      <c r="Z59" s="11">
        <f t="shared" si="7"/>
        <v>66.99999437590337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100.00000288773911</v>
      </c>
      <c r="E60" s="13">
        <f t="shared" si="7"/>
        <v>89.83698597862931</v>
      </c>
      <c r="F60" s="13">
        <f t="shared" si="7"/>
        <v>91.56522738223855</v>
      </c>
      <c r="G60" s="13">
        <f t="shared" si="7"/>
        <v>36.820015586048335</v>
      </c>
      <c r="H60" s="13">
        <f t="shared" si="7"/>
        <v>104.39425408005494</v>
      </c>
      <c r="I60" s="13">
        <f t="shared" si="7"/>
        <v>76.04834608719824</v>
      </c>
      <c r="J60" s="13">
        <f t="shared" si="7"/>
        <v>133.04921625613417</v>
      </c>
      <c r="K60" s="13">
        <f t="shared" si="7"/>
        <v>78.92996705088387</v>
      </c>
      <c r="L60" s="13">
        <f t="shared" si="7"/>
        <v>104.04281924640672</v>
      </c>
      <c r="M60" s="13">
        <f t="shared" si="7"/>
        <v>104.08725005485095</v>
      </c>
      <c r="N60" s="13">
        <f t="shared" si="7"/>
        <v>88.45638163451665</v>
      </c>
      <c r="O60" s="13">
        <f t="shared" si="7"/>
        <v>131.73566195710163</v>
      </c>
      <c r="P60" s="13">
        <f t="shared" si="7"/>
        <v>104.60812405396551</v>
      </c>
      <c r="Q60" s="13">
        <f t="shared" si="7"/>
        <v>108.06830685403088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95.11204312980776</v>
      </c>
      <c r="W60" s="13">
        <f t="shared" si="7"/>
        <v>81.1653189781131</v>
      </c>
      <c r="X60" s="13">
        <f t="shared" si="7"/>
        <v>0</v>
      </c>
      <c r="Y60" s="13">
        <f t="shared" si="7"/>
        <v>0</v>
      </c>
      <c r="Z60" s="14">
        <f t="shared" si="7"/>
        <v>89.83698597862931</v>
      </c>
    </row>
    <row r="61" spans="1:26" ht="12.7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99.99999099597565</v>
      </c>
      <c r="E61" s="13">
        <f t="shared" si="7"/>
        <v>97.99999493932002</v>
      </c>
      <c r="F61" s="13">
        <f t="shared" si="7"/>
        <v>100.8712177066571</v>
      </c>
      <c r="G61" s="13">
        <f t="shared" si="7"/>
        <v>39.57611996649951</v>
      </c>
      <c r="H61" s="13">
        <f t="shared" si="7"/>
        <v>135.1243422133026</v>
      </c>
      <c r="I61" s="13">
        <f t="shared" si="7"/>
        <v>87.73701080780043</v>
      </c>
      <c r="J61" s="13">
        <f t="shared" si="7"/>
        <v>163.2837721693141</v>
      </c>
      <c r="K61" s="13">
        <f t="shared" si="7"/>
        <v>102.49356641607667</v>
      </c>
      <c r="L61" s="13">
        <f t="shared" si="7"/>
        <v>55.7372227873943</v>
      </c>
      <c r="M61" s="13">
        <f t="shared" si="7"/>
        <v>99.52002205964192</v>
      </c>
      <c r="N61" s="13">
        <f t="shared" si="7"/>
        <v>86.67478708287</v>
      </c>
      <c r="O61" s="13">
        <f t="shared" si="7"/>
        <v>112.94959469759853</v>
      </c>
      <c r="P61" s="13">
        <f t="shared" si="7"/>
        <v>104.9546861088319</v>
      </c>
      <c r="Q61" s="13">
        <f t="shared" si="7"/>
        <v>101.74261945271235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96.29320328814659</v>
      </c>
      <c r="W61" s="13">
        <f t="shared" si="7"/>
        <v>93.97361196349216</v>
      </c>
      <c r="X61" s="13">
        <f t="shared" si="7"/>
        <v>0</v>
      </c>
      <c r="Y61" s="13">
        <f t="shared" si="7"/>
        <v>0</v>
      </c>
      <c r="Z61" s="14">
        <f t="shared" si="7"/>
        <v>97.99999493932002</v>
      </c>
    </row>
    <row r="62" spans="1:26" ht="12.7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99.99999117346722</v>
      </c>
      <c r="E62" s="13">
        <f t="shared" si="7"/>
        <v>80.0000083532698</v>
      </c>
      <c r="F62" s="13">
        <f t="shared" si="7"/>
        <v>96.17865979261315</v>
      </c>
      <c r="G62" s="13">
        <f t="shared" si="7"/>
        <v>32.44596384414288</v>
      </c>
      <c r="H62" s="13">
        <f t="shared" si="7"/>
        <v>67.87357574783995</v>
      </c>
      <c r="I62" s="13">
        <f t="shared" si="7"/>
        <v>66.31631068683697</v>
      </c>
      <c r="J62" s="13">
        <f t="shared" si="7"/>
        <v>97.34490716076624</v>
      </c>
      <c r="K62" s="13">
        <f t="shared" si="7"/>
        <v>56.13308580704144</v>
      </c>
      <c r="L62" s="13">
        <f t="shared" si="7"/>
        <v>94.42810733730444</v>
      </c>
      <c r="M62" s="13">
        <f t="shared" si="7"/>
        <v>78.29807073314795</v>
      </c>
      <c r="N62" s="13">
        <f t="shared" si="7"/>
        <v>43.23853506692723</v>
      </c>
      <c r="O62" s="13">
        <f t="shared" si="7"/>
        <v>65.9835643012346</v>
      </c>
      <c r="P62" s="13">
        <f t="shared" si="7"/>
        <v>74.46177402257666</v>
      </c>
      <c r="Q62" s="13">
        <f t="shared" si="7"/>
        <v>59.91441432685285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67.33144520444993</v>
      </c>
      <c r="W62" s="13">
        <f t="shared" si="7"/>
        <v>59.382187372714036</v>
      </c>
      <c r="X62" s="13">
        <f t="shared" si="7"/>
        <v>0</v>
      </c>
      <c r="Y62" s="13">
        <f t="shared" si="7"/>
        <v>0</v>
      </c>
      <c r="Z62" s="14">
        <f t="shared" si="7"/>
        <v>80.0000083532698</v>
      </c>
    </row>
    <row r="63" spans="1:26" ht="12.7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100.00002582662637</v>
      </c>
      <c r="E63" s="13">
        <f t="shared" si="7"/>
        <v>70</v>
      </c>
      <c r="F63" s="13">
        <f t="shared" si="7"/>
        <v>54.802433761364036</v>
      </c>
      <c r="G63" s="13">
        <f t="shared" si="7"/>
        <v>31.444553360252524</v>
      </c>
      <c r="H63" s="13">
        <f t="shared" si="7"/>
        <v>46.36009773420991</v>
      </c>
      <c r="I63" s="13">
        <f t="shared" si="7"/>
        <v>44.248093478794395</v>
      </c>
      <c r="J63" s="13">
        <f t="shared" si="7"/>
        <v>82.88518284577601</v>
      </c>
      <c r="K63" s="13">
        <f t="shared" si="7"/>
        <v>6.25970965327622</v>
      </c>
      <c r="L63" s="13">
        <f t="shared" si="7"/>
        <v>-42.34750207988752</v>
      </c>
      <c r="M63" s="13">
        <f t="shared" si="7"/>
        <v>228.9289842540509</v>
      </c>
      <c r="N63" s="13">
        <f t="shared" si="7"/>
        <v>161.55172944836295</v>
      </c>
      <c r="O63" s="13">
        <f t="shared" si="7"/>
        <v>157.05405092957508</v>
      </c>
      <c r="P63" s="13">
        <f t="shared" si="7"/>
        <v>173.82768770375873</v>
      </c>
      <c r="Q63" s="13">
        <f t="shared" si="7"/>
        <v>164.00158387962514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94.88362379257278</v>
      </c>
      <c r="W63" s="13">
        <f t="shared" si="7"/>
        <v>48.94187478187268</v>
      </c>
      <c r="X63" s="13">
        <f t="shared" si="7"/>
        <v>0</v>
      </c>
      <c r="Y63" s="13">
        <f t="shared" si="7"/>
        <v>0</v>
      </c>
      <c r="Z63" s="14">
        <f t="shared" si="7"/>
        <v>70</v>
      </c>
    </row>
    <row r="64" spans="1:26" ht="12.7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100.00008680056753</v>
      </c>
      <c r="E64" s="13">
        <f t="shared" si="7"/>
        <v>70</v>
      </c>
      <c r="F64" s="13">
        <f t="shared" si="7"/>
        <v>58.48712575300073</v>
      </c>
      <c r="G64" s="13">
        <f t="shared" si="7"/>
        <v>27.491628980403142</v>
      </c>
      <c r="H64" s="13">
        <f t="shared" si="7"/>
        <v>46.50210249748265</v>
      </c>
      <c r="I64" s="13">
        <f t="shared" si="7"/>
        <v>44.21468135226333</v>
      </c>
      <c r="J64" s="13">
        <f t="shared" si="7"/>
        <v>59.56144814351082</v>
      </c>
      <c r="K64" s="13">
        <f t="shared" si="7"/>
        <v>32.597910206083355</v>
      </c>
      <c r="L64" s="13">
        <f t="shared" si="7"/>
        <v>-23.938323038070497</v>
      </c>
      <c r="M64" s="13">
        <f t="shared" si="7"/>
        <v>16427.372347866636</v>
      </c>
      <c r="N64" s="13">
        <f t="shared" si="7"/>
        <v>275.5398796901372</v>
      </c>
      <c r="O64" s="13">
        <f t="shared" si="7"/>
        <v>201.07960664536287</v>
      </c>
      <c r="P64" s="13">
        <f t="shared" si="7"/>
        <v>242.9121382979689</v>
      </c>
      <c r="Q64" s="13">
        <f t="shared" si="7"/>
        <v>240.05269120475816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115.61058442118241</v>
      </c>
      <c r="W64" s="13">
        <f t="shared" si="7"/>
        <v>62.38976337491424</v>
      </c>
      <c r="X64" s="13">
        <f t="shared" si="7"/>
        <v>0</v>
      </c>
      <c r="Y64" s="13">
        <f t="shared" si="7"/>
        <v>0</v>
      </c>
      <c r="Z64" s="14">
        <f t="shared" si="7"/>
        <v>70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99.99997406515249</v>
      </c>
      <c r="E66" s="16">
        <f t="shared" si="7"/>
        <v>69.9999948130305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18.356408431660988</v>
      </c>
      <c r="X66" s="16">
        <f t="shared" si="7"/>
        <v>0</v>
      </c>
      <c r="Y66" s="16">
        <f t="shared" si="7"/>
        <v>0</v>
      </c>
      <c r="Z66" s="17">
        <f t="shared" si="7"/>
        <v>69.9999948130305</v>
      </c>
    </row>
    <row r="67" spans="1:26" ht="12.75" hidden="1">
      <c r="A67" s="40" t="s">
        <v>119</v>
      </c>
      <c r="B67" s="23">
        <v>85464104</v>
      </c>
      <c r="C67" s="23"/>
      <c r="D67" s="24">
        <v>89069962</v>
      </c>
      <c r="E67" s="25">
        <v>85248712</v>
      </c>
      <c r="F67" s="25">
        <v>11135669</v>
      </c>
      <c r="G67" s="25">
        <v>6744359</v>
      </c>
      <c r="H67" s="25">
        <v>5883608</v>
      </c>
      <c r="I67" s="25">
        <v>23763636</v>
      </c>
      <c r="J67" s="25">
        <v>5765354</v>
      </c>
      <c r="K67" s="25">
        <v>6515276</v>
      </c>
      <c r="L67" s="25">
        <v>4334044</v>
      </c>
      <c r="M67" s="25">
        <v>16614674</v>
      </c>
      <c r="N67" s="25">
        <v>4786037</v>
      </c>
      <c r="O67" s="25">
        <v>5648007</v>
      </c>
      <c r="P67" s="25">
        <v>6833311</v>
      </c>
      <c r="Q67" s="25">
        <v>17267355</v>
      </c>
      <c r="R67" s="25"/>
      <c r="S67" s="25"/>
      <c r="T67" s="25"/>
      <c r="U67" s="25"/>
      <c r="V67" s="25">
        <v>57645665</v>
      </c>
      <c r="W67" s="25">
        <v>66802473</v>
      </c>
      <c r="X67" s="25"/>
      <c r="Y67" s="24"/>
      <c r="Z67" s="26">
        <v>85248712</v>
      </c>
    </row>
    <row r="68" spans="1:26" ht="12.75" hidden="1">
      <c r="A68" s="36" t="s">
        <v>31</v>
      </c>
      <c r="B68" s="18">
        <v>14899827</v>
      </c>
      <c r="C68" s="18"/>
      <c r="D68" s="19">
        <v>15955812</v>
      </c>
      <c r="E68" s="20">
        <v>16002570</v>
      </c>
      <c r="F68" s="20">
        <v>5521884</v>
      </c>
      <c r="G68" s="20">
        <v>937884</v>
      </c>
      <c r="H68" s="20">
        <v>920991</v>
      </c>
      <c r="I68" s="20">
        <v>7380759</v>
      </c>
      <c r="J68" s="20">
        <v>937884</v>
      </c>
      <c r="K68" s="20">
        <v>963989</v>
      </c>
      <c r="L68" s="20">
        <v>784145</v>
      </c>
      <c r="M68" s="20">
        <v>2686018</v>
      </c>
      <c r="N68" s="20">
        <v>-31326</v>
      </c>
      <c r="O68" s="20">
        <v>935753</v>
      </c>
      <c r="P68" s="20">
        <v>1906165</v>
      </c>
      <c r="Q68" s="20">
        <v>2810592</v>
      </c>
      <c r="R68" s="20"/>
      <c r="S68" s="20"/>
      <c r="T68" s="20"/>
      <c r="U68" s="20"/>
      <c r="V68" s="20">
        <v>12877369</v>
      </c>
      <c r="W68" s="20">
        <v>11966859</v>
      </c>
      <c r="X68" s="20"/>
      <c r="Y68" s="19"/>
      <c r="Z68" s="22">
        <v>16002570</v>
      </c>
    </row>
    <row r="69" spans="1:26" ht="12.75" hidden="1">
      <c r="A69" s="37" t="s">
        <v>32</v>
      </c>
      <c r="B69" s="18">
        <v>65141332</v>
      </c>
      <c r="C69" s="18"/>
      <c r="D69" s="19">
        <v>69258334</v>
      </c>
      <c r="E69" s="20">
        <v>65390326</v>
      </c>
      <c r="F69" s="20">
        <v>5613785</v>
      </c>
      <c r="G69" s="20">
        <v>5806475</v>
      </c>
      <c r="H69" s="20">
        <v>4962617</v>
      </c>
      <c r="I69" s="20">
        <v>16382877</v>
      </c>
      <c r="J69" s="20">
        <v>4827470</v>
      </c>
      <c r="K69" s="20">
        <v>5551287</v>
      </c>
      <c r="L69" s="20">
        <v>3549899</v>
      </c>
      <c r="M69" s="20">
        <v>13928656</v>
      </c>
      <c r="N69" s="20">
        <v>4817363</v>
      </c>
      <c r="O69" s="20">
        <v>4712254</v>
      </c>
      <c r="P69" s="20">
        <v>4927146</v>
      </c>
      <c r="Q69" s="20">
        <v>14456763</v>
      </c>
      <c r="R69" s="20"/>
      <c r="S69" s="20"/>
      <c r="T69" s="20"/>
      <c r="U69" s="20"/>
      <c r="V69" s="20">
        <v>44768296</v>
      </c>
      <c r="W69" s="20">
        <v>51943752</v>
      </c>
      <c r="X69" s="20"/>
      <c r="Y69" s="19"/>
      <c r="Z69" s="22">
        <v>65390326</v>
      </c>
    </row>
    <row r="70" spans="1:26" ht="12.75" hidden="1">
      <c r="A70" s="38" t="s">
        <v>113</v>
      </c>
      <c r="B70" s="18">
        <v>41953363</v>
      </c>
      <c r="C70" s="18"/>
      <c r="D70" s="19">
        <v>44424580</v>
      </c>
      <c r="E70" s="20">
        <v>41101196</v>
      </c>
      <c r="F70" s="20">
        <v>3743496</v>
      </c>
      <c r="G70" s="20">
        <v>4004718</v>
      </c>
      <c r="H70" s="20">
        <v>3032518</v>
      </c>
      <c r="I70" s="20">
        <v>10780732</v>
      </c>
      <c r="J70" s="20">
        <v>3030935</v>
      </c>
      <c r="K70" s="20">
        <v>3494553</v>
      </c>
      <c r="L70" s="20">
        <v>4651484</v>
      </c>
      <c r="M70" s="20">
        <v>11176972</v>
      </c>
      <c r="N70" s="20">
        <v>3281441</v>
      </c>
      <c r="O70" s="20">
        <v>3361194</v>
      </c>
      <c r="P70" s="20">
        <v>3665984</v>
      </c>
      <c r="Q70" s="20">
        <v>10308619</v>
      </c>
      <c r="R70" s="20"/>
      <c r="S70" s="20"/>
      <c r="T70" s="20"/>
      <c r="U70" s="20"/>
      <c r="V70" s="20">
        <v>32266323</v>
      </c>
      <c r="W70" s="20">
        <v>33318432</v>
      </c>
      <c r="X70" s="20"/>
      <c r="Y70" s="19"/>
      <c r="Z70" s="22">
        <v>41101196</v>
      </c>
    </row>
    <row r="71" spans="1:26" ht="12.75" hidden="1">
      <c r="A71" s="38" t="s">
        <v>114</v>
      </c>
      <c r="B71" s="18">
        <v>12002712</v>
      </c>
      <c r="C71" s="18"/>
      <c r="D71" s="19">
        <v>11329477</v>
      </c>
      <c r="E71" s="20">
        <v>11971360</v>
      </c>
      <c r="F71" s="20">
        <v>772373</v>
      </c>
      <c r="G71" s="20">
        <v>721045</v>
      </c>
      <c r="H71" s="20">
        <v>871510</v>
      </c>
      <c r="I71" s="20">
        <v>2364928</v>
      </c>
      <c r="J71" s="20">
        <v>741443</v>
      </c>
      <c r="K71" s="20">
        <v>1071940</v>
      </c>
      <c r="L71" s="20">
        <v>597481</v>
      </c>
      <c r="M71" s="20">
        <v>2410864</v>
      </c>
      <c r="N71" s="20">
        <v>1225585</v>
      </c>
      <c r="O71" s="20">
        <v>1047476</v>
      </c>
      <c r="P71" s="20">
        <v>967902</v>
      </c>
      <c r="Q71" s="20">
        <v>3240963</v>
      </c>
      <c r="R71" s="20"/>
      <c r="S71" s="20"/>
      <c r="T71" s="20"/>
      <c r="U71" s="20"/>
      <c r="V71" s="20">
        <v>8016755</v>
      </c>
      <c r="W71" s="20">
        <v>8497107</v>
      </c>
      <c r="X71" s="20"/>
      <c r="Y71" s="19"/>
      <c r="Z71" s="22">
        <v>11971360</v>
      </c>
    </row>
    <row r="72" spans="1:26" ht="12.75" hidden="1">
      <c r="A72" s="38" t="s">
        <v>115</v>
      </c>
      <c r="B72" s="18">
        <v>5831921</v>
      </c>
      <c r="C72" s="18"/>
      <c r="D72" s="19">
        <v>7743946</v>
      </c>
      <c r="E72" s="20">
        <v>6366150</v>
      </c>
      <c r="F72" s="20">
        <v>565380</v>
      </c>
      <c r="G72" s="20">
        <v>555985</v>
      </c>
      <c r="H72" s="20">
        <v>545152</v>
      </c>
      <c r="I72" s="20">
        <v>1666517</v>
      </c>
      <c r="J72" s="20">
        <v>530365</v>
      </c>
      <c r="K72" s="20">
        <v>511733</v>
      </c>
      <c r="L72" s="20">
        <v>-705567</v>
      </c>
      <c r="M72" s="20">
        <v>336531</v>
      </c>
      <c r="N72" s="20">
        <v>194802</v>
      </c>
      <c r="O72" s="20">
        <v>190302</v>
      </c>
      <c r="P72" s="20">
        <v>183121</v>
      </c>
      <c r="Q72" s="20">
        <v>568225</v>
      </c>
      <c r="R72" s="20"/>
      <c r="S72" s="20"/>
      <c r="T72" s="20"/>
      <c r="U72" s="20"/>
      <c r="V72" s="20">
        <v>2571273</v>
      </c>
      <c r="W72" s="20">
        <v>5807961</v>
      </c>
      <c r="X72" s="20"/>
      <c r="Y72" s="19"/>
      <c r="Z72" s="22">
        <v>6366150</v>
      </c>
    </row>
    <row r="73" spans="1:26" ht="12.75" hidden="1">
      <c r="A73" s="38" t="s">
        <v>116</v>
      </c>
      <c r="B73" s="18">
        <v>5353336</v>
      </c>
      <c r="C73" s="18"/>
      <c r="D73" s="19">
        <v>5760331</v>
      </c>
      <c r="E73" s="20">
        <v>5951620</v>
      </c>
      <c r="F73" s="20">
        <v>532536</v>
      </c>
      <c r="G73" s="20">
        <v>524727</v>
      </c>
      <c r="H73" s="20">
        <v>513437</v>
      </c>
      <c r="I73" s="20">
        <v>1570700</v>
      </c>
      <c r="J73" s="20">
        <v>524727</v>
      </c>
      <c r="K73" s="20">
        <v>473061</v>
      </c>
      <c r="L73" s="20">
        <v>-993499</v>
      </c>
      <c r="M73" s="20">
        <v>4289</v>
      </c>
      <c r="N73" s="20">
        <v>115535</v>
      </c>
      <c r="O73" s="20">
        <v>113282</v>
      </c>
      <c r="P73" s="20">
        <v>110139</v>
      </c>
      <c r="Q73" s="20">
        <v>338956</v>
      </c>
      <c r="R73" s="20"/>
      <c r="S73" s="20"/>
      <c r="T73" s="20"/>
      <c r="U73" s="20"/>
      <c r="V73" s="20">
        <v>1913945</v>
      </c>
      <c r="W73" s="20">
        <v>4320252</v>
      </c>
      <c r="X73" s="20"/>
      <c r="Y73" s="19"/>
      <c r="Z73" s="22">
        <v>5951620</v>
      </c>
    </row>
    <row r="74" spans="1:26" ht="12.7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118</v>
      </c>
      <c r="B75" s="27">
        <v>5422945</v>
      </c>
      <c r="C75" s="27"/>
      <c r="D75" s="28">
        <v>3855816</v>
      </c>
      <c r="E75" s="29">
        <v>3855816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2891862</v>
      </c>
      <c r="X75" s="29"/>
      <c r="Y75" s="28"/>
      <c r="Z75" s="30">
        <v>3855816</v>
      </c>
    </row>
    <row r="76" spans="1:26" ht="12.75" hidden="1">
      <c r="A76" s="41" t="s">
        <v>120</v>
      </c>
      <c r="B76" s="31">
        <v>70716124</v>
      </c>
      <c r="C76" s="31"/>
      <c r="D76" s="32">
        <v>89069963</v>
      </c>
      <c r="E76" s="33">
        <v>72165490</v>
      </c>
      <c r="F76" s="33">
        <v>5882871</v>
      </c>
      <c r="G76" s="33">
        <v>2451858</v>
      </c>
      <c r="H76" s="33">
        <v>5932059</v>
      </c>
      <c r="I76" s="33">
        <v>14266788</v>
      </c>
      <c r="J76" s="33">
        <v>9546675</v>
      </c>
      <c r="K76" s="33">
        <v>5501740</v>
      </c>
      <c r="L76" s="33">
        <v>4322379</v>
      </c>
      <c r="M76" s="33">
        <v>19370794</v>
      </c>
      <c r="N76" s="33">
        <v>5038019</v>
      </c>
      <c r="O76" s="33">
        <v>6940564</v>
      </c>
      <c r="P76" s="33">
        <v>5789263</v>
      </c>
      <c r="Q76" s="33">
        <v>17767846</v>
      </c>
      <c r="R76" s="33"/>
      <c r="S76" s="33"/>
      <c r="T76" s="33"/>
      <c r="U76" s="33"/>
      <c r="V76" s="33">
        <v>51405428</v>
      </c>
      <c r="W76" s="33">
        <v>49610074</v>
      </c>
      <c r="X76" s="33"/>
      <c r="Y76" s="32"/>
      <c r="Z76" s="34">
        <v>72165490</v>
      </c>
    </row>
    <row r="77" spans="1:26" ht="12.75" hidden="1">
      <c r="A77" s="36" t="s">
        <v>31</v>
      </c>
      <c r="B77" s="18">
        <v>70716124</v>
      </c>
      <c r="C77" s="18"/>
      <c r="D77" s="19">
        <v>15955812</v>
      </c>
      <c r="E77" s="20">
        <v>10721721</v>
      </c>
      <c r="F77" s="20">
        <v>742596</v>
      </c>
      <c r="G77" s="20">
        <v>313913</v>
      </c>
      <c r="H77" s="20">
        <v>751372</v>
      </c>
      <c r="I77" s="20">
        <v>1807881</v>
      </c>
      <c r="J77" s="20">
        <v>3123764</v>
      </c>
      <c r="K77" s="20">
        <v>1120111</v>
      </c>
      <c r="L77" s="20">
        <v>628964</v>
      </c>
      <c r="M77" s="20">
        <v>4872839</v>
      </c>
      <c r="N77" s="20">
        <v>776754</v>
      </c>
      <c r="O77" s="20">
        <v>732845</v>
      </c>
      <c r="P77" s="20">
        <v>635068</v>
      </c>
      <c r="Q77" s="20">
        <v>2144667</v>
      </c>
      <c r="R77" s="20"/>
      <c r="S77" s="20"/>
      <c r="T77" s="20"/>
      <c r="U77" s="20"/>
      <c r="V77" s="20">
        <v>8825387</v>
      </c>
      <c r="W77" s="20">
        <v>6918920</v>
      </c>
      <c r="X77" s="20"/>
      <c r="Y77" s="19"/>
      <c r="Z77" s="22">
        <v>10721721</v>
      </c>
    </row>
    <row r="78" spans="1:26" ht="12.75" hidden="1">
      <c r="A78" s="37" t="s">
        <v>32</v>
      </c>
      <c r="B78" s="18"/>
      <c r="C78" s="18"/>
      <c r="D78" s="19">
        <v>69258336</v>
      </c>
      <c r="E78" s="20">
        <v>58744698</v>
      </c>
      <c r="F78" s="20">
        <v>5140275</v>
      </c>
      <c r="G78" s="20">
        <v>2137945</v>
      </c>
      <c r="H78" s="20">
        <v>5180687</v>
      </c>
      <c r="I78" s="20">
        <v>12458907</v>
      </c>
      <c r="J78" s="20">
        <v>6422911</v>
      </c>
      <c r="K78" s="20">
        <v>4381629</v>
      </c>
      <c r="L78" s="20">
        <v>3693415</v>
      </c>
      <c r="M78" s="20">
        <v>14497955</v>
      </c>
      <c r="N78" s="20">
        <v>4261265</v>
      </c>
      <c r="O78" s="20">
        <v>6207719</v>
      </c>
      <c r="P78" s="20">
        <v>5154195</v>
      </c>
      <c r="Q78" s="20">
        <v>15623179</v>
      </c>
      <c r="R78" s="20"/>
      <c r="S78" s="20"/>
      <c r="T78" s="20"/>
      <c r="U78" s="20"/>
      <c r="V78" s="20">
        <v>42580041</v>
      </c>
      <c r="W78" s="20">
        <v>42160312</v>
      </c>
      <c r="X78" s="20"/>
      <c r="Y78" s="19"/>
      <c r="Z78" s="22">
        <v>58744698</v>
      </c>
    </row>
    <row r="79" spans="1:26" ht="12.75" hidden="1">
      <c r="A79" s="38" t="s">
        <v>113</v>
      </c>
      <c r="B79" s="18"/>
      <c r="C79" s="18"/>
      <c r="D79" s="19">
        <v>44424576</v>
      </c>
      <c r="E79" s="20">
        <v>40279170</v>
      </c>
      <c r="F79" s="20">
        <v>3776110</v>
      </c>
      <c r="G79" s="20">
        <v>1584912</v>
      </c>
      <c r="H79" s="20">
        <v>4097670</v>
      </c>
      <c r="I79" s="20">
        <v>9458692</v>
      </c>
      <c r="J79" s="20">
        <v>4949025</v>
      </c>
      <c r="K79" s="20">
        <v>3581692</v>
      </c>
      <c r="L79" s="20">
        <v>2592608</v>
      </c>
      <c r="M79" s="20">
        <v>11123325</v>
      </c>
      <c r="N79" s="20">
        <v>2844182</v>
      </c>
      <c r="O79" s="20">
        <v>3796455</v>
      </c>
      <c r="P79" s="20">
        <v>3847622</v>
      </c>
      <c r="Q79" s="20">
        <v>10488259</v>
      </c>
      <c r="R79" s="20"/>
      <c r="S79" s="20"/>
      <c r="T79" s="20"/>
      <c r="U79" s="20"/>
      <c r="V79" s="20">
        <v>31070276</v>
      </c>
      <c r="W79" s="20">
        <v>31310534</v>
      </c>
      <c r="X79" s="20"/>
      <c r="Y79" s="19"/>
      <c r="Z79" s="22">
        <v>40279170</v>
      </c>
    </row>
    <row r="80" spans="1:26" ht="12.75" hidden="1">
      <c r="A80" s="38" t="s">
        <v>114</v>
      </c>
      <c r="B80" s="18"/>
      <c r="C80" s="18"/>
      <c r="D80" s="19">
        <v>11329476</v>
      </c>
      <c r="E80" s="20">
        <v>9577089</v>
      </c>
      <c r="F80" s="20">
        <v>742858</v>
      </c>
      <c r="G80" s="20">
        <v>233950</v>
      </c>
      <c r="H80" s="20">
        <v>591525</v>
      </c>
      <c r="I80" s="20">
        <v>1568333</v>
      </c>
      <c r="J80" s="20">
        <v>721757</v>
      </c>
      <c r="K80" s="20">
        <v>601713</v>
      </c>
      <c r="L80" s="20">
        <v>564190</v>
      </c>
      <c r="M80" s="20">
        <v>1887660</v>
      </c>
      <c r="N80" s="20">
        <v>529925</v>
      </c>
      <c r="O80" s="20">
        <v>691162</v>
      </c>
      <c r="P80" s="20">
        <v>720717</v>
      </c>
      <c r="Q80" s="20">
        <v>1941804</v>
      </c>
      <c r="R80" s="20"/>
      <c r="S80" s="20"/>
      <c r="T80" s="20"/>
      <c r="U80" s="20"/>
      <c r="V80" s="20">
        <v>5397797</v>
      </c>
      <c r="W80" s="20">
        <v>5045768</v>
      </c>
      <c r="X80" s="20"/>
      <c r="Y80" s="19"/>
      <c r="Z80" s="22">
        <v>9577089</v>
      </c>
    </row>
    <row r="81" spans="1:26" ht="12.75" hidden="1">
      <c r="A81" s="38" t="s">
        <v>115</v>
      </c>
      <c r="B81" s="18"/>
      <c r="C81" s="18"/>
      <c r="D81" s="19">
        <v>7743948</v>
      </c>
      <c r="E81" s="20">
        <v>4456305</v>
      </c>
      <c r="F81" s="20">
        <v>309842</v>
      </c>
      <c r="G81" s="20">
        <v>174827</v>
      </c>
      <c r="H81" s="20">
        <v>252733</v>
      </c>
      <c r="I81" s="20">
        <v>737402</v>
      </c>
      <c r="J81" s="20">
        <v>439594</v>
      </c>
      <c r="K81" s="20">
        <v>32033</v>
      </c>
      <c r="L81" s="20">
        <v>298790</v>
      </c>
      <c r="M81" s="20">
        <v>770417</v>
      </c>
      <c r="N81" s="20">
        <v>314706</v>
      </c>
      <c r="O81" s="20">
        <v>298877</v>
      </c>
      <c r="P81" s="20">
        <v>318315</v>
      </c>
      <c r="Q81" s="20">
        <v>931898</v>
      </c>
      <c r="R81" s="20"/>
      <c r="S81" s="20"/>
      <c r="T81" s="20"/>
      <c r="U81" s="20"/>
      <c r="V81" s="20">
        <v>2439717</v>
      </c>
      <c r="W81" s="20">
        <v>2842525</v>
      </c>
      <c r="X81" s="20"/>
      <c r="Y81" s="19"/>
      <c r="Z81" s="22">
        <v>4456305</v>
      </c>
    </row>
    <row r="82" spans="1:26" ht="12.75" hidden="1">
      <c r="A82" s="38" t="s">
        <v>116</v>
      </c>
      <c r="B82" s="18"/>
      <c r="C82" s="18"/>
      <c r="D82" s="19">
        <v>5760336</v>
      </c>
      <c r="E82" s="20">
        <v>4166134</v>
      </c>
      <c r="F82" s="20">
        <v>311465</v>
      </c>
      <c r="G82" s="20">
        <v>144256</v>
      </c>
      <c r="H82" s="20">
        <v>238759</v>
      </c>
      <c r="I82" s="20">
        <v>694480</v>
      </c>
      <c r="J82" s="20">
        <v>312535</v>
      </c>
      <c r="K82" s="20">
        <v>154208</v>
      </c>
      <c r="L82" s="20">
        <v>237827</v>
      </c>
      <c r="M82" s="20">
        <v>704570</v>
      </c>
      <c r="N82" s="20">
        <v>318345</v>
      </c>
      <c r="O82" s="20">
        <v>227787</v>
      </c>
      <c r="P82" s="20">
        <v>267541</v>
      </c>
      <c r="Q82" s="20">
        <v>813673</v>
      </c>
      <c r="R82" s="20"/>
      <c r="S82" s="20"/>
      <c r="T82" s="20"/>
      <c r="U82" s="20"/>
      <c r="V82" s="20">
        <v>2212723</v>
      </c>
      <c r="W82" s="20">
        <v>2695395</v>
      </c>
      <c r="X82" s="20"/>
      <c r="Y82" s="19"/>
      <c r="Z82" s="22">
        <v>4166134</v>
      </c>
    </row>
    <row r="83" spans="1:26" ht="12.75" hidden="1">
      <c r="A83" s="38" t="s">
        <v>117</v>
      </c>
      <c r="B83" s="18"/>
      <c r="C83" s="18"/>
      <c r="D83" s="19"/>
      <c r="E83" s="20">
        <v>266000</v>
      </c>
      <c r="F83" s="20"/>
      <c r="G83" s="20"/>
      <c r="H83" s="20"/>
      <c r="I83" s="20"/>
      <c r="J83" s="20"/>
      <c r="K83" s="20">
        <v>11983</v>
      </c>
      <c r="L83" s="20"/>
      <c r="M83" s="20">
        <v>11983</v>
      </c>
      <c r="N83" s="20">
        <v>254107</v>
      </c>
      <c r="O83" s="20">
        <v>1193438</v>
      </c>
      <c r="P83" s="20"/>
      <c r="Q83" s="20">
        <v>1447545</v>
      </c>
      <c r="R83" s="20"/>
      <c r="S83" s="20"/>
      <c r="T83" s="20"/>
      <c r="U83" s="20"/>
      <c r="V83" s="20">
        <v>1459528</v>
      </c>
      <c r="W83" s="20">
        <v>266090</v>
      </c>
      <c r="X83" s="20"/>
      <c r="Y83" s="19"/>
      <c r="Z83" s="22">
        <v>266000</v>
      </c>
    </row>
    <row r="84" spans="1:26" ht="12.75" hidden="1">
      <c r="A84" s="39" t="s">
        <v>118</v>
      </c>
      <c r="B84" s="27"/>
      <c r="C84" s="27"/>
      <c r="D84" s="28">
        <v>3855815</v>
      </c>
      <c r="E84" s="29">
        <v>2699071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530842</v>
      </c>
      <c r="X84" s="29"/>
      <c r="Y84" s="28"/>
      <c r="Z84" s="30">
        <v>2699071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42530477</v>
      </c>
      <c r="C5" s="18">
        <v>0</v>
      </c>
      <c r="D5" s="63">
        <v>46631955</v>
      </c>
      <c r="E5" s="64">
        <v>46631955</v>
      </c>
      <c r="F5" s="64">
        <v>8634253</v>
      </c>
      <c r="G5" s="64">
        <v>4004802</v>
      </c>
      <c r="H5" s="64">
        <v>3582745</v>
      </c>
      <c r="I5" s="64">
        <v>16221800</v>
      </c>
      <c r="J5" s="64">
        <v>3036713</v>
      </c>
      <c r="K5" s="64">
        <v>5157897</v>
      </c>
      <c r="L5" s="64">
        <v>2942204</v>
      </c>
      <c r="M5" s="64">
        <v>11136814</v>
      </c>
      <c r="N5" s="64">
        <v>2853925</v>
      </c>
      <c r="O5" s="64">
        <v>2905097</v>
      </c>
      <c r="P5" s="64">
        <v>2941440</v>
      </c>
      <c r="Q5" s="64">
        <v>8700462</v>
      </c>
      <c r="R5" s="64">
        <v>0</v>
      </c>
      <c r="S5" s="64">
        <v>0</v>
      </c>
      <c r="T5" s="64">
        <v>0</v>
      </c>
      <c r="U5" s="64">
        <v>0</v>
      </c>
      <c r="V5" s="64">
        <v>36059076</v>
      </c>
      <c r="W5" s="64">
        <v>38351784</v>
      </c>
      <c r="X5" s="64">
        <v>-2292708</v>
      </c>
      <c r="Y5" s="65">
        <v>-5.98</v>
      </c>
      <c r="Z5" s="66">
        <v>46631955</v>
      </c>
    </row>
    <row r="6" spans="1:26" ht="12.75">
      <c r="A6" s="62" t="s">
        <v>32</v>
      </c>
      <c r="B6" s="18">
        <v>147352225</v>
      </c>
      <c r="C6" s="18">
        <v>0</v>
      </c>
      <c r="D6" s="63">
        <v>159814199</v>
      </c>
      <c r="E6" s="64">
        <v>155628199</v>
      </c>
      <c r="F6" s="64">
        <v>14481079</v>
      </c>
      <c r="G6" s="64">
        <v>9709568</v>
      </c>
      <c r="H6" s="64">
        <v>11949439</v>
      </c>
      <c r="I6" s="64">
        <v>36140086</v>
      </c>
      <c r="J6" s="64">
        <v>9975435</v>
      </c>
      <c r="K6" s="64">
        <v>14581983</v>
      </c>
      <c r="L6" s="64">
        <v>5889514</v>
      </c>
      <c r="M6" s="64">
        <v>30446932</v>
      </c>
      <c r="N6" s="64">
        <v>13798242</v>
      </c>
      <c r="O6" s="64">
        <v>14952598</v>
      </c>
      <c r="P6" s="64">
        <v>11444553</v>
      </c>
      <c r="Q6" s="64">
        <v>40195393</v>
      </c>
      <c r="R6" s="64">
        <v>0</v>
      </c>
      <c r="S6" s="64">
        <v>0</v>
      </c>
      <c r="T6" s="64">
        <v>0</v>
      </c>
      <c r="U6" s="64">
        <v>0</v>
      </c>
      <c r="V6" s="64">
        <v>106782411</v>
      </c>
      <c r="W6" s="64">
        <v>121165504</v>
      </c>
      <c r="X6" s="64">
        <v>-14383093</v>
      </c>
      <c r="Y6" s="65">
        <v>-11.87</v>
      </c>
      <c r="Z6" s="66">
        <v>155628199</v>
      </c>
    </row>
    <row r="7" spans="1:26" ht="12.75">
      <c r="A7" s="62" t="s">
        <v>33</v>
      </c>
      <c r="B7" s="18">
        <v>1700714</v>
      </c>
      <c r="C7" s="18">
        <v>0</v>
      </c>
      <c r="D7" s="63">
        <v>1550000</v>
      </c>
      <c r="E7" s="64">
        <v>1550000</v>
      </c>
      <c r="F7" s="64">
        <v>0</v>
      </c>
      <c r="G7" s="64">
        <v>312206</v>
      </c>
      <c r="H7" s="64">
        <v>0</v>
      </c>
      <c r="I7" s="64">
        <v>312206</v>
      </c>
      <c r="J7" s="64">
        <v>0</v>
      </c>
      <c r="K7" s="64">
        <v>0</v>
      </c>
      <c r="L7" s="64">
        <v>62063</v>
      </c>
      <c r="M7" s="64">
        <v>62063</v>
      </c>
      <c r="N7" s="64">
        <v>43709</v>
      </c>
      <c r="O7" s="64">
        <v>373504</v>
      </c>
      <c r="P7" s="64">
        <v>251458</v>
      </c>
      <c r="Q7" s="64">
        <v>668671</v>
      </c>
      <c r="R7" s="64">
        <v>0</v>
      </c>
      <c r="S7" s="64">
        <v>0</v>
      </c>
      <c r="T7" s="64">
        <v>0</v>
      </c>
      <c r="U7" s="64">
        <v>0</v>
      </c>
      <c r="V7" s="64">
        <v>1042940</v>
      </c>
      <c r="W7" s="64">
        <v>1162503</v>
      </c>
      <c r="X7" s="64">
        <v>-119563</v>
      </c>
      <c r="Y7" s="65">
        <v>-10.28</v>
      </c>
      <c r="Z7" s="66">
        <v>1550000</v>
      </c>
    </row>
    <row r="8" spans="1:26" ht="12.75">
      <c r="A8" s="62" t="s">
        <v>34</v>
      </c>
      <c r="B8" s="18">
        <v>54632301</v>
      </c>
      <c r="C8" s="18">
        <v>0</v>
      </c>
      <c r="D8" s="63">
        <v>57074000</v>
      </c>
      <c r="E8" s="64">
        <v>59573086</v>
      </c>
      <c r="F8" s="64">
        <v>21368000</v>
      </c>
      <c r="G8" s="64">
        <v>2082002</v>
      </c>
      <c r="H8" s="64">
        <v>-3632002</v>
      </c>
      <c r="I8" s="64">
        <v>19818000</v>
      </c>
      <c r="J8" s="64">
        <v>0</v>
      </c>
      <c r="K8" s="64">
        <v>0</v>
      </c>
      <c r="L8" s="64">
        <v>15853000</v>
      </c>
      <c r="M8" s="64">
        <v>15853000</v>
      </c>
      <c r="N8" s="64">
        <v>0</v>
      </c>
      <c r="O8" s="64">
        <v>0</v>
      </c>
      <c r="P8" s="64">
        <v>11890000</v>
      </c>
      <c r="Q8" s="64">
        <v>11890000</v>
      </c>
      <c r="R8" s="64">
        <v>0</v>
      </c>
      <c r="S8" s="64">
        <v>0</v>
      </c>
      <c r="T8" s="64">
        <v>0</v>
      </c>
      <c r="U8" s="64">
        <v>0</v>
      </c>
      <c r="V8" s="64">
        <v>47561000</v>
      </c>
      <c r="W8" s="64">
        <v>47561000</v>
      </c>
      <c r="X8" s="64">
        <v>0</v>
      </c>
      <c r="Y8" s="65">
        <v>0</v>
      </c>
      <c r="Z8" s="66">
        <v>59573086</v>
      </c>
    </row>
    <row r="9" spans="1:26" ht="12.75">
      <c r="A9" s="62" t="s">
        <v>35</v>
      </c>
      <c r="B9" s="18">
        <v>19775027</v>
      </c>
      <c r="C9" s="18">
        <v>0</v>
      </c>
      <c r="D9" s="63">
        <v>26271213</v>
      </c>
      <c r="E9" s="64">
        <v>29291213</v>
      </c>
      <c r="F9" s="64">
        <v>1335713</v>
      </c>
      <c r="G9" s="64">
        <v>3530198</v>
      </c>
      <c r="H9" s="64">
        <v>1227894</v>
      </c>
      <c r="I9" s="64">
        <v>6093805</v>
      </c>
      <c r="J9" s="64">
        <v>1438927</v>
      </c>
      <c r="K9" s="64">
        <v>-2338987</v>
      </c>
      <c r="L9" s="64">
        <v>1441822</v>
      </c>
      <c r="M9" s="64">
        <v>541762</v>
      </c>
      <c r="N9" s="64">
        <v>994420</v>
      </c>
      <c r="O9" s="64">
        <v>6342078</v>
      </c>
      <c r="P9" s="64">
        <v>1728338</v>
      </c>
      <c r="Q9" s="64">
        <v>9064836</v>
      </c>
      <c r="R9" s="64">
        <v>0</v>
      </c>
      <c r="S9" s="64">
        <v>0</v>
      </c>
      <c r="T9" s="64">
        <v>0</v>
      </c>
      <c r="U9" s="64">
        <v>0</v>
      </c>
      <c r="V9" s="64">
        <v>15700403</v>
      </c>
      <c r="W9" s="64">
        <v>14937489</v>
      </c>
      <c r="X9" s="64">
        <v>762914</v>
      </c>
      <c r="Y9" s="65">
        <v>5.11</v>
      </c>
      <c r="Z9" s="66">
        <v>29291213</v>
      </c>
    </row>
    <row r="10" spans="1:26" ht="22.5">
      <c r="A10" s="67" t="s">
        <v>105</v>
      </c>
      <c r="B10" s="68">
        <f>SUM(B5:B9)</f>
        <v>265990744</v>
      </c>
      <c r="C10" s="68">
        <f>SUM(C5:C9)</f>
        <v>0</v>
      </c>
      <c r="D10" s="69">
        <f aca="true" t="shared" si="0" ref="D10:Z10">SUM(D5:D9)</f>
        <v>291341367</v>
      </c>
      <c r="E10" s="70">
        <f t="shared" si="0"/>
        <v>292674453</v>
      </c>
      <c r="F10" s="70">
        <f t="shared" si="0"/>
        <v>45819045</v>
      </c>
      <c r="G10" s="70">
        <f t="shared" si="0"/>
        <v>19638776</v>
      </c>
      <c r="H10" s="70">
        <f t="shared" si="0"/>
        <v>13128076</v>
      </c>
      <c r="I10" s="70">
        <f t="shared" si="0"/>
        <v>78585897</v>
      </c>
      <c r="J10" s="70">
        <f t="shared" si="0"/>
        <v>14451075</v>
      </c>
      <c r="K10" s="70">
        <f t="shared" si="0"/>
        <v>17400893</v>
      </c>
      <c r="L10" s="70">
        <f t="shared" si="0"/>
        <v>26188603</v>
      </c>
      <c r="M10" s="70">
        <f t="shared" si="0"/>
        <v>58040571</v>
      </c>
      <c r="N10" s="70">
        <f t="shared" si="0"/>
        <v>17690296</v>
      </c>
      <c r="O10" s="70">
        <f t="shared" si="0"/>
        <v>24573277</v>
      </c>
      <c r="P10" s="70">
        <f t="shared" si="0"/>
        <v>28255789</v>
      </c>
      <c r="Q10" s="70">
        <f t="shared" si="0"/>
        <v>70519362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207145830</v>
      </c>
      <c r="W10" s="70">
        <f t="shared" si="0"/>
        <v>223178280</v>
      </c>
      <c r="X10" s="70">
        <f t="shared" si="0"/>
        <v>-16032450</v>
      </c>
      <c r="Y10" s="71">
        <f>+IF(W10&lt;&gt;0,(X10/W10)*100,0)</f>
        <v>-7.183696370453253</v>
      </c>
      <c r="Z10" s="72">
        <f t="shared" si="0"/>
        <v>292674453</v>
      </c>
    </row>
    <row r="11" spans="1:26" ht="12.75">
      <c r="A11" s="62" t="s">
        <v>36</v>
      </c>
      <c r="B11" s="18">
        <v>102679326</v>
      </c>
      <c r="C11" s="18">
        <v>0</v>
      </c>
      <c r="D11" s="63">
        <v>112748796</v>
      </c>
      <c r="E11" s="64">
        <v>111167325</v>
      </c>
      <c r="F11" s="64">
        <v>7257292</v>
      </c>
      <c r="G11" s="64">
        <v>8310218</v>
      </c>
      <c r="H11" s="64">
        <v>8259125</v>
      </c>
      <c r="I11" s="64">
        <v>23826635</v>
      </c>
      <c r="J11" s="64">
        <v>8240939</v>
      </c>
      <c r="K11" s="64">
        <v>13035486</v>
      </c>
      <c r="L11" s="64">
        <v>8763243</v>
      </c>
      <c r="M11" s="64">
        <v>30039668</v>
      </c>
      <c r="N11" s="64">
        <v>8832525</v>
      </c>
      <c r="O11" s="64">
        <v>8434152</v>
      </c>
      <c r="P11" s="64">
        <v>8326192</v>
      </c>
      <c r="Q11" s="64">
        <v>25592869</v>
      </c>
      <c r="R11" s="64">
        <v>0</v>
      </c>
      <c r="S11" s="64">
        <v>0</v>
      </c>
      <c r="T11" s="64">
        <v>0</v>
      </c>
      <c r="U11" s="64">
        <v>0</v>
      </c>
      <c r="V11" s="64">
        <v>79459172</v>
      </c>
      <c r="W11" s="64">
        <v>85580077</v>
      </c>
      <c r="X11" s="64">
        <v>-6120905</v>
      </c>
      <c r="Y11" s="65">
        <v>-7.15</v>
      </c>
      <c r="Z11" s="66">
        <v>111167325</v>
      </c>
    </row>
    <row r="12" spans="1:26" ht="12.75">
      <c r="A12" s="62" t="s">
        <v>37</v>
      </c>
      <c r="B12" s="18">
        <v>6100498</v>
      </c>
      <c r="C12" s="18">
        <v>0</v>
      </c>
      <c r="D12" s="63">
        <v>6605370</v>
      </c>
      <c r="E12" s="64">
        <v>6739087</v>
      </c>
      <c r="F12" s="64">
        <v>513079</v>
      </c>
      <c r="G12" s="64">
        <v>513079</v>
      </c>
      <c r="H12" s="64">
        <v>513079</v>
      </c>
      <c r="I12" s="64">
        <v>1539237</v>
      </c>
      <c r="J12" s="64">
        <v>513079</v>
      </c>
      <c r="K12" s="64">
        <v>513079</v>
      </c>
      <c r="L12" s="64">
        <v>513079</v>
      </c>
      <c r="M12" s="64">
        <v>1539237</v>
      </c>
      <c r="N12" s="64">
        <v>513079</v>
      </c>
      <c r="O12" s="64">
        <v>1008830</v>
      </c>
      <c r="P12" s="64">
        <v>567537</v>
      </c>
      <c r="Q12" s="64">
        <v>2089446</v>
      </c>
      <c r="R12" s="64">
        <v>0</v>
      </c>
      <c r="S12" s="64">
        <v>0</v>
      </c>
      <c r="T12" s="64">
        <v>0</v>
      </c>
      <c r="U12" s="64">
        <v>0</v>
      </c>
      <c r="V12" s="64">
        <v>5167920</v>
      </c>
      <c r="W12" s="64">
        <v>4954032</v>
      </c>
      <c r="X12" s="64">
        <v>213888</v>
      </c>
      <c r="Y12" s="65">
        <v>4.32</v>
      </c>
      <c r="Z12" s="66">
        <v>6739087</v>
      </c>
    </row>
    <row r="13" spans="1:26" ht="12.75">
      <c r="A13" s="62" t="s">
        <v>106</v>
      </c>
      <c r="B13" s="18">
        <v>13602080</v>
      </c>
      <c r="C13" s="18">
        <v>0</v>
      </c>
      <c r="D13" s="63">
        <v>14822120</v>
      </c>
      <c r="E13" s="64">
        <v>14822120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/>
      <c r="X13" s="64">
        <v>0</v>
      </c>
      <c r="Y13" s="65">
        <v>0</v>
      </c>
      <c r="Z13" s="66">
        <v>14822120</v>
      </c>
    </row>
    <row r="14" spans="1:26" ht="12.75">
      <c r="A14" s="62" t="s">
        <v>38</v>
      </c>
      <c r="B14" s="18">
        <v>7816932</v>
      </c>
      <c r="C14" s="18">
        <v>0</v>
      </c>
      <c r="D14" s="63">
        <v>10158620</v>
      </c>
      <c r="E14" s="64">
        <v>9841144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1389534</v>
      </c>
      <c r="M14" s="64">
        <v>1389534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1389534</v>
      </c>
      <c r="W14" s="64">
        <v>1915726</v>
      </c>
      <c r="X14" s="64">
        <v>-526192</v>
      </c>
      <c r="Y14" s="65">
        <v>-27.47</v>
      </c>
      <c r="Z14" s="66">
        <v>9841144</v>
      </c>
    </row>
    <row r="15" spans="1:26" ht="12.75">
      <c r="A15" s="62" t="s">
        <v>39</v>
      </c>
      <c r="B15" s="18">
        <v>90355253</v>
      </c>
      <c r="C15" s="18">
        <v>0</v>
      </c>
      <c r="D15" s="63">
        <v>90281406</v>
      </c>
      <c r="E15" s="64">
        <v>97378524</v>
      </c>
      <c r="F15" s="64">
        <v>6774213</v>
      </c>
      <c r="G15" s="64">
        <v>12412606</v>
      </c>
      <c r="H15" s="64">
        <v>10032750</v>
      </c>
      <c r="I15" s="64">
        <v>29219569</v>
      </c>
      <c r="J15" s="64">
        <v>186709</v>
      </c>
      <c r="K15" s="64">
        <v>11248010</v>
      </c>
      <c r="L15" s="64">
        <v>6671663</v>
      </c>
      <c r="M15" s="64">
        <v>18106382</v>
      </c>
      <c r="N15" s="64">
        <v>4172024</v>
      </c>
      <c r="O15" s="64">
        <v>13731981</v>
      </c>
      <c r="P15" s="64">
        <v>7522440</v>
      </c>
      <c r="Q15" s="64">
        <v>25426445</v>
      </c>
      <c r="R15" s="64">
        <v>0</v>
      </c>
      <c r="S15" s="64">
        <v>0</v>
      </c>
      <c r="T15" s="64">
        <v>0</v>
      </c>
      <c r="U15" s="64">
        <v>0</v>
      </c>
      <c r="V15" s="64">
        <v>72752396</v>
      </c>
      <c r="W15" s="64">
        <v>69904443</v>
      </c>
      <c r="X15" s="64">
        <v>2847953</v>
      </c>
      <c r="Y15" s="65">
        <v>4.07</v>
      </c>
      <c r="Z15" s="66">
        <v>97378524</v>
      </c>
    </row>
    <row r="16" spans="1:26" ht="12.75">
      <c r="A16" s="73" t="s">
        <v>40</v>
      </c>
      <c r="B16" s="18">
        <v>1027387</v>
      </c>
      <c r="C16" s="18">
        <v>0</v>
      </c>
      <c r="D16" s="63">
        <v>1132110</v>
      </c>
      <c r="E16" s="64">
        <v>1457110</v>
      </c>
      <c r="F16" s="64">
        <v>0</v>
      </c>
      <c r="G16" s="64">
        <v>241399</v>
      </c>
      <c r="H16" s="64">
        <v>1179</v>
      </c>
      <c r="I16" s="64">
        <v>242578</v>
      </c>
      <c r="J16" s="64">
        <v>233682</v>
      </c>
      <c r="K16" s="64">
        <v>40040</v>
      </c>
      <c r="L16" s="64">
        <v>248208</v>
      </c>
      <c r="M16" s="64">
        <v>521930</v>
      </c>
      <c r="N16" s="64">
        <v>56160</v>
      </c>
      <c r="O16" s="64">
        <v>202158</v>
      </c>
      <c r="P16" s="64">
        <v>58202</v>
      </c>
      <c r="Q16" s="64">
        <v>316520</v>
      </c>
      <c r="R16" s="64">
        <v>0</v>
      </c>
      <c r="S16" s="64">
        <v>0</v>
      </c>
      <c r="T16" s="64">
        <v>0</v>
      </c>
      <c r="U16" s="64">
        <v>0</v>
      </c>
      <c r="V16" s="64">
        <v>1081028</v>
      </c>
      <c r="W16" s="64">
        <v>849081</v>
      </c>
      <c r="X16" s="64">
        <v>231947</v>
      </c>
      <c r="Y16" s="65">
        <v>27.32</v>
      </c>
      <c r="Z16" s="66">
        <v>1457110</v>
      </c>
    </row>
    <row r="17" spans="1:26" ht="12.75">
      <c r="A17" s="62" t="s">
        <v>41</v>
      </c>
      <c r="B17" s="18">
        <v>52442389</v>
      </c>
      <c r="C17" s="18">
        <v>0</v>
      </c>
      <c r="D17" s="63">
        <v>55580519</v>
      </c>
      <c r="E17" s="64">
        <v>50628886</v>
      </c>
      <c r="F17" s="64">
        <v>2458921</v>
      </c>
      <c r="G17" s="64">
        <v>3154166</v>
      </c>
      <c r="H17" s="64">
        <v>3898175</v>
      </c>
      <c r="I17" s="64">
        <v>9511262</v>
      </c>
      <c r="J17" s="64">
        <v>2474810</v>
      </c>
      <c r="K17" s="64">
        <v>-1786350</v>
      </c>
      <c r="L17" s="64">
        <v>3533038</v>
      </c>
      <c r="M17" s="64">
        <v>4221498</v>
      </c>
      <c r="N17" s="64">
        <v>1623299</v>
      </c>
      <c r="O17" s="64">
        <v>2587898</v>
      </c>
      <c r="P17" s="64">
        <v>2733114</v>
      </c>
      <c r="Q17" s="64">
        <v>6944311</v>
      </c>
      <c r="R17" s="64">
        <v>0</v>
      </c>
      <c r="S17" s="64">
        <v>0</v>
      </c>
      <c r="T17" s="64">
        <v>0</v>
      </c>
      <c r="U17" s="64">
        <v>0</v>
      </c>
      <c r="V17" s="64">
        <v>20677071</v>
      </c>
      <c r="W17" s="64">
        <v>33637887</v>
      </c>
      <c r="X17" s="64">
        <v>-12960816</v>
      </c>
      <c r="Y17" s="65">
        <v>-38.53</v>
      </c>
      <c r="Z17" s="66">
        <v>50628886</v>
      </c>
    </row>
    <row r="18" spans="1:26" ht="12.75">
      <c r="A18" s="74" t="s">
        <v>42</v>
      </c>
      <c r="B18" s="75">
        <f>SUM(B11:B17)</f>
        <v>274023865</v>
      </c>
      <c r="C18" s="75">
        <f>SUM(C11:C17)</f>
        <v>0</v>
      </c>
      <c r="D18" s="76">
        <f aca="true" t="shared" si="1" ref="D18:Z18">SUM(D11:D17)</f>
        <v>291328941</v>
      </c>
      <c r="E18" s="77">
        <f t="shared" si="1"/>
        <v>292034196</v>
      </c>
      <c r="F18" s="77">
        <f t="shared" si="1"/>
        <v>17003505</v>
      </c>
      <c r="G18" s="77">
        <f t="shared" si="1"/>
        <v>24631468</v>
      </c>
      <c r="H18" s="77">
        <f t="shared" si="1"/>
        <v>22704308</v>
      </c>
      <c r="I18" s="77">
        <f t="shared" si="1"/>
        <v>64339281</v>
      </c>
      <c r="J18" s="77">
        <f t="shared" si="1"/>
        <v>11649219</v>
      </c>
      <c r="K18" s="77">
        <f t="shared" si="1"/>
        <v>23050265</v>
      </c>
      <c r="L18" s="77">
        <f t="shared" si="1"/>
        <v>21118765</v>
      </c>
      <c r="M18" s="77">
        <f t="shared" si="1"/>
        <v>55818249</v>
      </c>
      <c r="N18" s="77">
        <f t="shared" si="1"/>
        <v>15197087</v>
      </c>
      <c r="O18" s="77">
        <f t="shared" si="1"/>
        <v>25965019</v>
      </c>
      <c r="P18" s="77">
        <f t="shared" si="1"/>
        <v>19207485</v>
      </c>
      <c r="Q18" s="77">
        <f t="shared" si="1"/>
        <v>60369591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180527121</v>
      </c>
      <c r="W18" s="77">
        <f t="shared" si="1"/>
        <v>196841246</v>
      </c>
      <c r="X18" s="77">
        <f t="shared" si="1"/>
        <v>-16314125</v>
      </c>
      <c r="Y18" s="71">
        <f>+IF(W18&lt;&gt;0,(X18/W18)*100,0)</f>
        <v>-8.287960644183283</v>
      </c>
      <c r="Z18" s="78">
        <f t="shared" si="1"/>
        <v>292034196</v>
      </c>
    </row>
    <row r="19" spans="1:26" ht="12.75">
      <c r="A19" s="74" t="s">
        <v>43</v>
      </c>
      <c r="B19" s="79">
        <f>+B10-B18</f>
        <v>-8033121</v>
      </c>
      <c r="C19" s="79">
        <f>+C10-C18</f>
        <v>0</v>
      </c>
      <c r="D19" s="80">
        <f aca="true" t="shared" si="2" ref="D19:Z19">+D10-D18</f>
        <v>12426</v>
      </c>
      <c r="E19" s="81">
        <f t="shared" si="2"/>
        <v>640257</v>
      </c>
      <c r="F19" s="81">
        <f t="shared" si="2"/>
        <v>28815540</v>
      </c>
      <c r="G19" s="81">
        <f t="shared" si="2"/>
        <v>-4992692</v>
      </c>
      <c r="H19" s="81">
        <f t="shared" si="2"/>
        <v>-9576232</v>
      </c>
      <c r="I19" s="81">
        <f t="shared" si="2"/>
        <v>14246616</v>
      </c>
      <c r="J19" s="81">
        <f t="shared" si="2"/>
        <v>2801856</v>
      </c>
      <c r="K19" s="81">
        <f t="shared" si="2"/>
        <v>-5649372</v>
      </c>
      <c r="L19" s="81">
        <f t="shared" si="2"/>
        <v>5069838</v>
      </c>
      <c r="M19" s="81">
        <f t="shared" si="2"/>
        <v>2222322</v>
      </c>
      <c r="N19" s="81">
        <f t="shared" si="2"/>
        <v>2493209</v>
      </c>
      <c r="O19" s="81">
        <f t="shared" si="2"/>
        <v>-1391742</v>
      </c>
      <c r="P19" s="81">
        <f t="shared" si="2"/>
        <v>9048304</v>
      </c>
      <c r="Q19" s="81">
        <f t="shared" si="2"/>
        <v>10149771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26618709</v>
      </c>
      <c r="W19" s="81">
        <f>IF(E10=E18,0,W10-W18)</f>
        <v>26337034</v>
      </c>
      <c r="X19" s="81">
        <f t="shared" si="2"/>
        <v>281675</v>
      </c>
      <c r="Y19" s="82">
        <f>+IF(W19&lt;&gt;0,(X19/W19)*100,0)</f>
        <v>1.069501599914402</v>
      </c>
      <c r="Z19" s="83">
        <f t="shared" si="2"/>
        <v>640257</v>
      </c>
    </row>
    <row r="20" spans="1:26" ht="12.75">
      <c r="A20" s="62" t="s">
        <v>44</v>
      </c>
      <c r="B20" s="18">
        <v>24701743</v>
      </c>
      <c r="C20" s="18">
        <v>0</v>
      </c>
      <c r="D20" s="63">
        <v>38519000</v>
      </c>
      <c r="E20" s="64">
        <v>42940138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/>
      <c r="X20" s="64">
        <v>0</v>
      </c>
      <c r="Y20" s="65">
        <v>0</v>
      </c>
      <c r="Z20" s="66">
        <v>42940138</v>
      </c>
    </row>
    <row r="21" spans="1:26" ht="12.75">
      <c r="A21" s="62" t="s">
        <v>107</v>
      </c>
      <c r="B21" s="84">
        <v>18322928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34991550</v>
      </c>
      <c r="C22" s="90">
        <f>SUM(C19:C21)</f>
        <v>0</v>
      </c>
      <c r="D22" s="91">
        <f aca="true" t="shared" si="3" ref="D22:Z22">SUM(D19:D21)</f>
        <v>38531426</v>
      </c>
      <c r="E22" s="92">
        <f t="shared" si="3"/>
        <v>43580395</v>
      </c>
      <c r="F22" s="92">
        <f t="shared" si="3"/>
        <v>28815540</v>
      </c>
      <c r="G22" s="92">
        <f t="shared" si="3"/>
        <v>-4992692</v>
      </c>
      <c r="H22" s="92">
        <f t="shared" si="3"/>
        <v>-9576232</v>
      </c>
      <c r="I22" s="92">
        <f t="shared" si="3"/>
        <v>14246616</v>
      </c>
      <c r="J22" s="92">
        <f t="shared" si="3"/>
        <v>2801856</v>
      </c>
      <c r="K22" s="92">
        <f t="shared" si="3"/>
        <v>-5649372</v>
      </c>
      <c r="L22" s="92">
        <f t="shared" si="3"/>
        <v>5069838</v>
      </c>
      <c r="M22" s="92">
        <f t="shared" si="3"/>
        <v>2222322</v>
      </c>
      <c r="N22" s="92">
        <f t="shared" si="3"/>
        <v>2493209</v>
      </c>
      <c r="O22" s="92">
        <f t="shared" si="3"/>
        <v>-1391742</v>
      </c>
      <c r="P22" s="92">
        <f t="shared" si="3"/>
        <v>9048304</v>
      </c>
      <c r="Q22" s="92">
        <f t="shared" si="3"/>
        <v>10149771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26618709</v>
      </c>
      <c r="W22" s="92">
        <f t="shared" si="3"/>
        <v>26337034</v>
      </c>
      <c r="X22" s="92">
        <f t="shared" si="3"/>
        <v>281675</v>
      </c>
      <c r="Y22" s="93">
        <f>+IF(W22&lt;&gt;0,(X22/W22)*100,0)</f>
        <v>1.069501599914402</v>
      </c>
      <c r="Z22" s="94">
        <f t="shared" si="3"/>
        <v>43580395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34991550</v>
      </c>
      <c r="C24" s="79">
        <f>SUM(C22:C23)</f>
        <v>0</v>
      </c>
      <c r="D24" s="80">
        <f aca="true" t="shared" si="4" ref="D24:Z24">SUM(D22:D23)</f>
        <v>38531426</v>
      </c>
      <c r="E24" s="81">
        <f t="shared" si="4"/>
        <v>43580395</v>
      </c>
      <c r="F24" s="81">
        <f t="shared" si="4"/>
        <v>28815540</v>
      </c>
      <c r="G24" s="81">
        <f t="shared" si="4"/>
        <v>-4992692</v>
      </c>
      <c r="H24" s="81">
        <f t="shared" si="4"/>
        <v>-9576232</v>
      </c>
      <c r="I24" s="81">
        <f t="shared" si="4"/>
        <v>14246616</v>
      </c>
      <c r="J24" s="81">
        <f t="shared" si="4"/>
        <v>2801856</v>
      </c>
      <c r="K24" s="81">
        <f t="shared" si="4"/>
        <v>-5649372</v>
      </c>
      <c r="L24" s="81">
        <f t="shared" si="4"/>
        <v>5069838</v>
      </c>
      <c r="M24" s="81">
        <f t="shared" si="4"/>
        <v>2222322</v>
      </c>
      <c r="N24" s="81">
        <f t="shared" si="4"/>
        <v>2493209</v>
      </c>
      <c r="O24" s="81">
        <f t="shared" si="4"/>
        <v>-1391742</v>
      </c>
      <c r="P24" s="81">
        <f t="shared" si="4"/>
        <v>9048304</v>
      </c>
      <c r="Q24" s="81">
        <f t="shared" si="4"/>
        <v>10149771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26618709</v>
      </c>
      <c r="W24" s="81">
        <f t="shared" si="4"/>
        <v>26337034</v>
      </c>
      <c r="X24" s="81">
        <f t="shared" si="4"/>
        <v>281675</v>
      </c>
      <c r="Y24" s="82">
        <f>+IF(W24&lt;&gt;0,(X24/W24)*100,0)</f>
        <v>1.069501599914402</v>
      </c>
      <c r="Z24" s="83">
        <f t="shared" si="4"/>
        <v>43580395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43666299</v>
      </c>
      <c r="C27" s="21">
        <v>0</v>
      </c>
      <c r="D27" s="103">
        <v>47708928</v>
      </c>
      <c r="E27" s="104">
        <v>54854436</v>
      </c>
      <c r="F27" s="104">
        <v>143070</v>
      </c>
      <c r="G27" s="104">
        <v>813515</v>
      </c>
      <c r="H27" s="104">
        <v>808776</v>
      </c>
      <c r="I27" s="104">
        <v>1765361</v>
      </c>
      <c r="J27" s="104">
        <v>1231765</v>
      </c>
      <c r="K27" s="104">
        <v>5691524</v>
      </c>
      <c r="L27" s="104">
        <v>2784696</v>
      </c>
      <c r="M27" s="104">
        <v>9707985</v>
      </c>
      <c r="N27" s="104">
        <v>259677</v>
      </c>
      <c r="O27" s="104">
        <v>700604</v>
      </c>
      <c r="P27" s="104">
        <v>5930896</v>
      </c>
      <c r="Q27" s="104">
        <v>6891177</v>
      </c>
      <c r="R27" s="104">
        <v>0</v>
      </c>
      <c r="S27" s="104">
        <v>0</v>
      </c>
      <c r="T27" s="104">
        <v>0</v>
      </c>
      <c r="U27" s="104">
        <v>0</v>
      </c>
      <c r="V27" s="104">
        <v>18364523</v>
      </c>
      <c r="W27" s="104">
        <v>41140827</v>
      </c>
      <c r="X27" s="104">
        <v>-22776304</v>
      </c>
      <c r="Y27" s="105">
        <v>-55.36</v>
      </c>
      <c r="Z27" s="106">
        <v>54854436</v>
      </c>
    </row>
    <row r="28" spans="1:26" ht="12.75">
      <c r="A28" s="107" t="s">
        <v>44</v>
      </c>
      <c r="B28" s="18">
        <v>21733139</v>
      </c>
      <c r="C28" s="18">
        <v>0</v>
      </c>
      <c r="D28" s="63">
        <v>34819000</v>
      </c>
      <c r="E28" s="64">
        <v>42940138</v>
      </c>
      <c r="F28" s="64">
        <v>143070</v>
      </c>
      <c r="G28" s="64">
        <v>780560</v>
      </c>
      <c r="H28" s="64">
        <v>88140</v>
      </c>
      <c r="I28" s="64">
        <v>1011770</v>
      </c>
      <c r="J28" s="64">
        <v>1203695</v>
      </c>
      <c r="K28" s="64">
        <v>4074024</v>
      </c>
      <c r="L28" s="64">
        <v>2591132</v>
      </c>
      <c r="M28" s="64">
        <v>7868851</v>
      </c>
      <c r="N28" s="64">
        <v>186736</v>
      </c>
      <c r="O28" s="64">
        <v>551232</v>
      </c>
      <c r="P28" s="64">
        <v>5351442</v>
      </c>
      <c r="Q28" s="64">
        <v>6089410</v>
      </c>
      <c r="R28" s="64">
        <v>0</v>
      </c>
      <c r="S28" s="64">
        <v>0</v>
      </c>
      <c r="T28" s="64">
        <v>0</v>
      </c>
      <c r="U28" s="64">
        <v>0</v>
      </c>
      <c r="V28" s="64">
        <v>14970031</v>
      </c>
      <c r="W28" s="64">
        <v>32205104</v>
      </c>
      <c r="X28" s="64">
        <v>-17235073</v>
      </c>
      <c r="Y28" s="65">
        <v>-53.52</v>
      </c>
      <c r="Z28" s="66">
        <v>42940138</v>
      </c>
    </row>
    <row r="29" spans="1:26" ht="12.75">
      <c r="A29" s="62" t="s">
        <v>110</v>
      </c>
      <c r="B29" s="18">
        <v>18322928</v>
      </c>
      <c r="C29" s="18">
        <v>0</v>
      </c>
      <c r="D29" s="63">
        <v>3700000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3610231</v>
      </c>
      <c r="C31" s="18">
        <v>0</v>
      </c>
      <c r="D31" s="63">
        <v>9189928</v>
      </c>
      <c r="E31" s="64">
        <v>11914298</v>
      </c>
      <c r="F31" s="64">
        <v>0</v>
      </c>
      <c r="G31" s="64">
        <v>32955</v>
      </c>
      <c r="H31" s="64">
        <v>720636</v>
      </c>
      <c r="I31" s="64">
        <v>753591</v>
      </c>
      <c r="J31" s="64">
        <v>28070</v>
      </c>
      <c r="K31" s="64">
        <v>1617500</v>
      </c>
      <c r="L31" s="64">
        <v>193564</v>
      </c>
      <c r="M31" s="64">
        <v>1839134</v>
      </c>
      <c r="N31" s="64">
        <v>72941</v>
      </c>
      <c r="O31" s="64">
        <v>149372</v>
      </c>
      <c r="P31" s="64">
        <v>579452</v>
      </c>
      <c r="Q31" s="64">
        <v>801765</v>
      </c>
      <c r="R31" s="64">
        <v>0</v>
      </c>
      <c r="S31" s="64">
        <v>0</v>
      </c>
      <c r="T31" s="64">
        <v>0</v>
      </c>
      <c r="U31" s="64">
        <v>0</v>
      </c>
      <c r="V31" s="64">
        <v>3394490</v>
      </c>
      <c r="W31" s="64">
        <v>8935724</v>
      </c>
      <c r="X31" s="64">
        <v>-5541234</v>
      </c>
      <c r="Y31" s="65">
        <v>-62.01</v>
      </c>
      <c r="Z31" s="66">
        <v>11914298</v>
      </c>
    </row>
    <row r="32" spans="1:26" ht="12.75">
      <c r="A32" s="74" t="s">
        <v>50</v>
      </c>
      <c r="B32" s="21">
        <f>SUM(B28:B31)</f>
        <v>43666298</v>
      </c>
      <c r="C32" s="21">
        <f>SUM(C28:C31)</f>
        <v>0</v>
      </c>
      <c r="D32" s="103">
        <f aca="true" t="shared" si="5" ref="D32:Z32">SUM(D28:D31)</f>
        <v>47708928</v>
      </c>
      <c r="E32" s="104">
        <f t="shared" si="5"/>
        <v>54854436</v>
      </c>
      <c r="F32" s="104">
        <f t="shared" si="5"/>
        <v>143070</v>
      </c>
      <c r="G32" s="104">
        <f t="shared" si="5"/>
        <v>813515</v>
      </c>
      <c r="H32" s="104">
        <f t="shared" si="5"/>
        <v>808776</v>
      </c>
      <c r="I32" s="104">
        <f t="shared" si="5"/>
        <v>1765361</v>
      </c>
      <c r="J32" s="104">
        <f t="shared" si="5"/>
        <v>1231765</v>
      </c>
      <c r="K32" s="104">
        <f t="shared" si="5"/>
        <v>5691524</v>
      </c>
      <c r="L32" s="104">
        <f t="shared" si="5"/>
        <v>2784696</v>
      </c>
      <c r="M32" s="104">
        <f t="shared" si="5"/>
        <v>9707985</v>
      </c>
      <c r="N32" s="104">
        <f t="shared" si="5"/>
        <v>259677</v>
      </c>
      <c r="O32" s="104">
        <f t="shared" si="5"/>
        <v>700604</v>
      </c>
      <c r="P32" s="104">
        <f t="shared" si="5"/>
        <v>5930894</v>
      </c>
      <c r="Q32" s="104">
        <f t="shared" si="5"/>
        <v>6891175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18364521</v>
      </c>
      <c r="W32" s="104">
        <f t="shared" si="5"/>
        <v>41140828</v>
      </c>
      <c r="X32" s="104">
        <f t="shared" si="5"/>
        <v>-22776307</v>
      </c>
      <c r="Y32" s="105">
        <f>+IF(W32&lt;&gt;0,(X32/W32)*100,0)</f>
        <v>-55.36180992759796</v>
      </c>
      <c r="Z32" s="106">
        <f t="shared" si="5"/>
        <v>54854436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25501716</v>
      </c>
      <c r="C35" s="18">
        <v>0</v>
      </c>
      <c r="D35" s="63">
        <v>38376756</v>
      </c>
      <c r="E35" s="64">
        <v>42043502</v>
      </c>
      <c r="F35" s="64">
        <v>77254953</v>
      </c>
      <c r="G35" s="64">
        <v>66911304</v>
      </c>
      <c r="H35" s="64">
        <v>66083808</v>
      </c>
      <c r="I35" s="64">
        <v>66083808</v>
      </c>
      <c r="J35" s="64">
        <v>61852996</v>
      </c>
      <c r="K35" s="64">
        <v>63909119</v>
      </c>
      <c r="L35" s="64">
        <v>79368354</v>
      </c>
      <c r="M35" s="64">
        <v>79368354</v>
      </c>
      <c r="N35" s="64">
        <v>66529823</v>
      </c>
      <c r="O35" s="64">
        <v>84576586</v>
      </c>
      <c r="P35" s="64">
        <v>134180636</v>
      </c>
      <c r="Q35" s="64">
        <v>134180636</v>
      </c>
      <c r="R35" s="64">
        <v>0</v>
      </c>
      <c r="S35" s="64">
        <v>0</v>
      </c>
      <c r="T35" s="64">
        <v>0</v>
      </c>
      <c r="U35" s="64">
        <v>0</v>
      </c>
      <c r="V35" s="64">
        <v>134180636</v>
      </c>
      <c r="W35" s="64">
        <v>31532627</v>
      </c>
      <c r="X35" s="64">
        <v>102648009</v>
      </c>
      <c r="Y35" s="65">
        <v>325.53</v>
      </c>
      <c r="Z35" s="66">
        <v>42043502</v>
      </c>
    </row>
    <row r="36" spans="1:26" ht="12.75">
      <c r="A36" s="62" t="s">
        <v>53</v>
      </c>
      <c r="B36" s="18">
        <v>615246426</v>
      </c>
      <c r="C36" s="18">
        <v>0</v>
      </c>
      <c r="D36" s="63">
        <v>659790768</v>
      </c>
      <c r="E36" s="64">
        <v>668218744</v>
      </c>
      <c r="F36" s="64">
        <v>587940461</v>
      </c>
      <c r="G36" s="64">
        <v>617540489</v>
      </c>
      <c r="H36" s="64">
        <v>618349265</v>
      </c>
      <c r="I36" s="64">
        <v>618349265</v>
      </c>
      <c r="J36" s="64">
        <v>619581030</v>
      </c>
      <c r="K36" s="64">
        <v>625053154</v>
      </c>
      <c r="L36" s="64">
        <v>627837850</v>
      </c>
      <c r="M36" s="64">
        <v>627837850</v>
      </c>
      <c r="N36" s="64">
        <v>628184717</v>
      </c>
      <c r="O36" s="64">
        <v>628904272</v>
      </c>
      <c r="P36" s="64">
        <v>634843660</v>
      </c>
      <c r="Q36" s="64">
        <v>634843660</v>
      </c>
      <c r="R36" s="64">
        <v>0</v>
      </c>
      <c r="S36" s="64">
        <v>0</v>
      </c>
      <c r="T36" s="64">
        <v>0</v>
      </c>
      <c r="U36" s="64">
        <v>0</v>
      </c>
      <c r="V36" s="64">
        <v>634843660</v>
      </c>
      <c r="W36" s="64">
        <v>501164058</v>
      </c>
      <c r="X36" s="64">
        <v>133679602</v>
      </c>
      <c r="Y36" s="65">
        <v>26.67</v>
      </c>
      <c r="Z36" s="66">
        <v>668218744</v>
      </c>
    </row>
    <row r="37" spans="1:26" ht="12.75">
      <c r="A37" s="62" t="s">
        <v>54</v>
      </c>
      <c r="B37" s="18">
        <v>27624473</v>
      </c>
      <c r="C37" s="18">
        <v>0</v>
      </c>
      <c r="D37" s="63">
        <v>44680991</v>
      </c>
      <c r="E37" s="64">
        <v>31552583</v>
      </c>
      <c r="F37" s="64">
        <v>68451224</v>
      </c>
      <c r="G37" s="64">
        <v>42270379</v>
      </c>
      <c r="H37" s="64">
        <v>51922399</v>
      </c>
      <c r="I37" s="64">
        <v>51922399</v>
      </c>
      <c r="J37" s="64">
        <v>46216005</v>
      </c>
      <c r="K37" s="64">
        <v>59010205</v>
      </c>
      <c r="L37" s="64">
        <v>74418021</v>
      </c>
      <c r="M37" s="64">
        <v>74418021</v>
      </c>
      <c r="N37" s="64">
        <v>61676916</v>
      </c>
      <c r="O37" s="64">
        <v>81939343</v>
      </c>
      <c r="P37" s="64">
        <v>128538844</v>
      </c>
      <c r="Q37" s="64">
        <v>128538844</v>
      </c>
      <c r="R37" s="64">
        <v>0</v>
      </c>
      <c r="S37" s="64">
        <v>0</v>
      </c>
      <c r="T37" s="64">
        <v>0</v>
      </c>
      <c r="U37" s="64">
        <v>0</v>
      </c>
      <c r="V37" s="64">
        <v>128538844</v>
      </c>
      <c r="W37" s="64">
        <v>23664437</v>
      </c>
      <c r="X37" s="64">
        <v>104874407</v>
      </c>
      <c r="Y37" s="65">
        <v>443.17</v>
      </c>
      <c r="Z37" s="66">
        <v>31552583</v>
      </c>
    </row>
    <row r="38" spans="1:26" ht="12.75">
      <c r="A38" s="62" t="s">
        <v>55</v>
      </c>
      <c r="B38" s="18">
        <v>110135339</v>
      </c>
      <c r="C38" s="18">
        <v>0</v>
      </c>
      <c r="D38" s="63">
        <v>130326410</v>
      </c>
      <c r="E38" s="64">
        <v>127618644</v>
      </c>
      <c r="F38" s="64">
        <v>111004136</v>
      </c>
      <c r="G38" s="64">
        <v>115816815</v>
      </c>
      <c r="H38" s="64">
        <v>115722307</v>
      </c>
      <c r="I38" s="64">
        <v>115722307</v>
      </c>
      <c r="J38" s="64">
        <v>115627800</v>
      </c>
      <c r="K38" s="64">
        <v>115564801</v>
      </c>
      <c r="L38" s="64">
        <v>113331078</v>
      </c>
      <c r="M38" s="64">
        <v>113331078</v>
      </c>
      <c r="N38" s="64">
        <v>111087141</v>
      </c>
      <c r="O38" s="64">
        <v>110982776</v>
      </c>
      <c r="P38" s="64">
        <v>110878411</v>
      </c>
      <c r="Q38" s="64">
        <v>110878411</v>
      </c>
      <c r="R38" s="64">
        <v>0</v>
      </c>
      <c r="S38" s="64">
        <v>0</v>
      </c>
      <c r="T38" s="64">
        <v>0</v>
      </c>
      <c r="U38" s="64">
        <v>0</v>
      </c>
      <c r="V38" s="64">
        <v>110878411</v>
      </c>
      <c r="W38" s="64">
        <v>95713983</v>
      </c>
      <c r="X38" s="64">
        <v>15164428</v>
      </c>
      <c r="Y38" s="65">
        <v>15.84</v>
      </c>
      <c r="Z38" s="66">
        <v>127618644</v>
      </c>
    </row>
    <row r="39" spans="1:26" ht="12.75">
      <c r="A39" s="62" t="s">
        <v>56</v>
      </c>
      <c r="B39" s="18">
        <v>502988330</v>
      </c>
      <c r="C39" s="18">
        <v>0</v>
      </c>
      <c r="D39" s="63">
        <v>523160123</v>
      </c>
      <c r="E39" s="64">
        <v>551091020</v>
      </c>
      <c r="F39" s="64">
        <v>485740054</v>
      </c>
      <c r="G39" s="64">
        <v>526364597</v>
      </c>
      <c r="H39" s="64">
        <v>516788364</v>
      </c>
      <c r="I39" s="64">
        <v>516788364</v>
      </c>
      <c r="J39" s="64">
        <v>519590219</v>
      </c>
      <c r="K39" s="64">
        <v>514387266</v>
      </c>
      <c r="L39" s="64">
        <v>519457104</v>
      </c>
      <c r="M39" s="64">
        <v>519457104</v>
      </c>
      <c r="N39" s="64">
        <v>521950481</v>
      </c>
      <c r="O39" s="64">
        <v>520558739</v>
      </c>
      <c r="P39" s="64">
        <v>529607040</v>
      </c>
      <c r="Q39" s="64">
        <v>529607040</v>
      </c>
      <c r="R39" s="64">
        <v>0</v>
      </c>
      <c r="S39" s="64">
        <v>0</v>
      </c>
      <c r="T39" s="64">
        <v>0</v>
      </c>
      <c r="U39" s="64">
        <v>0</v>
      </c>
      <c r="V39" s="64">
        <v>529607040</v>
      </c>
      <c r="W39" s="64">
        <v>413318265</v>
      </c>
      <c r="X39" s="64">
        <v>116288775</v>
      </c>
      <c r="Y39" s="65">
        <v>28.14</v>
      </c>
      <c r="Z39" s="66">
        <v>551091020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22036562</v>
      </c>
      <c r="C42" s="18">
        <v>0</v>
      </c>
      <c r="D42" s="63">
        <v>42929106</v>
      </c>
      <c r="E42" s="64">
        <v>57821047</v>
      </c>
      <c r="F42" s="64">
        <v>35865503</v>
      </c>
      <c r="G42" s="64">
        <v>-8353622</v>
      </c>
      <c r="H42" s="64">
        <v>-4642480</v>
      </c>
      <c r="I42" s="64">
        <v>22869401</v>
      </c>
      <c r="J42" s="64">
        <v>-222044</v>
      </c>
      <c r="K42" s="64">
        <v>-1689370</v>
      </c>
      <c r="L42" s="64">
        <v>35124046</v>
      </c>
      <c r="M42" s="64">
        <v>33212632</v>
      </c>
      <c r="N42" s="64">
        <v>-6826539</v>
      </c>
      <c r="O42" s="64">
        <v>78514</v>
      </c>
      <c r="P42" s="64">
        <v>33249919</v>
      </c>
      <c r="Q42" s="64">
        <v>26501894</v>
      </c>
      <c r="R42" s="64">
        <v>0</v>
      </c>
      <c r="S42" s="64">
        <v>0</v>
      </c>
      <c r="T42" s="64">
        <v>0</v>
      </c>
      <c r="U42" s="64">
        <v>0</v>
      </c>
      <c r="V42" s="64">
        <v>82583927</v>
      </c>
      <c r="W42" s="64">
        <v>-26920339</v>
      </c>
      <c r="X42" s="64">
        <v>109504266</v>
      </c>
      <c r="Y42" s="65">
        <v>-406.77</v>
      </c>
      <c r="Z42" s="66">
        <v>57821047</v>
      </c>
    </row>
    <row r="43" spans="1:26" ht="12.75">
      <c r="A43" s="62" t="s">
        <v>59</v>
      </c>
      <c r="B43" s="18">
        <v>-24656368</v>
      </c>
      <c r="C43" s="18">
        <v>0</v>
      </c>
      <c r="D43" s="63">
        <v>-40035346</v>
      </c>
      <c r="E43" s="64">
        <v>-44080852</v>
      </c>
      <c r="F43" s="64">
        <v>-94781</v>
      </c>
      <c r="G43" s="64">
        <v>-656059</v>
      </c>
      <c r="H43" s="64">
        <v>-804741</v>
      </c>
      <c r="I43" s="64">
        <v>-1555581</v>
      </c>
      <c r="J43" s="64">
        <v>-1222259</v>
      </c>
      <c r="K43" s="64">
        <v>348039</v>
      </c>
      <c r="L43" s="64">
        <v>-2786107</v>
      </c>
      <c r="M43" s="64">
        <v>-3660327</v>
      </c>
      <c r="N43" s="64">
        <v>-258099</v>
      </c>
      <c r="O43" s="64">
        <v>-3318984</v>
      </c>
      <c r="P43" s="64">
        <v>-5569053</v>
      </c>
      <c r="Q43" s="64">
        <v>-9146136</v>
      </c>
      <c r="R43" s="64">
        <v>0</v>
      </c>
      <c r="S43" s="64">
        <v>0</v>
      </c>
      <c r="T43" s="64">
        <v>0</v>
      </c>
      <c r="U43" s="64">
        <v>0</v>
      </c>
      <c r="V43" s="64">
        <v>-14362044</v>
      </c>
      <c r="W43" s="64">
        <v>-26316372</v>
      </c>
      <c r="X43" s="64">
        <v>11954328</v>
      </c>
      <c r="Y43" s="65">
        <v>-45.43</v>
      </c>
      <c r="Z43" s="66">
        <v>-44080852</v>
      </c>
    </row>
    <row r="44" spans="1:26" ht="12.75">
      <c r="A44" s="62" t="s">
        <v>60</v>
      </c>
      <c r="B44" s="18">
        <v>-3774664</v>
      </c>
      <c r="C44" s="18">
        <v>0</v>
      </c>
      <c r="D44" s="63">
        <v>-4937528</v>
      </c>
      <c r="E44" s="64">
        <v>-3912855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35165</v>
      </c>
      <c r="L44" s="64">
        <v>-2135297</v>
      </c>
      <c r="M44" s="64">
        <v>-2100132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-2100132</v>
      </c>
      <c r="W44" s="64"/>
      <c r="X44" s="64">
        <v>-2100132</v>
      </c>
      <c r="Y44" s="65">
        <v>0</v>
      </c>
      <c r="Z44" s="66">
        <v>-3912855</v>
      </c>
    </row>
    <row r="45" spans="1:26" ht="12.75">
      <c r="A45" s="74" t="s">
        <v>61</v>
      </c>
      <c r="B45" s="21">
        <v>4116056</v>
      </c>
      <c r="C45" s="21">
        <v>0</v>
      </c>
      <c r="D45" s="103">
        <v>8466758</v>
      </c>
      <c r="E45" s="104">
        <v>13943396</v>
      </c>
      <c r="F45" s="104">
        <v>39886778</v>
      </c>
      <c r="G45" s="104">
        <v>30877097</v>
      </c>
      <c r="H45" s="104">
        <v>25429876</v>
      </c>
      <c r="I45" s="104">
        <v>25429876</v>
      </c>
      <c r="J45" s="104">
        <v>23985573</v>
      </c>
      <c r="K45" s="104">
        <v>22679407</v>
      </c>
      <c r="L45" s="104">
        <v>52882049</v>
      </c>
      <c r="M45" s="104">
        <v>52882049</v>
      </c>
      <c r="N45" s="104">
        <v>45797411</v>
      </c>
      <c r="O45" s="104">
        <v>42556941</v>
      </c>
      <c r="P45" s="104">
        <v>70237807</v>
      </c>
      <c r="Q45" s="104">
        <v>70237807</v>
      </c>
      <c r="R45" s="104">
        <v>0</v>
      </c>
      <c r="S45" s="104">
        <v>0</v>
      </c>
      <c r="T45" s="104">
        <v>0</v>
      </c>
      <c r="U45" s="104">
        <v>0</v>
      </c>
      <c r="V45" s="104">
        <v>70237807</v>
      </c>
      <c r="W45" s="104">
        <v>-49120655</v>
      </c>
      <c r="X45" s="104">
        <v>119358462</v>
      </c>
      <c r="Y45" s="105">
        <v>-242.99</v>
      </c>
      <c r="Z45" s="106">
        <v>13943396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12509149</v>
      </c>
      <c r="C49" s="56">
        <v>0</v>
      </c>
      <c r="D49" s="133">
        <v>6005139</v>
      </c>
      <c r="E49" s="58">
        <v>3620342</v>
      </c>
      <c r="F49" s="58">
        <v>0</v>
      </c>
      <c r="G49" s="58">
        <v>0</v>
      </c>
      <c r="H49" s="58">
        <v>0</v>
      </c>
      <c r="I49" s="58">
        <v>2290695</v>
      </c>
      <c r="J49" s="58">
        <v>0</v>
      </c>
      <c r="K49" s="58">
        <v>0</v>
      </c>
      <c r="L49" s="58">
        <v>0</v>
      </c>
      <c r="M49" s="58">
        <v>2582402</v>
      </c>
      <c r="N49" s="58">
        <v>0</v>
      </c>
      <c r="O49" s="58">
        <v>0</v>
      </c>
      <c r="P49" s="58">
        <v>0</v>
      </c>
      <c r="Q49" s="58">
        <v>1910015</v>
      </c>
      <c r="R49" s="58">
        <v>0</v>
      </c>
      <c r="S49" s="58">
        <v>0</v>
      </c>
      <c r="T49" s="58">
        <v>0</v>
      </c>
      <c r="U49" s="58">
        <v>0</v>
      </c>
      <c r="V49" s="58">
        <v>11312383</v>
      </c>
      <c r="W49" s="58">
        <v>33372917</v>
      </c>
      <c r="X49" s="58">
        <v>73603042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10792409</v>
      </c>
      <c r="C51" s="56">
        <v>0</v>
      </c>
      <c r="D51" s="133">
        <v>321585</v>
      </c>
      <c r="E51" s="58">
        <v>354052</v>
      </c>
      <c r="F51" s="58">
        <v>0</v>
      </c>
      <c r="G51" s="58">
        <v>0</v>
      </c>
      <c r="H51" s="58">
        <v>0</v>
      </c>
      <c r="I51" s="58">
        <v>1422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2900</v>
      </c>
      <c r="R51" s="58">
        <v>0</v>
      </c>
      <c r="S51" s="58">
        <v>0</v>
      </c>
      <c r="T51" s="58">
        <v>0</v>
      </c>
      <c r="U51" s="58">
        <v>0</v>
      </c>
      <c r="V51" s="58">
        <v>23546</v>
      </c>
      <c r="W51" s="58">
        <v>0</v>
      </c>
      <c r="X51" s="58">
        <v>11495914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100.36730408303458</v>
      </c>
      <c r="C58" s="5">
        <f>IF(C67=0,0,+(C76/C67)*100)</f>
        <v>0</v>
      </c>
      <c r="D58" s="6">
        <f aca="true" t="shared" si="6" ref="D58:Z58">IF(D67=0,0,+(D76/D67)*100)</f>
        <v>90.45807111305893</v>
      </c>
      <c r="E58" s="7">
        <f t="shared" si="6"/>
        <v>92.85832976147846</v>
      </c>
      <c r="F58" s="7">
        <f t="shared" si="6"/>
        <v>96.36457665714775</v>
      </c>
      <c r="G58" s="7">
        <f t="shared" si="6"/>
        <v>81.10420860506694</v>
      </c>
      <c r="H58" s="7">
        <f t="shared" si="6"/>
        <v>116.37284188841114</v>
      </c>
      <c r="I58" s="7">
        <f t="shared" si="6"/>
        <v>98.42927877030006</v>
      </c>
      <c r="J58" s="7">
        <f t="shared" si="6"/>
        <v>104.15862843744821</v>
      </c>
      <c r="K58" s="7">
        <f t="shared" si="6"/>
        <v>91.81619265576614</v>
      </c>
      <c r="L58" s="7">
        <f t="shared" si="6"/>
        <v>140.0673979874146</v>
      </c>
      <c r="M58" s="7">
        <f t="shared" si="6"/>
        <v>105.78924454539384</v>
      </c>
      <c r="N58" s="7">
        <f t="shared" si="6"/>
        <v>96.38546884876577</v>
      </c>
      <c r="O58" s="7">
        <f t="shared" si="6"/>
        <v>86.09180077957531</v>
      </c>
      <c r="P58" s="7">
        <f t="shared" si="6"/>
        <v>108.3461073917283</v>
      </c>
      <c r="Q58" s="7">
        <f t="shared" si="6"/>
        <v>96.16775790306389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99.77524669739029</v>
      </c>
      <c r="W58" s="7">
        <f t="shared" si="6"/>
        <v>89.81170650179587</v>
      </c>
      <c r="X58" s="7">
        <f t="shared" si="6"/>
        <v>0</v>
      </c>
      <c r="Y58" s="7">
        <f t="shared" si="6"/>
        <v>0</v>
      </c>
      <c r="Z58" s="8">
        <f t="shared" si="6"/>
        <v>92.85832976147846</v>
      </c>
    </row>
    <row r="59" spans="1:26" ht="12.75">
      <c r="A59" s="36" t="s">
        <v>31</v>
      </c>
      <c r="B59" s="9">
        <f aca="true" t="shared" si="7" ref="B59:Z66">IF(B68=0,0,+(B77/B68)*100)</f>
        <v>100.00000235125508</v>
      </c>
      <c r="C59" s="9">
        <f t="shared" si="7"/>
        <v>0</v>
      </c>
      <c r="D59" s="2">
        <f t="shared" si="7"/>
        <v>90.99999989277738</v>
      </c>
      <c r="E59" s="10">
        <f t="shared" si="7"/>
        <v>93.34528007671993</v>
      </c>
      <c r="F59" s="10">
        <f t="shared" si="7"/>
        <v>58.23916672351389</v>
      </c>
      <c r="G59" s="10">
        <f t="shared" si="7"/>
        <v>62.73765844104153</v>
      </c>
      <c r="H59" s="10">
        <f t="shared" si="7"/>
        <v>114.3800912428878</v>
      </c>
      <c r="I59" s="10">
        <f t="shared" si="7"/>
        <v>71.74902291977462</v>
      </c>
      <c r="J59" s="10">
        <f t="shared" si="7"/>
        <v>134.42966128178725</v>
      </c>
      <c r="K59" s="10">
        <f t="shared" si="7"/>
        <v>89.95136971521532</v>
      </c>
      <c r="L59" s="10">
        <f t="shared" si="7"/>
        <v>84.10752619464864</v>
      </c>
      <c r="M59" s="10">
        <f t="shared" si="7"/>
        <v>100.5355481379145</v>
      </c>
      <c r="N59" s="10">
        <f t="shared" si="7"/>
        <v>104.4409366048512</v>
      </c>
      <c r="O59" s="10">
        <f t="shared" si="7"/>
        <v>86.36327805921799</v>
      </c>
      <c r="P59" s="10">
        <f t="shared" si="7"/>
        <v>85.78617955831157</v>
      </c>
      <c r="Q59" s="10">
        <f t="shared" si="7"/>
        <v>92.09800583003523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85.54959089911233</v>
      </c>
      <c r="W59" s="10">
        <f t="shared" si="7"/>
        <v>95.90246179943024</v>
      </c>
      <c r="X59" s="10">
        <f t="shared" si="7"/>
        <v>0</v>
      </c>
      <c r="Y59" s="10">
        <f t="shared" si="7"/>
        <v>0</v>
      </c>
      <c r="Z59" s="11">
        <f t="shared" si="7"/>
        <v>93.34528007671993</v>
      </c>
    </row>
    <row r="60" spans="1:26" ht="12.75">
      <c r="A60" s="37" t="s">
        <v>32</v>
      </c>
      <c r="B60" s="12">
        <f t="shared" si="7"/>
        <v>100.48120006331767</v>
      </c>
      <c r="C60" s="12">
        <f t="shared" si="7"/>
        <v>0</v>
      </c>
      <c r="D60" s="3">
        <f t="shared" si="7"/>
        <v>90.30883044378302</v>
      </c>
      <c r="E60" s="13">
        <f t="shared" si="7"/>
        <v>92.70272221038812</v>
      </c>
      <c r="F60" s="13">
        <f t="shared" si="7"/>
        <v>119.00649806551019</v>
      </c>
      <c r="G60" s="13">
        <f t="shared" si="7"/>
        <v>88.68316283484496</v>
      </c>
      <c r="H60" s="13">
        <f t="shared" si="7"/>
        <v>117.53049661996684</v>
      </c>
      <c r="I60" s="13">
        <f t="shared" si="7"/>
        <v>110.37165766567352</v>
      </c>
      <c r="J60" s="13">
        <f t="shared" si="7"/>
        <v>94.94123313920646</v>
      </c>
      <c r="K60" s="13">
        <f t="shared" si="7"/>
        <v>94.90229140988575</v>
      </c>
      <c r="L60" s="13">
        <f t="shared" si="7"/>
        <v>161.443439985031</v>
      </c>
      <c r="M60" s="13">
        <f t="shared" si="7"/>
        <v>107.78646268858878</v>
      </c>
      <c r="N60" s="13">
        <f t="shared" si="7"/>
        <v>94.6090378759845</v>
      </c>
      <c r="O60" s="13">
        <f t="shared" si="7"/>
        <v>88.21743886915169</v>
      </c>
      <c r="P60" s="13">
        <f t="shared" si="7"/>
        <v>114.45737548683641</v>
      </c>
      <c r="Q60" s="13">
        <f t="shared" si="7"/>
        <v>97.88265535804067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104.93338739092528</v>
      </c>
      <c r="W60" s="13">
        <f t="shared" si="7"/>
        <v>87.79927494875109</v>
      </c>
      <c r="X60" s="13">
        <f t="shared" si="7"/>
        <v>0</v>
      </c>
      <c r="Y60" s="13">
        <f t="shared" si="7"/>
        <v>0</v>
      </c>
      <c r="Z60" s="14">
        <f t="shared" si="7"/>
        <v>92.70272221038812</v>
      </c>
    </row>
    <row r="61" spans="1:26" ht="12.75">
      <c r="A61" s="38" t="s">
        <v>113</v>
      </c>
      <c r="B61" s="12">
        <f t="shared" si="7"/>
        <v>100.07631818060834</v>
      </c>
      <c r="C61" s="12">
        <f t="shared" si="7"/>
        <v>0</v>
      </c>
      <c r="D61" s="3">
        <f t="shared" si="7"/>
        <v>89.99999963787415</v>
      </c>
      <c r="E61" s="13">
        <f t="shared" si="7"/>
        <v>92.89292640605005</v>
      </c>
      <c r="F61" s="13">
        <f t="shared" si="7"/>
        <v>137.51741302837414</v>
      </c>
      <c r="G61" s="13">
        <f t="shared" si="7"/>
        <v>68.31052010263515</v>
      </c>
      <c r="H61" s="13">
        <f t="shared" si="7"/>
        <v>121.62716220562734</v>
      </c>
      <c r="I61" s="13">
        <f t="shared" si="7"/>
        <v>108.73494662540398</v>
      </c>
      <c r="J61" s="13">
        <f t="shared" si="7"/>
        <v>112.75036991373332</v>
      </c>
      <c r="K61" s="13">
        <f t="shared" si="7"/>
        <v>99.22603926464355</v>
      </c>
      <c r="L61" s="13">
        <f t="shared" si="7"/>
        <v>141.11482741790547</v>
      </c>
      <c r="M61" s="13">
        <f t="shared" si="7"/>
        <v>113.1034326550173</v>
      </c>
      <c r="N61" s="13">
        <f t="shared" si="7"/>
        <v>97.18435769723379</v>
      </c>
      <c r="O61" s="13">
        <f t="shared" si="7"/>
        <v>106.9112002685593</v>
      </c>
      <c r="P61" s="13">
        <f t="shared" si="7"/>
        <v>123.30972080878699</v>
      </c>
      <c r="Q61" s="13">
        <f t="shared" si="7"/>
        <v>108.19807716317715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109.82473914963367</v>
      </c>
      <c r="W61" s="13">
        <f t="shared" si="7"/>
        <v>89.24412384211543</v>
      </c>
      <c r="X61" s="13">
        <f t="shared" si="7"/>
        <v>0</v>
      </c>
      <c r="Y61" s="13">
        <f t="shared" si="7"/>
        <v>0</v>
      </c>
      <c r="Z61" s="14">
        <f t="shared" si="7"/>
        <v>92.89292640605005</v>
      </c>
    </row>
    <row r="62" spans="1:26" ht="12.75">
      <c r="A62" s="38" t="s">
        <v>114</v>
      </c>
      <c r="B62" s="12">
        <f t="shared" si="7"/>
        <v>103.72193981539108</v>
      </c>
      <c r="C62" s="12">
        <f t="shared" si="7"/>
        <v>0</v>
      </c>
      <c r="D62" s="3">
        <f t="shared" si="7"/>
        <v>90.9999963779353</v>
      </c>
      <c r="E62" s="13">
        <f t="shared" si="7"/>
        <v>89.90595303794532</v>
      </c>
      <c r="F62" s="13">
        <f t="shared" si="7"/>
        <v>74.49051880051071</v>
      </c>
      <c r="G62" s="13">
        <f t="shared" si="7"/>
        <v>-114.88528807948164</v>
      </c>
      <c r="H62" s="13">
        <f t="shared" si="7"/>
        <v>100.99224457514772</v>
      </c>
      <c r="I62" s="13">
        <f t="shared" si="7"/>
        <v>135.00344314857296</v>
      </c>
      <c r="J62" s="13">
        <f t="shared" si="7"/>
        <v>62.127681306243446</v>
      </c>
      <c r="K62" s="13">
        <f t="shared" si="7"/>
        <v>59.57996768982229</v>
      </c>
      <c r="L62" s="13">
        <f t="shared" si="7"/>
        <v>-31.94381313309993</v>
      </c>
      <c r="M62" s="13">
        <f t="shared" si="7"/>
        <v>266.14920811441584</v>
      </c>
      <c r="N62" s="13">
        <f t="shared" si="7"/>
        <v>77.78862562048631</v>
      </c>
      <c r="O62" s="13">
        <f t="shared" si="7"/>
        <v>31.036644692771</v>
      </c>
      <c r="P62" s="13">
        <f t="shared" si="7"/>
        <v>122.58038286994923</v>
      </c>
      <c r="Q62" s="13">
        <f t="shared" si="7"/>
        <v>56.06931245684513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103.99237020573241</v>
      </c>
      <c r="W62" s="13">
        <f t="shared" si="7"/>
        <v>63.57888749381622</v>
      </c>
      <c r="X62" s="13">
        <f t="shared" si="7"/>
        <v>0</v>
      </c>
      <c r="Y62" s="13">
        <f t="shared" si="7"/>
        <v>0</v>
      </c>
      <c r="Z62" s="14">
        <f t="shared" si="7"/>
        <v>89.90595303794532</v>
      </c>
    </row>
    <row r="63" spans="1:26" ht="12.7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91.00000910402568</v>
      </c>
      <c r="E63" s="13">
        <f t="shared" si="7"/>
        <v>93.3452710023058</v>
      </c>
      <c r="F63" s="13">
        <f t="shared" si="7"/>
        <v>106.69331394406922</v>
      </c>
      <c r="G63" s="13">
        <f t="shared" si="7"/>
        <v>91.04617856953126</v>
      </c>
      <c r="H63" s="13">
        <f t="shared" si="7"/>
        <v>86.89148206025227</v>
      </c>
      <c r="I63" s="13">
        <f t="shared" si="7"/>
        <v>95.48889833840292</v>
      </c>
      <c r="J63" s="13">
        <f t="shared" si="7"/>
        <v>91.81815912324936</v>
      </c>
      <c r="K63" s="13">
        <f t="shared" si="7"/>
        <v>108.66417915585265</v>
      </c>
      <c r="L63" s="13">
        <f t="shared" si="7"/>
        <v>46.55871388487176</v>
      </c>
      <c r="M63" s="13">
        <f t="shared" si="7"/>
        <v>76.72497279810729</v>
      </c>
      <c r="N63" s="13">
        <f t="shared" si="7"/>
        <v>158.84786632583337</v>
      </c>
      <c r="O63" s="13">
        <f t="shared" si="7"/>
        <v>91.34289185905224</v>
      </c>
      <c r="P63" s="13">
        <f t="shared" si="7"/>
        <v>60.22554366839934</v>
      </c>
      <c r="Q63" s="13">
        <f t="shared" si="7"/>
        <v>91.28285572709912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88.10308766642231</v>
      </c>
      <c r="W63" s="13">
        <f t="shared" si="7"/>
        <v>96.61031602625417</v>
      </c>
      <c r="X63" s="13">
        <f t="shared" si="7"/>
        <v>0</v>
      </c>
      <c r="Y63" s="13">
        <f t="shared" si="7"/>
        <v>0</v>
      </c>
      <c r="Z63" s="14">
        <f t="shared" si="7"/>
        <v>93.3452710023058</v>
      </c>
    </row>
    <row r="64" spans="1:26" ht="12.7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91.00000609378462</v>
      </c>
      <c r="E64" s="13">
        <f t="shared" si="7"/>
        <v>93.34527876432472</v>
      </c>
      <c r="F64" s="13">
        <f t="shared" si="7"/>
        <v>105.16281467265036</v>
      </c>
      <c r="G64" s="13">
        <f t="shared" si="7"/>
        <v>87.39296542223906</v>
      </c>
      <c r="H64" s="13">
        <f t="shared" si="7"/>
        <v>168.1385170875869</v>
      </c>
      <c r="I64" s="13">
        <f t="shared" si="7"/>
        <v>115.30754427462864</v>
      </c>
      <c r="J64" s="13">
        <f t="shared" si="7"/>
        <v>43.42033447788467</v>
      </c>
      <c r="K64" s="13">
        <f t="shared" si="7"/>
        <v>94.49545099412792</v>
      </c>
      <c r="L64" s="13">
        <f t="shared" si="7"/>
        <v>99.51232355622622</v>
      </c>
      <c r="M64" s="13">
        <f t="shared" si="7"/>
        <v>72.10313167397555</v>
      </c>
      <c r="N64" s="13">
        <f t="shared" si="7"/>
        <v>61.15214948904569</v>
      </c>
      <c r="O64" s="13">
        <f t="shared" si="7"/>
        <v>80.69631629171623</v>
      </c>
      <c r="P64" s="13">
        <f t="shared" si="7"/>
        <v>131.24371485233064</v>
      </c>
      <c r="Q64" s="13">
        <f t="shared" si="7"/>
        <v>81.29370099942953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88.78415111237263</v>
      </c>
      <c r="W64" s="13">
        <f t="shared" si="7"/>
        <v>98.09936366353006</v>
      </c>
      <c r="X64" s="13">
        <f t="shared" si="7"/>
        <v>0</v>
      </c>
      <c r="Y64" s="13">
        <f t="shared" si="7"/>
        <v>0</v>
      </c>
      <c r="Z64" s="14">
        <f t="shared" si="7"/>
        <v>93.34527876432472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89.99987096774194</v>
      </c>
      <c r="E66" s="16">
        <f t="shared" si="7"/>
        <v>93.34525806451613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4.294827556353688</v>
      </c>
      <c r="L66" s="16">
        <f t="shared" si="7"/>
        <v>-25972.371967654988</v>
      </c>
      <c r="M66" s="16">
        <f t="shared" si="7"/>
        <v>100</v>
      </c>
      <c r="N66" s="16">
        <f t="shared" si="7"/>
        <v>100</v>
      </c>
      <c r="O66" s="16">
        <f t="shared" si="7"/>
        <v>8.100038310506656</v>
      </c>
      <c r="P66" s="16">
        <f t="shared" si="7"/>
        <v>100</v>
      </c>
      <c r="Q66" s="16">
        <f t="shared" si="7"/>
        <v>69.72827210017304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84.2126370968538</v>
      </c>
      <c r="W66" s="16">
        <f t="shared" si="7"/>
        <v>94.21857318525572</v>
      </c>
      <c r="X66" s="16">
        <f t="shared" si="7"/>
        <v>0</v>
      </c>
      <c r="Y66" s="16">
        <f t="shared" si="7"/>
        <v>0</v>
      </c>
      <c r="Z66" s="17">
        <f t="shared" si="7"/>
        <v>93.34525806451613</v>
      </c>
    </row>
    <row r="67" spans="1:26" ht="12.75" hidden="1">
      <c r="A67" s="40" t="s">
        <v>119</v>
      </c>
      <c r="B67" s="23">
        <v>193044410</v>
      </c>
      <c r="C67" s="23"/>
      <c r="D67" s="24">
        <v>209546154</v>
      </c>
      <c r="E67" s="25">
        <v>205360154</v>
      </c>
      <c r="F67" s="25">
        <v>23474295</v>
      </c>
      <c r="G67" s="25">
        <v>13712572</v>
      </c>
      <c r="H67" s="25">
        <v>15941020</v>
      </c>
      <c r="I67" s="25">
        <v>53127887</v>
      </c>
      <c r="J67" s="25">
        <v>13006596</v>
      </c>
      <c r="K67" s="25">
        <v>20144157</v>
      </c>
      <c r="L67" s="25">
        <v>8830234</v>
      </c>
      <c r="M67" s="25">
        <v>41980987</v>
      </c>
      <c r="N67" s="25">
        <v>17073224</v>
      </c>
      <c r="O67" s="25">
        <v>18275335</v>
      </c>
      <c r="P67" s="25">
        <v>14815182</v>
      </c>
      <c r="Q67" s="25">
        <v>50163741</v>
      </c>
      <c r="R67" s="25"/>
      <c r="S67" s="25"/>
      <c r="T67" s="25"/>
      <c r="U67" s="25"/>
      <c r="V67" s="25">
        <v>145272615</v>
      </c>
      <c r="W67" s="25">
        <v>161842285</v>
      </c>
      <c r="X67" s="25"/>
      <c r="Y67" s="24"/>
      <c r="Z67" s="26">
        <v>205360154</v>
      </c>
    </row>
    <row r="68" spans="1:26" ht="12.75" hidden="1">
      <c r="A68" s="36" t="s">
        <v>31</v>
      </c>
      <c r="B68" s="18">
        <v>42530477</v>
      </c>
      <c r="C68" s="18"/>
      <c r="D68" s="19">
        <v>46631955</v>
      </c>
      <c r="E68" s="20">
        <v>46631955</v>
      </c>
      <c r="F68" s="20">
        <v>8634253</v>
      </c>
      <c r="G68" s="20">
        <v>4004802</v>
      </c>
      <c r="H68" s="20">
        <v>3582745</v>
      </c>
      <c r="I68" s="20">
        <v>16221800</v>
      </c>
      <c r="J68" s="20">
        <v>3036713</v>
      </c>
      <c r="K68" s="20">
        <v>5157897</v>
      </c>
      <c r="L68" s="20">
        <v>2942204</v>
      </c>
      <c r="M68" s="20">
        <v>11136814</v>
      </c>
      <c r="N68" s="20">
        <v>2853925</v>
      </c>
      <c r="O68" s="20">
        <v>2905097</v>
      </c>
      <c r="P68" s="20">
        <v>2941440</v>
      </c>
      <c r="Q68" s="20">
        <v>8700462</v>
      </c>
      <c r="R68" s="20"/>
      <c r="S68" s="20"/>
      <c r="T68" s="20"/>
      <c r="U68" s="20"/>
      <c r="V68" s="20">
        <v>36059076</v>
      </c>
      <c r="W68" s="20">
        <v>38351784</v>
      </c>
      <c r="X68" s="20"/>
      <c r="Y68" s="19"/>
      <c r="Z68" s="22">
        <v>46631955</v>
      </c>
    </row>
    <row r="69" spans="1:26" ht="12.75" hidden="1">
      <c r="A69" s="37" t="s">
        <v>32</v>
      </c>
      <c r="B69" s="18">
        <v>147352225</v>
      </c>
      <c r="C69" s="18"/>
      <c r="D69" s="19">
        <v>159814199</v>
      </c>
      <c r="E69" s="20">
        <v>155628199</v>
      </c>
      <c r="F69" s="20">
        <v>14481079</v>
      </c>
      <c r="G69" s="20">
        <v>9709568</v>
      </c>
      <c r="H69" s="20">
        <v>11949439</v>
      </c>
      <c r="I69" s="20">
        <v>36140086</v>
      </c>
      <c r="J69" s="20">
        <v>9975435</v>
      </c>
      <c r="K69" s="20">
        <v>14581983</v>
      </c>
      <c r="L69" s="20">
        <v>5889514</v>
      </c>
      <c r="M69" s="20">
        <v>30446932</v>
      </c>
      <c r="N69" s="20">
        <v>13798242</v>
      </c>
      <c r="O69" s="20">
        <v>14952598</v>
      </c>
      <c r="P69" s="20">
        <v>11444553</v>
      </c>
      <c r="Q69" s="20">
        <v>40195393</v>
      </c>
      <c r="R69" s="20"/>
      <c r="S69" s="20"/>
      <c r="T69" s="20"/>
      <c r="U69" s="20"/>
      <c r="V69" s="20">
        <v>106782411</v>
      </c>
      <c r="W69" s="20">
        <v>121165504</v>
      </c>
      <c r="X69" s="20"/>
      <c r="Y69" s="19"/>
      <c r="Z69" s="22">
        <v>155628199</v>
      </c>
    </row>
    <row r="70" spans="1:26" ht="12.75" hidden="1">
      <c r="A70" s="38" t="s">
        <v>113</v>
      </c>
      <c r="B70" s="18">
        <v>102379275</v>
      </c>
      <c r="C70" s="18"/>
      <c r="D70" s="19">
        <v>110458836</v>
      </c>
      <c r="E70" s="20">
        <v>110532836</v>
      </c>
      <c r="F70" s="20">
        <v>8661618</v>
      </c>
      <c r="G70" s="20">
        <v>8712415</v>
      </c>
      <c r="H70" s="20">
        <v>7980913</v>
      </c>
      <c r="I70" s="20">
        <v>25354946</v>
      </c>
      <c r="J70" s="20">
        <v>6626545</v>
      </c>
      <c r="K70" s="20">
        <v>10451693</v>
      </c>
      <c r="L70" s="20">
        <v>5261496</v>
      </c>
      <c r="M70" s="20">
        <v>22339734</v>
      </c>
      <c r="N70" s="20">
        <v>10214046</v>
      </c>
      <c r="O70" s="20">
        <v>9568092</v>
      </c>
      <c r="P70" s="20">
        <v>8259035</v>
      </c>
      <c r="Q70" s="20">
        <v>28041173</v>
      </c>
      <c r="R70" s="20"/>
      <c r="S70" s="20"/>
      <c r="T70" s="20"/>
      <c r="U70" s="20"/>
      <c r="V70" s="20">
        <v>75735853</v>
      </c>
      <c r="W70" s="20">
        <v>83880447</v>
      </c>
      <c r="X70" s="20"/>
      <c r="Y70" s="19"/>
      <c r="Z70" s="22">
        <v>110532836</v>
      </c>
    </row>
    <row r="71" spans="1:26" ht="12.75" hidden="1">
      <c r="A71" s="38" t="s">
        <v>114</v>
      </c>
      <c r="B71" s="18">
        <v>16951510</v>
      </c>
      <c r="C71" s="18"/>
      <c r="D71" s="19">
        <v>18497737</v>
      </c>
      <c r="E71" s="20">
        <v>14537737</v>
      </c>
      <c r="F71" s="20">
        <v>2677773</v>
      </c>
      <c r="G71" s="20">
        <v>-867521</v>
      </c>
      <c r="H71" s="20">
        <v>1609583</v>
      </c>
      <c r="I71" s="20">
        <v>3419835</v>
      </c>
      <c r="J71" s="20">
        <v>841987</v>
      </c>
      <c r="K71" s="20">
        <v>1717725</v>
      </c>
      <c r="L71" s="20">
        <v>-1766605</v>
      </c>
      <c r="M71" s="20">
        <v>793107</v>
      </c>
      <c r="N71" s="20">
        <v>1080604</v>
      </c>
      <c r="O71" s="20">
        <v>3028897</v>
      </c>
      <c r="P71" s="20">
        <v>787108</v>
      </c>
      <c r="Q71" s="20">
        <v>4896609</v>
      </c>
      <c r="R71" s="20"/>
      <c r="S71" s="20"/>
      <c r="T71" s="20"/>
      <c r="U71" s="20"/>
      <c r="V71" s="20">
        <v>9109551</v>
      </c>
      <c r="W71" s="20">
        <v>14141836</v>
      </c>
      <c r="X71" s="20"/>
      <c r="Y71" s="19"/>
      <c r="Z71" s="22">
        <v>14537737</v>
      </c>
    </row>
    <row r="72" spans="1:26" ht="12.75" hidden="1">
      <c r="A72" s="38" t="s">
        <v>115</v>
      </c>
      <c r="B72" s="18">
        <v>13740219</v>
      </c>
      <c r="C72" s="18"/>
      <c r="D72" s="19">
        <v>15267971</v>
      </c>
      <c r="E72" s="20">
        <v>15117971</v>
      </c>
      <c r="F72" s="20">
        <v>1543122</v>
      </c>
      <c r="G72" s="20">
        <v>903536</v>
      </c>
      <c r="H72" s="20">
        <v>1544141</v>
      </c>
      <c r="I72" s="20">
        <v>3990799</v>
      </c>
      <c r="J72" s="20">
        <v>801140</v>
      </c>
      <c r="K72" s="20">
        <v>1162072</v>
      </c>
      <c r="L72" s="20">
        <v>1631207</v>
      </c>
      <c r="M72" s="20">
        <v>3594419</v>
      </c>
      <c r="N72" s="20">
        <v>774181</v>
      </c>
      <c r="O72" s="20">
        <v>1131625</v>
      </c>
      <c r="P72" s="20">
        <v>1686414</v>
      </c>
      <c r="Q72" s="20">
        <v>3592220</v>
      </c>
      <c r="R72" s="20"/>
      <c r="S72" s="20"/>
      <c r="T72" s="20"/>
      <c r="U72" s="20"/>
      <c r="V72" s="20">
        <v>11177438</v>
      </c>
      <c r="W72" s="20">
        <v>11450979</v>
      </c>
      <c r="X72" s="20"/>
      <c r="Y72" s="19"/>
      <c r="Z72" s="22">
        <v>15117971</v>
      </c>
    </row>
    <row r="73" spans="1:26" ht="12.75" hidden="1">
      <c r="A73" s="38" t="s">
        <v>116</v>
      </c>
      <c r="B73" s="18">
        <v>14281221</v>
      </c>
      <c r="C73" s="18"/>
      <c r="D73" s="19">
        <v>15589655</v>
      </c>
      <c r="E73" s="20">
        <v>15439655</v>
      </c>
      <c r="F73" s="20">
        <v>1598566</v>
      </c>
      <c r="G73" s="20">
        <v>961138</v>
      </c>
      <c r="H73" s="20">
        <v>814802</v>
      </c>
      <c r="I73" s="20">
        <v>3374506</v>
      </c>
      <c r="J73" s="20">
        <v>1705763</v>
      </c>
      <c r="K73" s="20">
        <v>1250493</v>
      </c>
      <c r="L73" s="20">
        <v>763416</v>
      </c>
      <c r="M73" s="20">
        <v>3719672</v>
      </c>
      <c r="N73" s="20">
        <v>1729411</v>
      </c>
      <c r="O73" s="20">
        <v>1223984</v>
      </c>
      <c r="P73" s="20">
        <v>711996</v>
      </c>
      <c r="Q73" s="20">
        <v>3665391</v>
      </c>
      <c r="R73" s="20"/>
      <c r="S73" s="20"/>
      <c r="T73" s="20"/>
      <c r="U73" s="20"/>
      <c r="V73" s="20">
        <v>10759569</v>
      </c>
      <c r="W73" s="20">
        <v>11692242</v>
      </c>
      <c r="X73" s="20"/>
      <c r="Y73" s="19"/>
      <c r="Z73" s="22">
        <v>15439655</v>
      </c>
    </row>
    <row r="74" spans="1:26" ht="12.7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118</v>
      </c>
      <c r="B75" s="27">
        <v>3161708</v>
      </c>
      <c r="C75" s="27"/>
      <c r="D75" s="28">
        <v>3100000</v>
      </c>
      <c r="E75" s="29">
        <v>3100000</v>
      </c>
      <c r="F75" s="29">
        <v>358963</v>
      </c>
      <c r="G75" s="29">
        <v>-1798</v>
      </c>
      <c r="H75" s="29">
        <v>408836</v>
      </c>
      <c r="I75" s="29">
        <v>766001</v>
      </c>
      <c r="J75" s="29">
        <v>-5552</v>
      </c>
      <c r="K75" s="29">
        <v>404277</v>
      </c>
      <c r="L75" s="29">
        <v>-1484</v>
      </c>
      <c r="M75" s="29">
        <v>397241</v>
      </c>
      <c r="N75" s="29">
        <v>421057</v>
      </c>
      <c r="O75" s="29">
        <v>417640</v>
      </c>
      <c r="P75" s="29">
        <v>429189</v>
      </c>
      <c r="Q75" s="29">
        <v>1267886</v>
      </c>
      <c r="R75" s="29"/>
      <c r="S75" s="29"/>
      <c r="T75" s="29"/>
      <c r="U75" s="29"/>
      <c r="V75" s="29">
        <v>2431128</v>
      </c>
      <c r="W75" s="29">
        <v>2324997</v>
      </c>
      <c r="X75" s="29"/>
      <c r="Y75" s="28"/>
      <c r="Z75" s="30">
        <v>3100000</v>
      </c>
    </row>
    <row r="76" spans="1:26" ht="12.75" hidden="1">
      <c r="A76" s="41" t="s">
        <v>120</v>
      </c>
      <c r="B76" s="31">
        <v>193753470</v>
      </c>
      <c r="C76" s="31"/>
      <c r="D76" s="32">
        <v>189551409</v>
      </c>
      <c r="E76" s="33">
        <v>190694009</v>
      </c>
      <c r="F76" s="33">
        <v>22620905</v>
      </c>
      <c r="G76" s="33">
        <v>11121473</v>
      </c>
      <c r="H76" s="33">
        <v>18551018</v>
      </c>
      <c r="I76" s="33">
        <v>52293396</v>
      </c>
      <c r="J76" s="33">
        <v>13547492</v>
      </c>
      <c r="K76" s="33">
        <v>18495598</v>
      </c>
      <c r="L76" s="33">
        <v>12368279</v>
      </c>
      <c r="M76" s="33">
        <v>44411369</v>
      </c>
      <c r="N76" s="33">
        <v>16456107</v>
      </c>
      <c r="O76" s="33">
        <v>15733565</v>
      </c>
      <c r="P76" s="33">
        <v>16051673</v>
      </c>
      <c r="Q76" s="33">
        <v>48241345</v>
      </c>
      <c r="R76" s="33"/>
      <c r="S76" s="33"/>
      <c r="T76" s="33"/>
      <c r="U76" s="33"/>
      <c r="V76" s="33">
        <v>144946110</v>
      </c>
      <c r="W76" s="33">
        <v>145353318</v>
      </c>
      <c r="X76" s="33"/>
      <c r="Y76" s="32"/>
      <c r="Z76" s="34">
        <v>190694009</v>
      </c>
    </row>
    <row r="77" spans="1:26" ht="12.75" hidden="1">
      <c r="A77" s="36" t="s">
        <v>31</v>
      </c>
      <c r="B77" s="18">
        <v>42530478</v>
      </c>
      <c r="C77" s="18"/>
      <c r="D77" s="19">
        <v>42435079</v>
      </c>
      <c r="E77" s="20">
        <v>43528729</v>
      </c>
      <c r="F77" s="20">
        <v>5028517</v>
      </c>
      <c r="G77" s="20">
        <v>2512519</v>
      </c>
      <c r="H77" s="20">
        <v>4097947</v>
      </c>
      <c r="I77" s="20">
        <v>11638983</v>
      </c>
      <c r="J77" s="20">
        <v>4082243</v>
      </c>
      <c r="K77" s="20">
        <v>4639599</v>
      </c>
      <c r="L77" s="20">
        <v>2474615</v>
      </c>
      <c r="M77" s="20">
        <v>11196457</v>
      </c>
      <c r="N77" s="20">
        <v>2980666</v>
      </c>
      <c r="O77" s="20">
        <v>2508937</v>
      </c>
      <c r="P77" s="20">
        <v>2523349</v>
      </c>
      <c r="Q77" s="20">
        <v>8012952</v>
      </c>
      <c r="R77" s="20"/>
      <c r="S77" s="20"/>
      <c r="T77" s="20"/>
      <c r="U77" s="20"/>
      <c r="V77" s="20">
        <v>30848392</v>
      </c>
      <c r="W77" s="20">
        <v>36780305</v>
      </c>
      <c r="X77" s="20"/>
      <c r="Y77" s="19"/>
      <c r="Z77" s="22">
        <v>43528729</v>
      </c>
    </row>
    <row r="78" spans="1:26" ht="12.75" hidden="1">
      <c r="A78" s="37" t="s">
        <v>32</v>
      </c>
      <c r="B78" s="18">
        <v>148061284</v>
      </c>
      <c r="C78" s="18"/>
      <c r="D78" s="19">
        <v>144326334</v>
      </c>
      <c r="E78" s="20">
        <v>144271577</v>
      </c>
      <c r="F78" s="20">
        <v>17233425</v>
      </c>
      <c r="G78" s="20">
        <v>8610752</v>
      </c>
      <c r="H78" s="20">
        <v>14044235</v>
      </c>
      <c r="I78" s="20">
        <v>39888412</v>
      </c>
      <c r="J78" s="20">
        <v>9470801</v>
      </c>
      <c r="K78" s="20">
        <v>13838636</v>
      </c>
      <c r="L78" s="20">
        <v>9508234</v>
      </c>
      <c r="M78" s="20">
        <v>32817671</v>
      </c>
      <c r="N78" s="20">
        <v>13054384</v>
      </c>
      <c r="O78" s="20">
        <v>13190799</v>
      </c>
      <c r="P78" s="20">
        <v>13099135</v>
      </c>
      <c r="Q78" s="20">
        <v>39344318</v>
      </c>
      <c r="R78" s="20"/>
      <c r="S78" s="20"/>
      <c r="T78" s="20"/>
      <c r="U78" s="20"/>
      <c r="V78" s="20">
        <v>112050401</v>
      </c>
      <c r="W78" s="20">
        <v>106382434</v>
      </c>
      <c r="X78" s="20"/>
      <c r="Y78" s="19"/>
      <c r="Z78" s="22">
        <v>144271577</v>
      </c>
    </row>
    <row r="79" spans="1:26" ht="12.75" hidden="1">
      <c r="A79" s="38" t="s">
        <v>113</v>
      </c>
      <c r="B79" s="18">
        <v>102457409</v>
      </c>
      <c r="C79" s="18"/>
      <c r="D79" s="19">
        <v>99412952</v>
      </c>
      <c r="E79" s="20">
        <v>102677186</v>
      </c>
      <c r="F79" s="20">
        <v>11911233</v>
      </c>
      <c r="G79" s="20">
        <v>5951496</v>
      </c>
      <c r="H79" s="20">
        <v>9706958</v>
      </c>
      <c r="I79" s="20">
        <v>27569687</v>
      </c>
      <c r="J79" s="20">
        <v>7471454</v>
      </c>
      <c r="K79" s="20">
        <v>10370801</v>
      </c>
      <c r="L79" s="20">
        <v>7424751</v>
      </c>
      <c r="M79" s="20">
        <v>25267006</v>
      </c>
      <c r="N79" s="20">
        <v>9926455</v>
      </c>
      <c r="O79" s="20">
        <v>10229362</v>
      </c>
      <c r="P79" s="20">
        <v>10184193</v>
      </c>
      <c r="Q79" s="20">
        <v>30340010</v>
      </c>
      <c r="R79" s="20"/>
      <c r="S79" s="20"/>
      <c r="T79" s="20"/>
      <c r="U79" s="20"/>
      <c r="V79" s="20">
        <v>83176703</v>
      </c>
      <c r="W79" s="20">
        <v>74858370</v>
      </c>
      <c r="X79" s="20"/>
      <c r="Y79" s="19"/>
      <c r="Z79" s="22">
        <v>102677186</v>
      </c>
    </row>
    <row r="80" spans="1:26" ht="12.75" hidden="1">
      <c r="A80" s="38" t="s">
        <v>114</v>
      </c>
      <c r="B80" s="18">
        <v>17582435</v>
      </c>
      <c r="C80" s="18"/>
      <c r="D80" s="19">
        <v>16832940</v>
      </c>
      <c r="E80" s="20">
        <v>13070291</v>
      </c>
      <c r="F80" s="20">
        <v>1994687</v>
      </c>
      <c r="G80" s="20">
        <v>996654</v>
      </c>
      <c r="H80" s="20">
        <v>1625554</v>
      </c>
      <c r="I80" s="20">
        <v>4616895</v>
      </c>
      <c r="J80" s="20">
        <v>523107</v>
      </c>
      <c r="K80" s="20">
        <v>1023420</v>
      </c>
      <c r="L80" s="20">
        <v>564321</v>
      </c>
      <c r="M80" s="20">
        <v>2110848</v>
      </c>
      <c r="N80" s="20">
        <v>840587</v>
      </c>
      <c r="O80" s="20">
        <v>940068</v>
      </c>
      <c r="P80" s="20">
        <v>964840</v>
      </c>
      <c r="Q80" s="20">
        <v>2745495</v>
      </c>
      <c r="R80" s="20"/>
      <c r="S80" s="20"/>
      <c r="T80" s="20"/>
      <c r="U80" s="20"/>
      <c r="V80" s="20">
        <v>9473238</v>
      </c>
      <c r="W80" s="20">
        <v>8991222</v>
      </c>
      <c r="X80" s="20"/>
      <c r="Y80" s="19"/>
      <c r="Z80" s="22">
        <v>13070291</v>
      </c>
    </row>
    <row r="81" spans="1:26" ht="12.75" hidden="1">
      <c r="A81" s="38" t="s">
        <v>115</v>
      </c>
      <c r="B81" s="18">
        <v>13740219</v>
      </c>
      <c r="C81" s="18"/>
      <c r="D81" s="19">
        <v>13893855</v>
      </c>
      <c r="E81" s="20">
        <v>14111911</v>
      </c>
      <c r="F81" s="20">
        <v>1646408</v>
      </c>
      <c r="G81" s="20">
        <v>822635</v>
      </c>
      <c r="H81" s="20">
        <v>1341727</v>
      </c>
      <c r="I81" s="20">
        <v>3810770</v>
      </c>
      <c r="J81" s="20">
        <v>735592</v>
      </c>
      <c r="K81" s="20">
        <v>1262756</v>
      </c>
      <c r="L81" s="20">
        <v>759469</v>
      </c>
      <c r="M81" s="20">
        <v>2757817</v>
      </c>
      <c r="N81" s="20">
        <v>1229770</v>
      </c>
      <c r="O81" s="20">
        <v>1033659</v>
      </c>
      <c r="P81" s="20">
        <v>1015652</v>
      </c>
      <c r="Q81" s="20">
        <v>3279081</v>
      </c>
      <c r="R81" s="20"/>
      <c r="S81" s="20"/>
      <c r="T81" s="20"/>
      <c r="U81" s="20"/>
      <c r="V81" s="20">
        <v>9847668</v>
      </c>
      <c r="W81" s="20">
        <v>11062827</v>
      </c>
      <c r="X81" s="20"/>
      <c r="Y81" s="19"/>
      <c r="Z81" s="22">
        <v>14111911</v>
      </c>
    </row>
    <row r="82" spans="1:26" ht="12.75" hidden="1">
      <c r="A82" s="38" t="s">
        <v>116</v>
      </c>
      <c r="B82" s="18">
        <v>14281221</v>
      </c>
      <c r="C82" s="18"/>
      <c r="D82" s="19">
        <v>14186587</v>
      </c>
      <c r="E82" s="20">
        <v>14412189</v>
      </c>
      <c r="F82" s="20">
        <v>1681097</v>
      </c>
      <c r="G82" s="20">
        <v>839967</v>
      </c>
      <c r="H82" s="20">
        <v>1369996</v>
      </c>
      <c r="I82" s="20">
        <v>3891060</v>
      </c>
      <c r="J82" s="20">
        <v>740648</v>
      </c>
      <c r="K82" s="20">
        <v>1181659</v>
      </c>
      <c r="L82" s="20">
        <v>759693</v>
      </c>
      <c r="M82" s="20">
        <v>2682000</v>
      </c>
      <c r="N82" s="20">
        <v>1057572</v>
      </c>
      <c r="O82" s="20">
        <v>987710</v>
      </c>
      <c r="P82" s="20">
        <v>934450</v>
      </c>
      <c r="Q82" s="20">
        <v>2979732</v>
      </c>
      <c r="R82" s="20"/>
      <c r="S82" s="20"/>
      <c r="T82" s="20"/>
      <c r="U82" s="20"/>
      <c r="V82" s="20">
        <v>9552792</v>
      </c>
      <c r="W82" s="20">
        <v>11470015</v>
      </c>
      <c r="X82" s="20"/>
      <c r="Y82" s="19"/>
      <c r="Z82" s="22">
        <v>14412189</v>
      </c>
    </row>
    <row r="83" spans="1:26" ht="12.7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118</v>
      </c>
      <c r="B84" s="27">
        <v>3161708</v>
      </c>
      <c r="C84" s="27"/>
      <c r="D84" s="28">
        <v>2789996</v>
      </c>
      <c r="E84" s="29">
        <v>2893703</v>
      </c>
      <c r="F84" s="29">
        <v>358963</v>
      </c>
      <c r="G84" s="29">
        <v>-1798</v>
      </c>
      <c r="H84" s="29">
        <v>408836</v>
      </c>
      <c r="I84" s="29">
        <v>766001</v>
      </c>
      <c r="J84" s="29">
        <v>-5552</v>
      </c>
      <c r="K84" s="29">
        <v>17363</v>
      </c>
      <c r="L84" s="29">
        <v>385430</v>
      </c>
      <c r="M84" s="29">
        <v>397241</v>
      </c>
      <c r="N84" s="29">
        <v>421057</v>
      </c>
      <c r="O84" s="29">
        <v>33829</v>
      </c>
      <c r="P84" s="29">
        <v>429189</v>
      </c>
      <c r="Q84" s="29">
        <v>884075</v>
      </c>
      <c r="R84" s="29"/>
      <c r="S84" s="29"/>
      <c r="T84" s="29"/>
      <c r="U84" s="29"/>
      <c r="V84" s="29">
        <v>2047317</v>
      </c>
      <c r="W84" s="29">
        <v>2190579</v>
      </c>
      <c r="X84" s="29"/>
      <c r="Y84" s="28"/>
      <c r="Z84" s="30">
        <v>2893703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70987819</v>
      </c>
      <c r="C5" s="18">
        <v>0</v>
      </c>
      <c r="D5" s="63">
        <v>76830516</v>
      </c>
      <c r="E5" s="64">
        <v>76330839</v>
      </c>
      <c r="F5" s="64">
        <v>78442866</v>
      </c>
      <c r="G5" s="64">
        <v>-45939</v>
      </c>
      <c r="H5" s="64">
        <v>-445926</v>
      </c>
      <c r="I5" s="64">
        <v>77951001</v>
      </c>
      <c r="J5" s="64">
        <v>-93277</v>
      </c>
      <c r="K5" s="64">
        <v>448404</v>
      </c>
      <c r="L5" s="64">
        <v>-102214</v>
      </c>
      <c r="M5" s="64">
        <v>252913</v>
      </c>
      <c r="N5" s="64">
        <v>-115051</v>
      </c>
      <c r="O5" s="64">
        <v>-128729</v>
      </c>
      <c r="P5" s="64">
        <v>-92738</v>
      </c>
      <c r="Q5" s="64">
        <v>-336518</v>
      </c>
      <c r="R5" s="64">
        <v>0</v>
      </c>
      <c r="S5" s="64">
        <v>0</v>
      </c>
      <c r="T5" s="64">
        <v>0</v>
      </c>
      <c r="U5" s="64">
        <v>0</v>
      </c>
      <c r="V5" s="64">
        <v>77867396</v>
      </c>
      <c r="W5" s="64">
        <v>74219489</v>
      </c>
      <c r="X5" s="64">
        <v>3647907</v>
      </c>
      <c r="Y5" s="65">
        <v>4.92</v>
      </c>
      <c r="Z5" s="66">
        <v>76330839</v>
      </c>
    </row>
    <row r="6" spans="1:26" ht="12.75">
      <c r="A6" s="62" t="s">
        <v>32</v>
      </c>
      <c r="B6" s="18">
        <v>188958244</v>
      </c>
      <c r="C6" s="18">
        <v>0</v>
      </c>
      <c r="D6" s="63">
        <v>197276277</v>
      </c>
      <c r="E6" s="64">
        <v>197276277</v>
      </c>
      <c r="F6" s="64">
        <v>25432319</v>
      </c>
      <c r="G6" s="64">
        <v>15870129</v>
      </c>
      <c r="H6" s="64">
        <v>10886237</v>
      </c>
      <c r="I6" s="64">
        <v>52188685</v>
      </c>
      <c r="J6" s="64">
        <v>15143346</v>
      </c>
      <c r="K6" s="64">
        <v>15368112</v>
      </c>
      <c r="L6" s="64">
        <v>14377194</v>
      </c>
      <c r="M6" s="64">
        <v>44888652</v>
      </c>
      <c r="N6" s="64">
        <v>19802164</v>
      </c>
      <c r="O6" s="64">
        <v>14975040</v>
      </c>
      <c r="P6" s="64">
        <v>15287027</v>
      </c>
      <c r="Q6" s="64">
        <v>50064231</v>
      </c>
      <c r="R6" s="64">
        <v>0</v>
      </c>
      <c r="S6" s="64">
        <v>0</v>
      </c>
      <c r="T6" s="64">
        <v>0</v>
      </c>
      <c r="U6" s="64">
        <v>0</v>
      </c>
      <c r="V6" s="64">
        <v>147141568</v>
      </c>
      <c r="W6" s="64">
        <v>147957237</v>
      </c>
      <c r="X6" s="64">
        <v>-815669</v>
      </c>
      <c r="Y6" s="65">
        <v>-0.55</v>
      </c>
      <c r="Z6" s="66">
        <v>197276277</v>
      </c>
    </row>
    <row r="7" spans="1:26" ht="12.75">
      <c r="A7" s="62" t="s">
        <v>33</v>
      </c>
      <c r="B7" s="18">
        <v>18093727</v>
      </c>
      <c r="C7" s="18">
        <v>0</v>
      </c>
      <c r="D7" s="63">
        <v>4844685</v>
      </c>
      <c r="E7" s="64">
        <v>4828000</v>
      </c>
      <c r="F7" s="64">
        <v>1982558</v>
      </c>
      <c r="G7" s="64">
        <v>1286272</v>
      </c>
      <c r="H7" s="64">
        <v>-2257532</v>
      </c>
      <c r="I7" s="64">
        <v>1011298</v>
      </c>
      <c r="J7" s="64">
        <v>1443600</v>
      </c>
      <c r="K7" s="64">
        <v>1265756</v>
      </c>
      <c r="L7" s="64">
        <v>1009633</v>
      </c>
      <c r="M7" s="64">
        <v>3718989</v>
      </c>
      <c r="N7" s="64">
        <v>1941749</v>
      </c>
      <c r="O7" s="64">
        <v>1422384</v>
      </c>
      <c r="P7" s="64">
        <v>1161890</v>
      </c>
      <c r="Q7" s="64">
        <v>4526023</v>
      </c>
      <c r="R7" s="64">
        <v>0</v>
      </c>
      <c r="S7" s="64">
        <v>0</v>
      </c>
      <c r="T7" s="64">
        <v>0</v>
      </c>
      <c r="U7" s="64">
        <v>0</v>
      </c>
      <c r="V7" s="64">
        <v>9256310</v>
      </c>
      <c r="W7" s="64">
        <v>3633507</v>
      </c>
      <c r="X7" s="64">
        <v>5622803</v>
      </c>
      <c r="Y7" s="65">
        <v>154.75</v>
      </c>
      <c r="Z7" s="66">
        <v>4828000</v>
      </c>
    </row>
    <row r="8" spans="1:26" ht="12.75">
      <c r="A8" s="62" t="s">
        <v>34</v>
      </c>
      <c r="B8" s="18">
        <v>62641178</v>
      </c>
      <c r="C8" s="18">
        <v>0</v>
      </c>
      <c r="D8" s="63">
        <v>71566750</v>
      </c>
      <c r="E8" s="64">
        <v>71282018</v>
      </c>
      <c r="F8" s="64">
        <v>12524000</v>
      </c>
      <c r="G8" s="64">
        <v>20000</v>
      </c>
      <c r="H8" s="64">
        <v>4210225</v>
      </c>
      <c r="I8" s="64">
        <v>16754225</v>
      </c>
      <c r="J8" s="64">
        <v>747316</v>
      </c>
      <c r="K8" s="64">
        <v>0</v>
      </c>
      <c r="L8" s="64">
        <v>12499000</v>
      </c>
      <c r="M8" s="64">
        <v>13246316</v>
      </c>
      <c r="N8" s="64">
        <v>10549014</v>
      </c>
      <c r="O8" s="64">
        <v>0</v>
      </c>
      <c r="P8" s="64">
        <v>14135032</v>
      </c>
      <c r="Q8" s="64">
        <v>24684046</v>
      </c>
      <c r="R8" s="64">
        <v>0</v>
      </c>
      <c r="S8" s="64">
        <v>0</v>
      </c>
      <c r="T8" s="64">
        <v>0</v>
      </c>
      <c r="U8" s="64">
        <v>0</v>
      </c>
      <c r="V8" s="64">
        <v>54684587</v>
      </c>
      <c r="W8" s="64">
        <v>61183121</v>
      </c>
      <c r="X8" s="64">
        <v>-6498534</v>
      </c>
      <c r="Y8" s="65">
        <v>-10.62</v>
      </c>
      <c r="Z8" s="66">
        <v>71282018</v>
      </c>
    </row>
    <row r="9" spans="1:26" ht="12.75">
      <c r="A9" s="62" t="s">
        <v>35</v>
      </c>
      <c r="B9" s="18">
        <v>94403108</v>
      </c>
      <c r="C9" s="18">
        <v>0</v>
      </c>
      <c r="D9" s="63">
        <v>64659135</v>
      </c>
      <c r="E9" s="64">
        <v>65380749</v>
      </c>
      <c r="F9" s="64">
        <v>2272485</v>
      </c>
      <c r="G9" s="64">
        <v>3294715</v>
      </c>
      <c r="H9" s="64">
        <v>3859134</v>
      </c>
      <c r="I9" s="64">
        <v>9426334</v>
      </c>
      <c r="J9" s="64">
        <v>4281917</v>
      </c>
      <c r="K9" s="64">
        <v>4734455</v>
      </c>
      <c r="L9" s="64">
        <v>2330075</v>
      </c>
      <c r="M9" s="64">
        <v>11346447</v>
      </c>
      <c r="N9" s="64">
        <v>3021214</v>
      </c>
      <c r="O9" s="64">
        <v>2614051</v>
      </c>
      <c r="P9" s="64">
        <v>2981195</v>
      </c>
      <c r="Q9" s="64">
        <v>8616460</v>
      </c>
      <c r="R9" s="64">
        <v>0</v>
      </c>
      <c r="S9" s="64">
        <v>0</v>
      </c>
      <c r="T9" s="64">
        <v>0</v>
      </c>
      <c r="U9" s="64">
        <v>0</v>
      </c>
      <c r="V9" s="64">
        <v>29389241</v>
      </c>
      <c r="W9" s="64">
        <v>27044874</v>
      </c>
      <c r="X9" s="64">
        <v>2344367</v>
      </c>
      <c r="Y9" s="65">
        <v>8.67</v>
      </c>
      <c r="Z9" s="66">
        <v>65380749</v>
      </c>
    </row>
    <row r="10" spans="1:26" ht="22.5">
      <c r="A10" s="67" t="s">
        <v>105</v>
      </c>
      <c r="B10" s="68">
        <f>SUM(B5:B9)</f>
        <v>435084076</v>
      </c>
      <c r="C10" s="68">
        <f>SUM(C5:C9)</f>
        <v>0</v>
      </c>
      <c r="D10" s="69">
        <f aca="true" t="shared" si="0" ref="D10:Z10">SUM(D5:D9)</f>
        <v>415177363</v>
      </c>
      <c r="E10" s="70">
        <f t="shared" si="0"/>
        <v>415097883</v>
      </c>
      <c r="F10" s="70">
        <f t="shared" si="0"/>
        <v>120654228</v>
      </c>
      <c r="G10" s="70">
        <f t="shared" si="0"/>
        <v>20425177</v>
      </c>
      <c r="H10" s="70">
        <f t="shared" si="0"/>
        <v>16252138</v>
      </c>
      <c r="I10" s="70">
        <f t="shared" si="0"/>
        <v>157331543</v>
      </c>
      <c r="J10" s="70">
        <f t="shared" si="0"/>
        <v>21522902</v>
      </c>
      <c r="K10" s="70">
        <f t="shared" si="0"/>
        <v>21816727</v>
      </c>
      <c r="L10" s="70">
        <f t="shared" si="0"/>
        <v>30113688</v>
      </c>
      <c r="M10" s="70">
        <f t="shared" si="0"/>
        <v>73453317</v>
      </c>
      <c r="N10" s="70">
        <f t="shared" si="0"/>
        <v>35199090</v>
      </c>
      <c r="O10" s="70">
        <f t="shared" si="0"/>
        <v>18882746</v>
      </c>
      <c r="P10" s="70">
        <f t="shared" si="0"/>
        <v>33472406</v>
      </c>
      <c r="Q10" s="70">
        <f t="shared" si="0"/>
        <v>87554242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318339102</v>
      </c>
      <c r="W10" s="70">
        <f t="shared" si="0"/>
        <v>314038228</v>
      </c>
      <c r="X10" s="70">
        <f t="shared" si="0"/>
        <v>4300874</v>
      </c>
      <c r="Y10" s="71">
        <f>+IF(W10&lt;&gt;0,(X10/W10)*100,0)</f>
        <v>1.369538360788356</v>
      </c>
      <c r="Z10" s="72">
        <f t="shared" si="0"/>
        <v>415097883</v>
      </c>
    </row>
    <row r="11" spans="1:26" ht="12.75">
      <c r="A11" s="62" t="s">
        <v>36</v>
      </c>
      <c r="B11" s="18">
        <v>127034729</v>
      </c>
      <c r="C11" s="18">
        <v>0</v>
      </c>
      <c r="D11" s="63">
        <v>151963395</v>
      </c>
      <c r="E11" s="64">
        <v>153303267</v>
      </c>
      <c r="F11" s="64">
        <v>345255</v>
      </c>
      <c r="G11" s="64">
        <v>20770722</v>
      </c>
      <c r="H11" s="64">
        <v>10999104</v>
      </c>
      <c r="I11" s="64">
        <v>32115081</v>
      </c>
      <c r="J11" s="64">
        <v>10285917</v>
      </c>
      <c r="K11" s="64">
        <v>15585995</v>
      </c>
      <c r="L11" s="64">
        <v>12654772</v>
      </c>
      <c r="M11" s="64">
        <v>38526684</v>
      </c>
      <c r="N11" s="64">
        <v>12477869</v>
      </c>
      <c r="O11" s="64">
        <v>10901562</v>
      </c>
      <c r="P11" s="64">
        <v>10807668</v>
      </c>
      <c r="Q11" s="64">
        <v>34187099</v>
      </c>
      <c r="R11" s="64">
        <v>0</v>
      </c>
      <c r="S11" s="64">
        <v>0</v>
      </c>
      <c r="T11" s="64">
        <v>0</v>
      </c>
      <c r="U11" s="64">
        <v>0</v>
      </c>
      <c r="V11" s="64">
        <v>104828864</v>
      </c>
      <c r="W11" s="64">
        <v>109709940</v>
      </c>
      <c r="X11" s="64">
        <v>-4881076</v>
      </c>
      <c r="Y11" s="65">
        <v>-4.45</v>
      </c>
      <c r="Z11" s="66">
        <v>153303267</v>
      </c>
    </row>
    <row r="12" spans="1:26" ht="12.75">
      <c r="A12" s="62" t="s">
        <v>37</v>
      </c>
      <c r="B12" s="18">
        <v>6483887</v>
      </c>
      <c r="C12" s="18">
        <v>0</v>
      </c>
      <c r="D12" s="63">
        <v>7269038</v>
      </c>
      <c r="E12" s="64">
        <v>7269038</v>
      </c>
      <c r="F12" s="64">
        <v>0</v>
      </c>
      <c r="G12" s="64">
        <v>1123164</v>
      </c>
      <c r="H12" s="64">
        <v>561582</v>
      </c>
      <c r="I12" s="64">
        <v>1684746</v>
      </c>
      <c r="J12" s="64">
        <v>561582</v>
      </c>
      <c r="K12" s="64">
        <v>561582</v>
      </c>
      <c r="L12" s="64">
        <v>561582</v>
      </c>
      <c r="M12" s="64">
        <v>1684746</v>
      </c>
      <c r="N12" s="64">
        <v>822432</v>
      </c>
      <c r="O12" s="64">
        <v>600144</v>
      </c>
      <c r="P12" s="64">
        <v>600144</v>
      </c>
      <c r="Q12" s="64">
        <v>2022720</v>
      </c>
      <c r="R12" s="64">
        <v>0</v>
      </c>
      <c r="S12" s="64">
        <v>0</v>
      </c>
      <c r="T12" s="64">
        <v>0</v>
      </c>
      <c r="U12" s="64">
        <v>0</v>
      </c>
      <c r="V12" s="64">
        <v>5392212</v>
      </c>
      <c r="W12" s="64">
        <v>5451777</v>
      </c>
      <c r="X12" s="64">
        <v>-59565</v>
      </c>
      <c r="Y12" s="65">
        <v>-1.09</v>
      </c>
      <c r="Z12" s="66">
        <v>7269038</v>
      </c>
    </row>
    <row r="13" spans="1:26" ht="12.75">
      <c r="A13" s="62" t="s">
        <v>106</v>
      </c>
      <c r="B13" s="18">
        <v>26571213</v>
      </c>
      <c r="C13" s="18">
        <v>0</v>
      </c>
      <c r="D13" s="63">
        <v>35734618</v>
      </c>
      <c r="E13" s="64">
        <v>35734618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400</v>
      </c>
      <c r="O13" s="64">
        <v>19092240</v>
      </c>
      <c r="P13" s="64">
        <v>2376627</v>
      </c>
      <c r="Q13" s="64">
        <v>21469267</v>
      </c>
      <c r="R13" s="64">
        <v>0</v>
      </c>
      <c r="S13" s="64">
        <v>0</v>
      </c>
      <c r="T13" s="64">
        <v>0</v>
      </c>
      <c r="U13" s="64">
        <v>0</v>
      </c>
      <c r="V13" s="64">
        <v>21469267</v>
      </c>
      <c r="W13" s="64">
        <v>26801058</v>
      </c>
      <c r="X13" s="64">
        <v>-5331791</v>
      </c>
      <c r="Y13" s="65">
        <v>-19.89</v>
      </c>
      <c r="Z13" s="66">
        <v>35734618</v>
      </c>
    </row>
    <row r="14" spans="1:26" ht="12.75">
      <c r="A14" s="62" t="s">
        <v>38</v>
      </c>
      <c r="B14" s="18">
        <v>17722546</v>
      </c>
      <c r="C14" s="18">
        <v>0</v>
      </c>
      <c r="D14" s="63">
        <v>19007575</v>
      </c>
      <c r="E14" s="64">
        <v>19007575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6616178</v>
      </c>
      <c r="M14" s="64">
        <v>6616178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6616178</v>
      </c>
      <c r="W14" s="64">
        <v>6973123</v>
      </c>
      <c r="X14" s="64">
        <v>-356945</v>
      </c>
      <c r="Y14" s="65">
        <v>-5.12</v>
      </c>
      <c r="Z14" s="66">
        <v>19007575</v>
      </c>
    </row>
    <row r="15" spans="1:26" ht="12.75">
      <c r="A15" s="62" t="s">
        <v>39</v>
      </c>
      <c r="B15" s="18">
        <v>93677456</v>
      </c>
      <c r="C15" s="18">
        <v>0</v>
      </c>
      <c r="D15" s="63">
        <v>112278739</v>
      </c>
      <c r="E15" s="64">
        <v>111729625</v>
      </c>
      <c r="F15" s="64">
        <v>4679803</v>
      </c>
      <c r="G15" s="64">
        <v>15030130</v>
      </c>
      <c r="H15" s="64">
        <v>6141050</v>
      </c>
      <c r="I15" s="64">
        <v>25850983</v>
      </c>
      <c r="J15" s="64">
        <v>8319581</v>
      </c>
      <c r="K15" s="64">
        <v>8646294</v>
      </c>
      <c r="L15" s="64">
        <v>7426381</v>
      </c>
      <c r="M15" s="64">
        <v>24392256</v>
      </c>
      <c r="N15" s="64">
        <v>11152823</v>
      </c>
      <c r="O15" s="64">
        <v>6485333</v>
      </c>
      <c r="P15" s="64">
        <v>7954557</v>
      </c>
      <c r="Q15" s="64">
        <v>25592713</v>
      </c>
      <c r="R15" s="64">
        <v>0</v>
      </c>
      <c r="S15" s="64">
        <v>0</v>
      </c>
      <c r="T15" s="64">
        <v>0</v>
      </c>
      <c r="U15" s="64">
        <v>0</v>
      </c>
      <c r="V15" s="64">
        <v>75835952</v>
      </c>
      <c r="W15" s="64">
        <v>84209274</v>
      </c>
      <c r="X15" s="64">
        <v>-8373322</v>
      </c>
      <c r="Y15" s="65">
        <v>-9.94</v>
      </c>
      <c r="Z15" s="66">
        <v>111729625</v>
      </c>
    </row>
    <row r="16" spans="1:26" ht="12.75">
      <c r="A16" s="73" t="s">
        <v>40</v>
      </c>
      <c r="B16" s="18">
        <v>0</v>
      </c>
      <c r="C16" s="18">
        <v>0</v>
      </c>
      <c r="D16" s="63">
        <v>976830</v>
      </c>
      <c r="E16" s="64">
        <v>980330</v>
      </c>
      <c r="F16" s="64">
        <v>31258</v>
      </c>
      <c r="G16" s="64">
        <v>150544</v>
      </c>
      <c r="H16" s="64">
        <v>33470</v>
      </c>
      <c r="I16" s="64">
        <v>215272</v>
      </c>
      <c r="J16" s="64">
        <v>7576</v>
      </c>
      <c r="K16" s="64">
        <v>139745</v>
      </c>
      <c r="L16" s="64">
        <v>143042</v>
      </c>
      <c r="M16" s="64">
        <v>290363</v>
      </c>
      <c r="N16" s="64">
        <v>51475</v>
      </c>
      <c r="O16" s="64">
        <v>119463</v>
      </c>
      <c r="P16" s="64">
        <v>42932</v>
      </c>
      <c r="Q16" s="64">
        <v>213870</v>
      </c>
      <c r="R16" s="64">
        <v>0</v>
      </c>
      <c r="S16" s="64">
        <v>0</v>
      </c>
      <c r="T16" s="64">
        <v>0</v>
      </c>
      <c r="U16" s="64">
        <v>0</v>
      </c>
      <c r="V16" s="64">
        <v>719505</v>
      </c>
      <c r="W16" s="64">
        <v>732609</v>
      </c>
      <c r="X16" s="64">
        <v>-13104</v>
      </c>
      <c r="Y16" s="65">
        <v>-1.79</v>
      </c>
      <c r="Z16" s="66">
        <v>980330</v>
      </c>
    </row>
    <row r="17" spans="1:26" ht="12.75">
      <c r="A17" s="62" t="s">
        <v>41</v>
      </c>
      <c r="B17" s="18">
        <v>120536900</v>
      </c>
      <c r="C17" s="18">
        <v>0</v>
      </c>
      <c r="D17" s="63">
        <v>108169849</v>
      </c>
      <c r="E17" s="64">
        <v>107835065</v>
      </c>
      <c r="F17" s="64">
        <v>1239336</v>
      </c>
      <c r="G17" s="64">
        <v>4950367</v>
      </c>
      <c r="H17" s="64">
        <v>2433710</v>
      </c>
      <c r="I17" s="64">
        <v>8623413</v>
      </c>
      <c r="J17" s="64">
        <v>6736669</v>
      </c>
      <c r="K17" s="64">
        <v>7291513</v>
      </c>
      <c r="L17" s="64">
        <v>5705833</v>
      </c>
      <c r="M17" s="64">
        <v>19734015</v>
      </c>
      <c r="N17" s="64">
        <v>3923633</v>
      </c>
      <c r="O17" s="64">
        <v>2894602</v>
      </c>
      <c r="P17" s="64">
        <v>3324657</v>
      </c>
      <c r="Q17" s="64">
        <v>10142892</v>
      </c>
      <c r="R17" s="64">
        <v>0</v>
      </c>
      <c r="S17" s="64">
        <v>0</v>
      </c>
      <c r="T17" s="64">
        <v>0</v>
      </c>
      <c r="U17" s="64">
        <v>0</v>
      </c>
      <c r="V17" s="64">
        <v>38500320</v>
      </c>
      <c r="W17" s="64">
        <v>83137037</v>
      </c>
      <c r="X17" s="64">
        <v>-44636717</v>
      </c>
      <c r="Y17" s="65">
        <v>-53.69</v>
      </c>
      <c r="Z17" s="66">
        <v>107835065</v>
      </c>
    </row>
    <row r="18" spans="1:26" ht="12.75">
      <c r="A18" s="74" t="s">
        <v>42</v>
      </c>
      <c r="B18" s="75">
        <f>SUM(B11:B17)</f>
        <v>392026731</v>
      </c>
      <c r="C18" s="75">
        <f>SUM(C11:C17)</f>
        <v>0</v>
      </c>
      <c r="D18" s="76">
        <f aca="true" t="shared" si="1" ref="D18:Z18">SUM(D11:D17)</f>
        <v>435400044</v>
      </c>
      <c r="E18" s="77">
        <f t="shared" si="1"/>
        <v>435859518</v>
      </c>
      <c r="F18" s="77">
        <f t="shared" si="1"/>
        <v>6295652</v>
      </c>
      <c r="G18" s="77">
        <f t="shared" si="1"/>
        <v>42024927</v>
      </c>
      <c r="H18" s="77">
        <f t="shared" si="1"/>
        <v>20168916</v>
      </c>
      <c r="I18" s="77">
        <f t="shared" si="1"/>
        <v>68489495</v>
      </c>
      <c r="J18" s="77">
        <f t="shared" si="1"/>
        <v>25911325</v>
      </c>
      <c r="K18" s="77">
        <f t="shared" si="1"/>
        <v>32225129</v>
      </c>
      <c r="L18" s="77">
        <f t="shared" si="1"/>
        <v>33107788</v>
      </c>
      <c r="M18" s="77">
        <f t="shared" si="1"/>
        <v>91244242</v>
      </c>
      <c r="N18" s="77">
        <f t="shared" si="1"/>
        <v>28428632</v>
      </c>
      <c r="O18" s="77">
        <f t="shared" si="1"/>
        <v>40093344</v>
      </c>
      <c r="P18" s="77">
        <f t="shared" si="1"/>
        <v>25106585</v>
      </c>
      <c r="Q18" s="77">
        <f t="shared" si="1"/>
        <v>93628561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253362298</v>
      </c>
      <c r="W18" s="77">
        <f t="shared" si="1"/>
        <v>317014818</v>
      </c>
      <c r="X18" s="77">
        <f t="shared" si="1"/>
        <v>-63652520</v>
      </c>
      <c r="Y18" s="71">
        <f>+IF(W18&lt;&gt;0,(X18/W18)*100,0)</f>
        <v>-20.078720736643927</v>
      </c>
      <c r="Z18" s="78">
        <f t="shared" si="1"/>
        <v>435859518</v>
      </c>
    </row>
    <row r="19" spans="1:26" ht="12.75">
      <c r="A19" s="74" t="s">
        <v>43</v>
      </c>
      <c r="B19" s="79">
        <f>+B10-B18</f>
        <v>43057345</v>
      </c>
      <c r="C19" s="79">
        <f>+C10-C18</f>
        <v>0</v>
      </c>
      <c r="D19" s="80">
        <f aca="true" t="shared" si="2" ref="D19:Z19">+D10-D18</f>
        <v>-20222681</v>
      </c>
      <c r="E19" s="81">
        <f t="shared" si="2"/>
        <v>-20761635</v>
      </c>
      <c r="F19" s="81">
        <f t="shared" si="2"/>
        <v>114358576</v>
      </c>
      <c r="G19" s="81">
        <f t="shared" si="2"/>
        <v>-21599750</v>
      </c>
      <c r="H19" s="81">
        <f t="shared" si="2"/>
        <v>-3916778</v>
      </c>
      <c r="I19" s="81">
        <f t="shared" si="2"/>
        <v>88842048</v>
      </c>
      <c r="J19" s="81">
        <f t="shared" si="2"/>
        <v>-4388423</v>
      </c>
      <c r="K19" s="81">
        <f t="shared" si="2"/>
        <v>-10408402</v>
      </c>
      <c r="L19" s="81">
        <f t="shared" si="2"/>
        <v>-2994100</v>
      </c>
      <c r="M19" s="81">
        <f t="shared" si="2"/>
        <v>-17790925</v>
      </c>
      <c r="N19" s="81">
        <f t="shared" si="2"/>
        <v>6770458</v>
      </c>
      <c r="O19" s="81">
        <f t="shared" si="2"/>
        <v>-21210598</v>
      </c>
      <c r="P19" s="81">
        <f t="shared" si="2"/>
        <v>8365821</v>
      </c>
      <c r="Q19" s="81">
        <f t="shared" si="2"/>
        <v>-6074319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64976804</v>
      </c>
      <c r="W19" s="81">
        <f>IF(E10=E18,0,W10-W18)</f>
        <v>-2976590</v>
      </c>
      <c r="X19" s="81">
        <f t="shared" si="2"/>
        <v>67953394</v>
      </c>
      <c r="Y19" s="82">
        <f>+IF(W19&lt;&gt;0,(X19/W19)*100,0)</f>
        <v>-2282.927578201902</v>
      </c>
      <c r="Z19" s="83">
        <f t="shared" si="2"/>
        <v>-20761635</v>
      </c>
    </row>
    <row r="20" spans="1:26" ht="12.75">
      <c r="A20" s="62" t="s">
        <v>44</v>
      </c>
      <c r="B20" s="18">
        <v>95770685</v>
      </c>
      <c r="C20" s="18">
        <v>0</v>
      </c>
      <c r="D20" s="63">
        <v>15916550</v>
      </c>
      <c r="E20" s="64">
        <v>30394872</v>
      </c>
      <c r="F20" s="64">
        <v>0</v>
      </c>
      <c r="G20" s="64">
        <v>0</v>
      </c>
      <c r="H20" s="64">
        <v>1729746</v>
      </c>
      <c r="I20" s="64">
        <v>1729746</v>
      </c>
      <c r="J20" s="64">
        <v>2145295</v>
      </c>
      <c r="K20" s="64">
        <v>0</v>
      </c>
      <c r="L20" s="64">
        <v>0</v>
      </c>
      <c r="M20" s="64">
        <v>2145295</v>
      </c>
      <c r="N20" s="64">
        <v>2879115</v>
      </c>
      <c r="O20" s="64">
        <v>0</v>
      </c>
      <c r="P20" s="64">
        <v>1163344</v>
      </c>
      <c r="Q20" s="64">
        <v>4042459</v>
      </c>
      <c r="R20" s="64">
        <v>0</v>
      </c>
      <c r="S20" s="64">
        <v>0</v>
      </c>
      <c r="T20" s="64">
        <v>0</v>
      </c>
      <c r="U20" s="64">
        <v>0</v>
      </c>
      <c r="V20" s="64">
        <v>7917500</v>
      </c>
      <c r="W20" s="64">
        <v>700483</v>
      </c>
      <c r="X20" s="64">
        <v>7217017</v>
      </c>
      <c r="Y20" s="65">
        <v>1030.29</v>
      </c>
      <c r="Z20" s="66">
        <v>30394872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8820310</v>
      </c>
      <c r="X21" s="86">
        <v>-8820310</v>
      </c>
      <c r="Y21" s="87">
        <v>-100</v>
      </c>
      <c r="Z21" s="88">
        <v>0</v>
      </c>
    </row>
    <row r="22" spans="1:26" ht="22.5">
      <c r="A22" s="89" t="s">
        <v>108</v>
      </c>
      <c r="B22" s="90">
        <f>SUM(B19:B21)</f>
        <v>138828030</v>
      </c>
      <c r="C22" s="90">
        <f>SUM(C19:C21)</f>
        <v>0</v>
      </c>
      <c r="D22" s="91">
        <f aca="true" t="shared" si="3" ref="D22:Z22">SUM(D19:D21)</f>
        <v>-4306131</v>
      </c>
      <c r="E22" s="92">
        <f t="shared" si="3"/>
        <v>9633237</v>
      </c>
      <c r="F22" s="92">
        <f t="shared" si="3"/>
        <v>114358576</v>
      </c>
      <c r="G22" s="92">
        <f t="shared" si="3"/>
        <v>-21599750</v>
      </c>
      <c r="H22" s="92">
        <f t="shared" si="3"/>
        <v>-2187032</v>
      </c>
      <c r="I22" s="92">
        <f t="shared" si="3"/>
        <v>90571794</v>
      </c>
      <c r="J22" s="92">
        <f t="shared" si="3"/>
        <v>-2243128</v>
      </c>
      <c r="K22" s="92">
        <f t="shared" si="3"/>
        <v>-10408402</v>
      </c>
      <c r="L22" s="92">
        <f t="shared" si="3"/>
        <v>-2994100</v>
      </c>
      <c r="M22" s="92">
        <f t="shared" si="3"/>
        <v>-15645630</v>
      </c>
      <c r="N22" s="92">
        <f t="shared" si="3"/>
        <v>9649573</v>
      </c>
      <c r="O22" s="92">
        <f t="shared" si="3"/>
        <v>-21210598</v>
      </c>
      <c r="P22" s="92">
        <f t="shared" si="3"/>
        <v>9529165</v>
      </c>
      <c r="Q22" s="92">
        <f t="shared" si="3"/>
        <v>-2031860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72894304</v>
      </c>
      <c r="W22" s="92">
        <f t="shared" si="3"/>
        <v>6544203</v>
      </c>
      <c r="X22" s="92">
        <f t="shared" si="3"/>
        <v>66350101</v>
      </c>
      <c r="Y22" s="93">
        <f>+IF(W22&lt;&gt;0,(X22/W22)*100,0)</f>
        <v>1013.8759601436568</v>
      </c>
      <c r="Z22" s="94">
        <f t="shared" si="3"/>
        <v>9633237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138828030</v>
      </c>
      <c r="C24" s="79">
        <f>SUM(C22:C23)</f>
        <v>0</v>
      </c>
      <c r="D24" s="80">
        <f aca="true" t="shared" si="4" ref="D24:Z24">SUM(D22:D23)</f>
        <v>-4306131</v>
      </c>
      <c r="E24" s="81">
        <f t="shared" si="4"/>
        <v>9633237</v>
      </c>
      <c r="F24" s="81">
        <f t="shared" si="4"/>
        <v>114358576</v>
      </c>
      <c r="G24" s="81">
        <f t="shared" si="4"/>
        <v>-21599750</v>
      </c>
      <c r="H24" s="81">
        <f t="shared" si="4"/>
        <v>-2187032</v>
      </c>
      <c r="I24" s="81">
        <f t="shared" si="4"/>
        <v>90571794</v>
      </c>
      <c r="J24" s="81">
        <f t="shared" si="4"/>
        <v>-2243128</v>
      </c>
      <c r="K24" s="81">
        <f t="shared" si="4"/>
        <v>-10408402</v>
      </c>
      <c r="L24" s="81">
        <f t="shared" si="4"/>
        <v>-2994100</v>
      </c>
      <c r="M24" s="81">
        <f t="shared" si="4"/>
        <v>-15645630</v>
      </c>
      <c r="N24" s="81">
        <f t="shared" si="4"/>
        <v>9649573</v>
      </c>
      <c r="O24" s="81">
        <f t="shared" si="4"/>
        <v>-21210598</v>
      </c>
      <c r="P24" s="81">
        <f t="shared" si="4"/>
        <v>9529165</v>
      </c>
      <c r="Q24" s="81">
        <f t="shared" si="4"/>
        <v>-2031860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72894304</v>
      </c>
      <c r="W24" s="81">
        <f t="shared" si="4"/>
        <v>6544203</v>
      </c>
      <c r="X24" s="81">
        <f t="shared" si="4"/>
        <v>66350101</v>
      </c>
      <c r="Y24" s="82">
        <f>+IF(W24&lt;&gt;0,(X24/W24)*100,0)</f>
        <v>1013.8759601436568</v>
      </c>
      <c r="Z24" s="83">
        <f t="shared" si="4"/>
        <v>9633237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123137935</v>
      </c>
      <c r="C27" s="21">
        <v>0</v>
      </c>
      <c r="D27" s="103">
        <v>78374193</v>
      </c>
      <c r="E27" s="104">
        <v>75363107</v>
      </c>
      <c r="F27" s="104">
        <v>0</v>
      </c>
      <c r="G27" s="104">
        <v>1627023</v>
      </c>
      <c r="H27" s="104">
        <v>2399941</v>
      </c>
      <c r="I27" s="104">
        <v>4026964</v>
      </c>
      <c r="J27" s="104">
        <v>808158</v>
      </c>
      <c r="K27" s="104">
        <v>2923189</v>
      </c>
      <c r="L27" s="104">
        <v>3886333</v>
      </c>
      <c r="M27" s="104">
        <v>7617680</v>
      </c>
      <c r="N27" s="104">
        <v>658066</v>
      </c>
      <c r="O27" s="104">
        <v>2660387</v>
      </c>
      <c r="P27" s="104">
        <v>6770366</v>
      </c>
      <c r="Q27" s="104">
        <v>10088819</v>
      </c>
      <c r="R27" s="104">
        <v>0</v>
      </c>
      <c r="S27" s="104">
        <v>0</v>
      </c>
      <c r="T27" s="104">
        <v>0</v>
      </c>
      <c r="U27" s="104">
        <v>0</v>
      </c>
      <c r="V27" s="104">
        <v>21733463</v>
      </c>
      <c r="W27" s="104">
        <v>56522330</v>
      </c>
      <c r="X27" s="104">
        <v>-34788867</v>
      </c>
      <c r="Y27" s="105">
        <v>-61.55</v>
      </c>
      <c r="Z27" s="106">
        <v>75363107</v>
      </c>
    </row>
    <row r="28" spans="1:26" ht="12.75">
      <c r="A28" s="107" t="s">
        <v>44</v>
      </c>
      <c r="B28" s="18">
        <v>88880823</v>
      </c>
      <c r="C28" s="18">
        <v>0</v>
      </c>
      <c r="D28" s="63">
        <v>15916550</v>
      </c>
      <c r="E28" s="64">
        <v>30394872</v>
      </c>
      <c r="F28" s="64">
        <v>0</v>
      </c>
      <c r="G28" s="64">
        <v>1536229</v>
      </c>
      <c r="H28" s="64">
        <v>1911237</v>
      </c>
      <c r="I28" s="64">
        <v>3447466</v>
      </c>
      <c r="J28" s="64">
        <v>10178</v>
      </c>
      <c r="K28" s="64">
        <v>869658</v>
      </c>
      <c r="L28" s="64">
        <v>1675285</v>
      </c>
      <c r="M28" s="64">
        <v>2555121</v>
      </c>
      <c r="N28" s="64">
        <v>31689</v>
      </c>
      <c r="O28" s="64">
        <v>991335</v>
      </c>
      <c r="P28" s="64">
        <v>4428441</v>
      </c>
      <c r="Q28" s="64">
        <v>5451465</v>
      </c>
      <c r="R28" s="64">
        <v>0</v>
      </c>
      <c r="S28" s="64">
        <v>0</v>
      </c>
      <c r="T28" s="64">
        <v>0</v>
      </c>
      <c r="U28" s="64">
        <v>0</v>
      </c>
      <c r="V28" s="64">
        <v>11454052</v>
      </c>
      <c r="W28" s="64">
        <v>22796154</v>
      </c>
      <c r="X28" s="64">
        <v>-11342102</v>
      </c>
      <c r="Y28" s="65">
        <v>-49.75</v>
      </c>
      <c r="Z28" s="66">
        <v>30394872</v>
      </c>
    </row>
    <row r="29" spans="1:26" ht="12.75">
      <c r="A29" s="62" t="s">
        <v>110</v>
      </c>
      <c r="B29" s="18">
        <v>73480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29460339</v>
      </c>
      <c r="C30" s="18">
        <v>0</v>
      </c>
      <c r="D30" s="63">
        <v>52277463</v>
      </c>
      <c r="E30" s="64">
        <v>34500550</v>
      </c>
      <c r="F30" s="64">
        <v>0</v>
      </c>
      <c r="G30" s="64">
        <v>78724</v>
      </c>
      <c r="H30" s="64">
        <v>333036</v>
      </c>
      <c r="I30" s="64">
        <v>411760</v>
      </c>
      <c r="J30" s="64">
        <v>341791</v>
      </c>
      <c r="K30" s="64">
        <v>1569568</v>
      </c>
      <c r="L30" s="64">
        <v>1040329</v>
      </c>
      <c r="M30" s="64">
        <v>2951688</v>
      </c>
      <c r="N30" s="64">
        <v>455999</v>
      </c>
      <c r="O30" s="64">
        <v>1386013</v>
      </c>
      <c r="P30" s="64">
        <v>538258</v>
      </c>
      <c r="Q30" s="64">
        <v>2380270</v>
      </c>
      <c r="R30" s="64">
        <v>0</v>
      </c>
      <c r="S30" s="64">
        <v>0</v>
      </c>
      <c r="T30" s="64">
        <v>0</v>
      </c>
      <c r="U30" s="64">
        <v>0</v>
      </c>
      <c r="V30" s="64">
        <v>5743718</v>
      </c>
      <c r="W30" s="64">
        <v>25875413</v>
      </c>
      <c r="X30" s="64">
        <v>-20131695</v>
      </c>
      <c r="Y30" s="65">
        <v>-77.8</v>
      </c>
      <c r="Z30" s="66">
        <v>34500550</v>
      </c>
    </row>
    <row r="31" spans="1:26" ht="12.75">
      <c r="A31" s="62" t="s">
        <v>49</v>
      </c>
      <c r="B31" s="18">
        <v>4723293</v>
      </c>
      <c r="C31" s="18">
        <v>0</v>
      </c>
      <c r="D31" s="63">
        <v>10180180</v>
      </c>
      <c r="E31" s="64">
        <v>10467685</v>
      </c>
      <c r="F31" s="64">
        <v>0</v>
      </c>
      <c r="G31" s="64">
        <v>12070</v>
      </c>
      <c r="H31" s="64">
        <v>155668</v>
      </c>
      <c r="I31" s="64">
        <v>167738</v>
      </c>
      <c r="J31" s="64">
        <v>456189</v>
      </c>
      <c r="K31" s="64">
        <v>483963</v>
      </c>
      <c r="L31" s="64">
        <v>1170718</v>
      </c>
      <c r="M31" s="64">
        <v>2110870</v>
      </c>
      <c r="N31" s="64">
        <v>170376</v>
      </c>
      <c r="O31" s="64">
        <v>283039</v>
      </c>
      <c r="P31" s="64">
        <v>1803668</v>
      </c>
      <c r="Q31" s="64">
        <v>2257083</v>
      </c>
      <c r="R31" s="64">
        <v>0</v>
      </c>
      <c r="S31" s="64">
        <v>0</v>
      </c>
      <c r="T31" s="64">
        <v>0</v>
      </c>
      <c r="U31" s="64">
        <v>0</v>
      </c>
      <c r="V31" s="64">
        <v>4535691</v>
      </c>
      <c r="W31" s="64">
        <v>7850764</v>
      </c>
      <c r="X31" s="64">
        <v>-3315073</v>
      </c>
      <c r="Y31" s="65">
        <v>-42.23</v>
      </c>
      <c r="Z31" s="66">
        <v>10467685</v>
      </c>
    </row>
    <row r="32" spans="1:26" ht="12.75">
      <c r="A32" s="74" t="s">
        <v>50</v>
      </c>
      <c r="B32" s="21">
        <f>SUM(B28:B31)</f>
        <v>123137935</v>
      </c>
      <c r="C32" s="21">
        <f>SUM(C28:C31)</f>
        <v>0</v>
      </c>
      <c r="D32" s="103">
        <f aca="true" t="shared" si="5" ref="D32:Z32">SUM(D28:D31)</f>
        <v>78374193</v>
      </c>
      <c r="E32" s="104">
        <f t="shared" si="5"/>
        <v>75363107</v>
      </c>
      <c r="F32" s="104">
        <f t="shared" si="5"/>
        <v>0</v>
      </c>
      <c r="G32" s="104">
        <f t="shared" si="5"/>
        <v>1627023</v>
      </c>
      <c r="H32" s="104">
        <f t="shared" si="5"/>
        <v>2399941</v>
      </c>
      <c r="I32" s="104">
        <f t="shared" si="5"/>
        <v>4026964</v>
      </c>
      <c r="J32" s="104">
        <f t="shared" si="5"/>
        <v>808158</v>
      </c>
      <c r="K32" s="104">
        <f t="shared" si="5"/>
        <v>2923189</v>
      </c>
      <c r="L32" s="104">
        <f t="shared" si="5"/>
        <v>3886332</v>
      </c>
      <c r="M32" s="104">
        <f t="shared" si="5"/>
        <v>7617679</v>
      </c>
      <c r="N32" s="104">
        <f t="shared" si="5"/>
        <v>658064</v>
      </c>
      <c r="O32" s="104">
        <f t="shared" si="5"/>
        <v>2660387</v>
      </c>
      <c r="P32" s="104">
        <f t="shared" si="5"/>
        <v>6770367</v>
      </c>
      <c r="Q32" s="104">
        <f t="shared" si="5"/>
        <v>10088818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21733461</v>
      </c>
      <c r="W32" s="104">
        <f t="shared" si="5"/>
        <v>56522331</v>
      </c>
      <c r="X32" s="104">
        <f t="shared" si="5"/>
        <v>-34788870</v>
      </c>
      <c r="Y32" s="105">
        <f>+IF(W32&lt;&gt;0,(X32/W32)*100,0)</f>
        <v>-61.548894719150915</v>
      </c>
      <c r="Z32" s="106">
        <f t="shared" si="5"/>
        <v>75363107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264212287</v>
      </c>
      <c r="C35" s="18">
        <v>0</v>
      </c>
      <c r="D35" s="63">
        <v>172472109</v>
      </c>
      <c r="E35" s="64">
        <v>200940938</v>
      </c>
      <c r="F35" s="64">
        <v>100700748</v>
      </c>
      <c r="G35" s="64">
        <v>82535907</v>
      </c>
      <c r="H35" s="64">
        <v>66095897</v>
      </c>
      <c r="I35" s="64">
        <v>66095897</v>
      </c>
      <c r="J35" s="64">
        <v>325690303</v>
      </c>
      <c r="K35" s="64">
        <v>315461827</v>
      </c>
      <c r="L35" s="64">
        <v>311254677</v>
      </c>
      <c r="M35" s="64">
        <v>311254677</v>
      </c>
      <c r="N35" s="64">
        <v>304234207</v>
      </c>
      <c r="O35" s="64">
        <v>303401086</v>
      </c>
      <c r="P35" s="64">
        <v>323239951</v>
      </c>
      <c r="Q35" s="64">
        <v>323239951</v>
      </c>
      <c r="R35" s="64">
        <v>0</v>
      </c>
      <c r="S35" s="64">
        <v>0</v>
      </c>
      <c r="T35" s="64">
        <v>0</v>
      </c>
      <c r="U35" s="64">
        <v>0</v>
      </c>
      <c r="V35" s="64">
        <v>323239951</v>
      </c>
      <c r="W35" s="64">
        <v>150705704</v>
      </c>
      <c r="X35" s="64">
        <v>172534247</v>
      </c>
      <c r="Y35" s="65">
        <v>114.48</v>
      </c>
      <c r="Z35" s="66">
        <v>200940938</v>
      </c>
    </row>
    <row r="36" spans="1:26" ht="12.75">
      <c r="A36" s="62" t="s">
        <v>53</v>
      </c>
      <c r="B36" s="18">
        <v>816408378</v>
      </c>
      <c r="C36" s="18">
        <v>0</v>
      </c>
      <c r="D36" s="63">
        <v>866722055</v>
      </c>
      <c r="E36" s="64">
        <v>875316030</v>
      </c>
      <c r="F36" s="64">
        <v>0</v>
      </c>
      <c r="G36" s="64">
        <v>1627023</v>
      </c>
      <c r="H36" s="64">
        <v>4026964</v>
      </c>
      <c r="I36" s="64">
        <v>4026964</v>
      </c>
      <c r="J36" s="64">
        <v>821243499</v>
      </c>
      <c r="K36" s="64">
        <v>824166687</v>
      </c>
      <c r="L36" s="64">
        <v>828053017</v>
      </c>
      <c r="M36" s="64">
        <v>828053017</v>
      </c>
      <c r="N36" s="64">
        <v>828711083</v>
      </c>
      <c r="O36" s="64">
        <v>812279232</v>
      </c>
      <c r="P36" s="64">
        <v>816672972</v>
      </c>
      <c r="Q36" s="64">
        <v>816672972</v>
      </c>
      <c r="R36" s="64">
        <v>0</v>
      </c>
      <c r="S36" s="64">
        <v>0</v>
      </c>
      <c r="T36" s="64">
        <v>0</v>
      </c>
      <c r="U36" s="64">
        <v>0</v>
      </c>
      <c r="V36" s="64">
        <v>816672972</v>
      </c>
      <c r="W36" s="64">
        <v>656487023</v>
      </c>
      <c r="X36" s="64">
        <v>160185949</v>
      </c>
      <c r="Y36" s="65">
        <v>24.4</v>
      </c>
      <c r="Z36" s="66">
        <v>875316030</v>
      </c>
    </row>
    <row r="37" spans="1:26" ht="12.75">
      <c r="A37" s="62" t="s">
        <v>54</v>
      </c>
      <c r="B37" s="18">
        <v>105044802</v>
      </c>
      <c r="C37" s="18">
        <v>0</v>
      </c>
      <c r="D37" s="63">
        <v>89387208</v>
      </c>
      <c r="E37" s="64">
        <v>90767215</v>
      </c>
      <c r="F37" s="64">
        <v>-13654398</v>
      </c>
      <c r="G37" s="64">
        <v>-8591936</v>
      </c>
      <c r="H37" s="64">
        <v>-20448900</v>
      </c>
      <c r="I37" s="64">
        <v>-20448900</v>
      </c>
      <c r="J37" s="64">
        <v>83029293</v>
      </c>
      <c r="K37" s="64">
        <v>86132407</v>
      </c>
      <c r="L37" s="64">
        <v>96457382</v>
      </c>
      <c r="M37" s="64">
        <v>96457382</v>
      </c>
      <c r="N37" s="64">
        <v>80445406</v>
      </c>
      <c r="O37" s="64">
        <v>84391034</v>
      </c>
      <c r="P37" s="64">
        <v>99093933</v>
      </c>
      <c r="Q37" s="64">
        <v>99093933</v>
      </c>
      <c r="R37" s="64">
        <v>0</v>
      </c>
      <c r="S37" s="64">
        <v>0</v>
      </c>
      <c r="T37" s="64">
        <v>0</v>
      </c>
      <c r="U37" s="64">
        <v>0</v>
      </c>
      <c r="V37" s="64">
        <v>99093933</v>
      </c>
      <c r="W37" s="64">
        <v>68075411</v>
      </c>
      <c r="X37" s="64">
        <v>31018522</v>
      </c>
      <c r="Y37" s="65">
        <v>45.56</v>
      </c>
      <c r="Z37" s="66">
        <v>90767215</v>
      </c>
    </row>
    <row r="38" spans="1:26" ht="12.75">
      <c r="A38" s="62" t="s">
        <v>55</v>
      </c>
      <c r="B38" s="18">
        <v>238776270</v>
      </c>
      <c r="C38" s="18">
        <v>0</v>
      </c>
      <c r="D38" s="63">
        <v>288490460</v>
      </c>
      <c r="E38" s="64">
        <v>268191460</v>
      </c>
      <c r="F38" s="64">
        <v>0</v>
      </c>
      <c r="G38" s="64">
        <v>0</v>
      </c>
      <c r="H38" s="64">
        <v>0</v>
      </c>
      <c r="I38" s="64">
        <v>0</v>
      </c>
      <c r="J38" s="64">
        <v>238776270</v>
      </c>
      <c r="K38" s="64">
        <v>238776270</v>
      </c>
      <c r="L38" s="64">
        <v>231124573</v>
      </c>
      <c r="M38" s="64">
        <v>231124573</v>
      </c>
      <c r="N38" s="64">
        <v>231124573</v>
      </c>
      <c r="O38" s="64">
        <v>231124572</v>
      </c>
      <c r="P38" s="64">
        <v>231124572</v>
      </c>
      <c r="Q38" s="64">
        <v>231124572</v>
      </c>
      <c r="R38" s="64">
        <v>0</v>
      </c>
      <c r="S38" s="64">
        <v>0</v>
      </c>
      <c r="T38" s="64">
        <v>0</v>
      </c>
      <c r="U38" s="64">
        <v>0</v>
      </c>
      <c r="V38" s="64">
        <v>231124572</v>
      </c>
      <c r="W38" s="64">
        <v>201143595</v>
      </c>
      <c r="X38" s="64">
        <v>29980977</v>
      </c>
      <c r="Y38" s="65">
        <v>14.91</v>
      </c>
      <c r="Z38" s="66">
        <v>268191460</v>
      </c>
    </row>
    <row r="39" spans="1:26" ht="12.75">
      <c r="A39" s="62" t="s">
        <v>56</v>
      </c>
      <c r="B39" s="18">
        <v>736799593</v>
      </c>
      <c r="C39" s="18">
        <v>0</v>
      </c>
      <c r="D39" s="63">
        <v>661316496</v>
      </c>
      <c r="E39" s="64">
        <v>717298293</v>
      </c>
      <c r="F39" s="64">
        <v>114355146</v>
      </c>
      <c r="G39" s="64">
        <v>92754866</v>
      </c>
      <c r="H39" s="64">
        <v>90571761</v>
      </c>
      <c r="I39" s="64">
        <v>90571761</v>
      </c>
      <c r="J39" s="64">
        <v>825128239</v>
      </c>
      <c r="K39" s="64">
        <v>814719837</v>
      </c>
      <c r="L39" s="64">
        <v>811725739</v>
      </c>
      <c r="M39" s="64">
        <v>811725739</v>
      </c>
      <c r="N39" s="64">
        <v>821375311</v>
      </c>
      <c r="O39" s="64">
        <v>800164712</v>
      </c>
      <c r="P39" s="64">
        <v>809694418</v>
      </c>
      <c r="Q39" s="64">
        <v>809694418</v>
      </c>
      <c r="R39" s="64">
        <v>0</v>
      </c>
      <c r="S39" s="64">
        <v>0</v>
      </c>
      <c r="T39" s="64">
        <v>0</v>
      </c>
      <c r="U39" s="64">
        <v>0</v>
      </c>
      <c r="V39" s="64">
        <v>809694418</v>
      </c>
      <c r="W39" s="64">
        <v>537973720</v>
      </c>
      <c r="X39" s="64">
        <v>271720698</v>
      </c>
      <c r="Y39" s="65">
        <v>50.51</v>
      </c>
      <c r="Z39" s="66">
        <v>717298293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119640392</v>
      </c>
      <c r="C42" s="18">
        <v>0</v>
      </c>
      <c r="D42" s="63">
        <v>36348086</v>
      </c>
      <c r="E42" s="64">
        <v>28193229</v>
      </c>
      <c r="F42" s="64">
        <v>5513482</v>
      </c>
      <c r="G42" s="64">
        <v>1344114</v>
      </c>
      <c r="H42" s="64">
        <v>4893256</v>
      </c>
      <c r="I42" s="64">
        <v>11750852</v>
      </c>
      <c r="J42" s="64">
        <v>2090015</v>
      </c>
      <c r="K42" s="64">
        <v>-4426356</v>
      </c>
      <c r="L42" s="64">
        <v>9305183</v>
      </c>
      <c r="M42" s="64">
        <v>6968842</v>
      </c>
      <c r="N42" s="64">
        <v>5282580</v>
      </c>
      <c r="O42" s="64">
        <v>8960387</v>
      </c>
      <c r="P42" s="64">
        <v>35643548</v>
      </c>
      <c r="Q42" s="64">
        <v>49886515</v>
      </c>
      <c r="R42" s="64">
        <v>0</v>
      </c>
      <c r="S42" s="64">
        <v>0</v>
      </c>
      <c r="T42" s="64">
        <v>0</v>
      </c>
      <c r="U42" s="64">
        <v>0</v>
      </c>
      <c r="V42" s="64">
        <v>68606209</v>
      </c>
      <c r="W42" s="64">
        <v>43931780</v>
      </c>
      <c r="X42" s="64">
        <v>24674429</v>
      </c>
      <c r="Y42" s="65">
        <v>56.17</v>
      </c>
      <c r="Z42" s="66">
        <v>28193229</v>
      </c>
    </row>
    <row r="43" spans="1:26" ht="12.75">
      <c r="A43" s="62" t="s">
        <v>59</v>
      </c>
      <c r="B43" s="18">
        <v>-120933169</v>
      </c>
      <c r="C43" s="18">
        <v>0</v>
      </c>
      <c r="D43" s="63">
        <v>-71953486</v>
      </c>
      <c r="E43" s="64">
        <v>-74667854</v>
      </c>
      <c r="F43" s="64">
        <v>0</v>
      </c>
      <c r="G43" s="64">
        <v>-1626842</v>
      </c>
      <c r="H43" s="64">
        <v>-2399941</v>
      </c>
      <c r="I43" s="64">
        <v>-4026783</v>
      </c>
      <c r="J43" s="64">
        <v>-744157</v>
      </c>
      <c r="K43" s="64">
        <v>-2923189</v>
      </c>
      <c r="L43" s="64">
        <v>-3886330</v>
      </c>
      <c r="M43" s="64">
        <v>-7553676</v>
      </c>
      <c r="N43" s="64">
        <v>-551804</v>
      </c>
      <c r="O43" s="64">
        <v>-2660388</v>
      </c>
      <c r="P43" s="64">
        <v>-6713367</v>
      </c>
      <c r="Q43" s="64">
        <v>-9925559</v>
      </c>
      <c r="R43" s="64">
        <v>0</v>
      </c>
      <c r="S43" s="64">
        <v>0</v>
      </c>
      <c r="T43" s="64">
        <v>0</v>
      </c>
      <c r="U43" s="64">
        <v>0</v>
      </c>
      <c r="V43" s="64">
        <v>-21506018</v>
      </c>
      <c r="W43" s="64">
        <v>-69927291</v>
      </c>
      <c r="X43" s="64">
        <v>48421273</v>
      </c>
      <c r="Y43" s="65">
        <v>-69.25</v>
      </c>
      <c r="Z43" s="66">
        <v>-74667854</v>
      </c>
    </row>
    <row r="44" spans="1:26" ht="12.75">
      <c r="A44" s="62" t="s">
        <v>60</v>
      </c>
      <c r="B44" s="18">
        <v>6286771</v>
      </c>
      <c r="C44" s="18">
        <v>0</v>
      </c>
      <c r="D44" s="63">
        <v>36842388</v>
      </c>
      <c r="E44" s="64">
        <v>-15435075</v>
      </c>
      <c r="F44" s="64">
        <v>42617</v>
      </c>
      <c r="G44" s="64">
        <v>63305</v>
      </c>
      <c r="H44" s="64">
        <v>54242</v>
      </c>
      <c r="I44" s="64">
        <v>160164</v>
      </c>
      <c r="J44" s="64">
        <v>70498</v>
      </c>
      <c r="K44" s="64">
        <v>61948</v>
      </c>
      <c r="L44" s="64">
        <v>-7608885</v>
      </c>
      <c r="M44" s="64">
        <v>-7476439</v>
      </c>
      <c r="N44" s="64">
        <v>60364</v>
      </c>
      <c r="O44" s="64">
        <v>59244</v>
      </c>
      <c r="P44" s="64">
        <v>66151</v>
      </c>
      <c r="Q44" s="64">
        <v>185759</v>
      </c>
      <c r="R44" s="64">
        <v>0</v>
      </c>
      <c r="S44" s="64">
        <v>0</v>
      </c>
      <c r="T44" s="64">
        <v>0</v>
      </c>
      <c r="U44" s="64">
        <v>0</v>
      </c>
      <c r="V44" s="64">
        <v>-7130516</v>
      </c>
      <c r="W44" s="64">
        <v>105922</v>
      </c>
      <c r="X44" s="64">
        <v>-7236438</v>
      </c>
      <c r="Y44" s="65">
        <v>-6831.86</v>
      </c>
      <c r="Z44" s="66">
        <v>-15435075</v>
      </c>
    </row>
    <row r="45" spans="1:26" ht="12.75">
      <c r="A45" s="74" t="s">
        <v>61</v>
      </c>
      <c r="B45" s="21">
        <v>211779091</v>
      </c>
      <c r="C45" s="21">
        <v>0</v>
      </c>
      <c r="D45" s="103">
        <v>121729987</v>
      </c>
      <c r="E45" s="104">
        <v>149869390</v>
      </c>
      <c r="F45" s="104">
        <v>217335189</v>
      </c>
      <c r="G45" s="104">
        <v>217115766</v>
      </c>
      <c r="H45" s="104">
        <v>219663323</v>
      </c>
      <c r="I45" s="104">
        <v>219663323</v>
      </c>
      <c r="J45" s="104">
        <v>221079679</v>
      </c>
      <c r="K45" s="104">
        <v>213792082</v>
      </c>
      <c r="L45" s="104">
        <v>211602050</v>
      </c>
      <c r="M45" s="104">
        <v>211602050</v>
      </c>
      <c r="N45" s="104">
        <v>216393190</v>
      </c>
      <c r="O45" s="104">
        <v>222752433</v>
      </c>
      <c r="P45" s="104">
        <v>251748765</v>
      </c>
      <c r="Q45" s="104">
        <v>251748765</v>
      </c>
      <c r="R45" s="104">
        <v>0</v>
      </c>
      <c r="S45" s="104">
        <v>0</v>
      </c>
      <c r="T45" s="104">
        <v>0</v>
      </c>
      <c r="U45" s="104">
        <v>0</v>
      </c>
      <c r="V45" s="104">
        <v>251748765</v>
      </c>
      <c r="W45" s="104">
        <v>185889501</v>
      </c>
      <c r="X45" s="104">
        <v>65859264</v>
      </c>
      <c r="Y45" s="105">
        <v>35.43</v>
      </c>
      <c r="Z45" s="106">
        <v>149869390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22937910</v>
      </c>
      <c r="C49" s="56">
        <v>0</v>
      </c>
      <c r="D49" s="133">
        <v>2059808</v>
      </c>
      <c r="E49" s="58">
        <v>1225037</v>
      </c>
      <c r="F49" s="58">
        <v>0</v>
      </c>
      <c r="G49" s="58">
        <v>0</v>
      </c>
      <c r="H49" s="58">
        <v>0</v>
      </c>
      <c r="I49" s="58">
        <v>1228244</v>
      </c>
      <c r="J49" s="58">
        <v>0</v>
      </c>
      <c r="K49" s="58">
        <v>0</v>
      </c>
      <c r="L49" s="58">
        <v>0</v>
      </c>
      <c r="M49" s="58">
        <v>1048916</v>
      </c>
      <c r="N49" s="58">
        <v>0</v>
      </c>
      <c r="O49" s="58">
        <v>0</v>
      </c>
      <c r="P49" s="58">
        <v>0</v>
      </c>
      <c r="Q49" s="58">
        <v>2648312</v>
      </c>
      <c r="R49" s="58">
        <v>0</v>
      </c>
      <c r="S49" s="58">
        <v>0</v>
      </c>
      <c r="T49" s="58">
        <v>0</v>
      </c>
      <c r="U49" s="58">
        <v>0</v>
      </c>
      <c r="V49" s="58">
        <v>2749141</v>
      </c>
      <c r="W49" s="58">
        <v>13581245</v>
      </c>
      <c r="X49" s="58">
        <v>47478613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11725706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11725706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90.92934930533801</v>
      </c>
      <c r="C58" s="5">
        <f>IF(C67=0,0,+(C76/C67)*100)</f>
        <v>0</v>
      </c>
      <c r="D58" s="6">
        <f aca="true" t="shared" si="6" ref="D58:Z58">IF(D67=0,0,+(D76/D67)*100)</f>
        <v>98.17839070489221</v>
      </c>
      <c r="E58" s="7">
        <f t="shared" si="6"/>
        <v>98.0000006036363</v>
      </c>
      <c r="F58" s="7">
        <f t="shared" si="6"/>
        <v>19.091347811470893</v>
      </c>
      <c r="G58" s="7">
        <f t="shared" si="6"/>
        <v>158.16656628103004</v>
      </c>
      <c r="H58" s="7">
        <f t="shared" si="6"/>
        <v>220.9069697700431</v>
      </c>
      <c r="I58" s="7">
        <f t="shared" si="6"/>
        <v>52.3879384943618</v>
      </c>
      <c r="J58" s="7">
        <f t="shared" si="6"/>
        <v>166.06763443317215</v>
      </c>
      <c r="K58" s="7">
        <f t="shared" si="6"/>
        <v>137.55315359622116</v>
      </c>
      <c r="L58" s="7">
        <f t="shared" si="6"/>
        <v>133.24015737001343</v>
      </c>
      <c r="M58" s="7">
        <f t="shared" si="6"/>
        <v>145.71917090632368</v>
      </c>
      <c r="N58" s="7">
        <f t="shared" si="6"/>
        <v>124.59523976315772</v>
      </c>
      <c r="O58" s="7">
        <f t="shared" si="6"/>
        <v>162.72983601460277</v>
      </c>
      <c r="P58" s="7">
        <f t="shared" si="6"/>
        <v>154.51060162247254</v>
      </c>
      <c r="Q58" s="7">
        <f t="shared" si="6"/>
        <v>145.15732339901194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91.81382330244325</v>
      </c>
      <c r="W58" s="7">
        <f t="shared" si="6"/>
        <v>87.36673409135561</v>
      </c>
      <c r="X58" s="7">
        <f t="shared" si="6"/>
        <v>0</v>
      </c>
      <c r="Y58" s="7">
        <f t="shared" si="6"/>
        <v>0</v>
      </c>
      <c r="Z58" s="8">
        <f t="shared" si="6"/>
        <v>98.0000006036363</v>
      </c>
    </row>
    <row r="59" spans="1:26" ht="12.75">
      <c r="A59" s="36" t="s">
        <v>31</v>
      </c>
      <c r="B59" s="9">
        <f aca="true" t="shared" si="7" ref="B59:Z66">IF(B68=0,0,+(B77/B68)*100)</f>
        <v>99.27263295693027</v>
      </c>
      <c r="C59" s="9">
        <f t="shared" si="7"/>
        <v>0</v>
      </c>
      <c r="D59" s="2">
        <f t="shared" si="7"/>
        <v>98.6415280984924</v>
      </c>
      <c r="E59" s="10">
        <f t="shared" si="7"/>
        <v>98.6415280984924</v>
      </c>
      <c r="F59" s="10">
        <f t="shared" si="7"/>
        <v>7.41770449845624</v>
      </c>
      <c r="G59" s="10">
        <f t="shared" si="7"/>
        <v>-21203.056226735454</v>
      </c>
      <c r="H59" s="10">
        <f t="shared" si="7"/>
        <v>-2012.4702304866726</v>
      </c>
      <c r="I59" s="10">
        <f t="shared" si="7"/>
        <v>31.47266832404115</v>
      </c>
      <c r="J59" s="10">
        <f t="shared" si="7"/>
        <v>-9844.065525263462</v>
      </c>
      <c r="K59" s="10">
        <f t="shared" si="7"/>
        <v>1490.157982533608</v>
      </c>
      <c r="L59" s="10">
        <f t="shared" si="7"/>
        <v>-5959.821550863874</v>
      </c>
      <c r="M59" s="10">
        <f t="shared" si="7"/>
        <v>8681.225955170356</v>
      </c>
      <c r="N59" s="10">
        <f t="shared" si="7"/>
        <v>-6405.889562020322</v>
      </c>
      <c r="O59" s="10">
        <f t="shared" si="7"/>
        <v>-5302.679271958922</v>
      </c>
      <c r="P59" s="10">
        <f t="shared" si="7"/>
        <v>-8497.538225969938</v>
      </c>
      <c r="Q59" s="10">
        <f t="shared" si="7"/>
        <v>-6560.294843069316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88.05454596170135</v>
      </c>
      <c r="W59" s="10">
        <f t="shared" si="7"/>
        <v>82.95210439942534</v>
      </c>
      <c r="X59" s="10">
        <f t="shared" si="7"/>
        <v>0</v>
      </c>
      <c r="Y59" s="10">
        <f t="shared" si="7"/>
        <v>0</v>
      </c>
      <c r="Z59" s="11">
        <f t="shared" si="7"/>
        <v>98.6415280984924</v>
      </c>
    </row>
    <row r="60" spans="1:26" ht="12.75">
      <c r="A60" s="37" t="s">
        <v>32</v>
      </c>
      <c r="B60" s="12">
        <f t="shared" si="7"/>
        <v>87.72187520963625</v>
      </c>
      <c r="C60" s="12">
        <f t="shared" si="7"/>
        <v>0</v>
      </c>
      <c r="D60" s="3">
        <f t="shared" si="7"/>
        <v>97.99999976682447</v>
      </c>
      <c r="E60" s="13">
        <f t="shared" si="7"/>
        <v>98.00000078063111</v>
      </c>
      <c r="F60" s="13">
        <f t="shared" si="7"/>
        <v>55.05787734103209</v>
      </c>
      <c r="G60" s="13">
        <f t="shared" si="7"/>
        <v>97.0682973024353</v>
      </c>
      <c r="H60" s="13">
        <f t="shared" si="7"/>
        <v>131.2793392243803</v>
      </c>
      <c r="I60" s="13">
        <f t="shared" si="7"/>
        <v>83.73220938600005</v>
      </c>
      <c r="J60" s="13">
        <f t="shared" si="7"/>
        <v>105.99439516207316</v>
      </c>
      <c r="K60" s="13">
        <f t="shared" si="7"/>
        <v>98.83003845885558</v>
      </c>
      <c r="L60" s="13">
        <f t="shared" si="7"/>
        <v>90.80757343887826</v>
      </c>
      <c r="M60" s="13">
        <f t="shared" si="7"/>
        <v>98.6774786643181</v>
      </c>
      <c r="N60" s="13">
        <f t="shared" si="7"/>
        <v>87.39450900416742</v>
      </c>
      <c r="O60" s="13">
        <f t="shared" si="7"/>
        <v>117.53738888176592</v>
      </c>
      <c r="P60" s="13">
        <f t="shared" si="7"/>
        <v>103.02979120793074</v>
      </c>
      <c r="Q60" s="13">
        <f t="shared" si="7"/>
        <v>101.18494978980101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94.22979371811506</v>
      </c>
      <c r="W60" s="13">
        <f t="shared" si="7"/>
        <v>89.61423022518325</v>
      </c>
      <c r="X60" s="13">
        <f t="shared" si="7"/>
        <v>0</v>
      </c>
      <c r="Y60" s="13">
        <f t="shared" si="7"/>
        <v>0</v>
      </c>
      <c r="Z60" s="14">
        <f t="shared" si="7"/>
        <v>98.00000078063111</v>
      </c>
    </row>
    <row r="61" spans="1:26" ht="12.75">
      <c r="A61" s="38" t="s">
        <v>113</v>
      </c>
      <c r="B61" s="12">
        <f t="shared" si="7"/>
        <v>98.9418471228768</v>
      </c>
      <c r="C61" s="12">
        <f t="shared" si="7"/>
        <v>0</v>
      </c>
      <c r="D61" s="3">
        <f t="shared" si="7"/>
        <v>98.00000016971143</v>
      </c>
      <c r="E61" s="13">
        <f t="shared" si="7"/>
        <v>98.00000016971143</v>
      </c>
      <c r="F61" s="13">
        <f t="shared" si="7"/>
        <v>64.43583304356785</v>
      </c>
      <c r="G61" s="13">
        <f t="shared" si="7"/>
        <v>98.32404350170052</v>
      </c>
      <c r="H61" s="13">
        <f t="shared" si="7"/>
        <v>147.91795546257626</v>
      </c>
      <c r="I61" s="13">
        <f t="shared" si="7"/>
        <v>92.18899881849902</v>
      </c>
      <c r="J61" s="13">
        <f t="shared" si="7"/>
        <v>109.38010599037106</v>
      </c>
      <c r="K61" s="13">
        <f t="shared" si="7"/>
        <v>100.9111163379288</v>
      </c>
      <c r="L61" s="13">
        <f t="shared" si="7"/>
        <v>92.38586377380392</v>
      </c>
      <c r="M61" s="13">
        <f t="shared" si="7"/>
        <v>101.09484343870541</v>
      </c>
      <c r="N61" s="13">
        <f t="shared" si="7"/>
        <v>88.86686853958162</v>
      </c>
      <c r="O61" s="13">
        <f t="shared" si="7"/>
        <v>119.59800887855701</v>
      </c>
      <c r="P61" s="13">
        <f t="shared" si="7"/>
        <v>103.47280806381931</v>
      </c>
      <c r="Q61" s="13">
        <f t="shared" si="7"/>
        <v>102.35349252692967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98.47844330589362</v>
      </c>
      <c r="W61" s="13">
        <f t="shared" si="7"/>
        <v>94.74487576026328</v>
      </c>
      <c r="X61" s="13">
        <f t="shared" si="7"/>
        <v>0</v>
      </c>
      <c r="Y61" s="13">
        <f t="shared" si="7"/>
        <v>0</v>
      </c>
      <c r="Z61" s="14">
        <f t="shared" si="7"/>
        <v>98.00000016971143</v>
      </c>
    </row>
    <row r="62" spans="1:26" ht="12.75">
      <c r="A62" s="38" t="s">
        <v>114</v>
      </c>
      <c r="B62" s="12">
        <f t="shared" si="7"/>
        <v>95.3445908776498</v>
      </c>
      <c r="C62" s="12">
        <f t="shared" si="7"/>
        <v>0</v>
      </c>
      <c r="D62" s="3">
        <f t="shared" si="7"/>
        <v>97.99999388612407</v>
      </c>
      <c r="E62" s="13">
        <f t="shared" si="7"/>
        <v>98.00000278982688</v>
      </c>
      <c r="F62" s="13">
        <f t="shared" si="7"/>
        <v>42.740320082147704</v>
      </c>
      <c r="G62" s="13">
        <f t="shared" si="7"/>
        <v>92.8628757070667</v>
      </c>
      <c r="H62" s="13">
        <f t="shared" si="7"/>
        <v>133.4747682951788</v>
      </c>
      <c r="I62" s="13">
        <f t="shared" si="7"/>
        <v>73.97836879249816</v>
      </c>
      <c r="J62" s="13">
        <f t="shared" si="7"/>
        <v>98.10768771439726</v>
      </c>
      <c r="K62" s="13">
        <f t="shared" si="7"/>
        <v>91.44765953270054</v>
      </c>
      <c r="L62" s="13">
        <f t="shared" si="7"/>
        <v>86.72301845202787</v>
      </c>
      <c r="M62" s="13">
        <f t="shared" si="7"/>
        <v>92.04544449221743</v>
      </c>
      <c r="N62" s="13">
        <f t="shared" si="7"/>
        <v>72.51370990307777</v>
      </c>
      <c r="O62" s="13">
        <f t="shared" si="7"/>
        <v>130.58946033020004</v>
      </c>
      <c r="P62" s="13">
        <f t="shared" si="7"/>
        <v>102.38090994749469</v>
      </c>
      <c r="Q62" s="13">
        <f t="shared" si="7"/>
        <v>97.92257697507364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87.84591333535914</v>
      </c>
      <c r="W62" s="13">
        <f t="shared" si="7"/>
        <v>79.35139875221505</v>
      </c>
      <c r="X62" s="13">
        <f t="shared" si="7"/>
        <v>0</v>
      </c>
      <c r="Y62" s="13">
        <f t="shared" si="7"/>
        <v>0</v>
      </c>
      <c r="Z62" s="14">
        <f t="shared" si="7"/>
        <v>98.00000278982688</v>
      </c>
    </row>
    <row r="63" spans="1:26" ht="12.75">
      <c r="A63" s="38" t="s">
        <v>115</v>
      </c>
      <c r="B63" s="12">
        <f t="shared" si="7"/>
        <v>94.56284553927871</v>
      </c>
      <c r="C63" s="12">
        <f t="shared" si="7"/>
        <v>0</v>
      </c>
      <c r="D63" s="3">
        <f t="shared" si="7"/>
        <v>97.99997971310013</v>
      </c>
      <c r="E63" s="13">
        <f t="shared" si="7"/>
        <v>98.00000073579429</v>
      </c>
      <c r="F63" s="13">
        <f t="shared" si="7"/>
        <v>28.133178093408436</v>
      </c>
      <c r="G63" s="13">
        <f t="shared" si="7"/>
        <v>103.77992280395509</v>
      </c>
      <c r="H63" s="13">
        <f t="shared" si="7"/>
        <v>96.7041959540249</v>
      </c>
      <c r="I63" s="13">
        <f t="shared" si="7"/>
        <v>57.968853452977456</v>
      </c>
      <c r="J63" s="13">
        <f t="shared" si="7"/>
        <v>106.70260854969204</v>
      </c>
      <c r="K63" s="13">
        <f t="shared" si="7"/>
        <v>103.64986191546296</v>
      </c>
      <c r="L63" s="13">
        <f t="shared" si="7"/>
        <v>94.24326706053327</v>
      </c>
      <c r="M63" s="13">
        <f t="shared" si="7"/>
        <v>101.6298639847318</v>
      </c>
      <c r="N63" s="13">
        <f t="shared" si="7"/>
        <v>103.61208170649061</v>
      </c>
      <c r="O63" s="13">
        <f t="shared" si="7"/>
        <v>102.40138794468106</v>
      </c>
      <c r="P63" s="13">
        <f t="shared" si="7"/>
        <v>108.6778086445681</v>
      </c>
      <c r="Q63" s="13">
        <f t="shared" si="7"/>
        <v>104.84062054236564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82.83831270036431</v>
      </c>
      <c r="W63" s="13">
        <f t="shared" si="7"/>
        <v>81.93039778022762</v>
      </c>
      <c r="X63" s="13">
        <f t="shared" si="7"/>
        <v>0</v>
      </c>
      <c r="Y63" s="13">
        <f t="shared" si="7"/>
        <v>0</v>
      </c>
      <c r="Z63" s="14">
        <f t="shared" si="7"/>
        <v>98.00000073579429</v>
      </c>
    </row>
    <row r="64" spans="1:26" ht="12.75">
      <c r="A64" s="38" t="s">
        <v>116</v>
      </c>
      <c r="B64" s="12">
        <f t="shared" si="7"/>
        <v>94.73488954608122</v>
      </c>
      <c r="C64" s="12">
        <f t="shared" si="7"/>
        <v>0</v>
      </c>
      <c r="D64" s="3">
        <f t="shared" si="7"/>
        <v>98.00003511226073</v>
      </c>
      <c r="E64" s="13">
        <f t="shared" si="7"/>
        <v>98.00000160819515</v>
      </c>
      <c r="F64" s="13">
        <f t="shared" si="7"/>
        <v>71.52180635457913</v>
      </c>
      <c r="G64" s="13">
        <f t="shared" si="7"/>
        <v>86.32307932354742</v>
      </c>
      <c r="H64" s="13">
        <f t="shared" si="7"/>
        <v>81.56242434281782</v>
      </c>
      <c r="I64" s="13">
        <f t="shared" si="7"/>
        <v>79.78714867334614</v>
      </c>
      <c r="J64" s="13">
        <f t="shared" si="7"/>
        <v>93.18842928202513</v>
      </c>
      <c r="K64" s="13">
        <f t="shared" si="7"/>
        <v>90.99774396594889</v>
      </c>
      <c r="L64" s="13">
        <f t="shared" si="7"/>
        <v>83.02553950102927</v>
      </c>
      <c r="M64" s="13">
        <f t="shared" si="7"/>
        <v>89.11674351520324</v>
      </c>
      <c r="N64" s="13">
        <f t="shared" si="7"/>
        <v>95.5637436688653</v>
      </c>
      <c r="O64" s="13">
        <f t="shared" si="7"/>
        <v>92.29330761661862</v>
      </c>
      <c r="P64" s="13">
        <f t="shared" si="7"/>
        <v>94.21264705051206</v>
      </c>
      <c r="Q64" s="13">
        <f t="shared" si="7"/>
        <v>94.03668021428639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87.59581524050421</v>
      </c>
      <c r="W64" s="13">
        <f t="shared" si="7"/>
        <v>78.01512041933839</v>
      </c>
      <c r="X64" s="13">
        <f t="shared" si="7"/>
        <v>0</v>
      </c>
      <c r="Y64" s="13">
        <f t="shared" si="7"/>
        <v>0</v>
      </c>
      <c r="Z64" s="14">
        <f t="shared" si="7"/>
        <v>98.00000160819515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97.999977609601</v>
      </c>
      <c r="E66" s="16">
        <f t="shared" si="7"/>
        <v>62.8447351852264</v>
      </c>
      <c r="F66" s="16">
        <f t="shared" si="7"/>
        <v>28.110594929415157</v>
      </c>
      <c r="G66" s="16">
        <f t="shared" si="7"/>
        <v>34.51102497299358</v>
      </c>
      <c r="H66" s="16">
        <f t="shared" si="7"/>
        <v>43.0102795184116</v>
      </c>
      <c r="I66" s="16">
        <f t="shared" si="7"/>
        <v>35.309509335104885</v>
      </c>
      <c r="J66" s="16">
        <f t="shared" si="7"/>
        <v>44.29654805082811</v>
      </c>
      <c r="K66" s="16">
        <f t="shared" si="7"/>
        <v>56.62213144980569</v>
      </c>
      <c r="L66" s="16">
        <f t="shared" si="7"/>
        <v>45.44357729854945</v>
      </c>
      <c r="M66" s="16">
        <f t="shared" si="7"/>
        <v>48.23787497801095</v>
      </c>
      <c r="N66" s="16">
        <f t="shared" si="7"/>
        <v>44.645355896397206</v>
      </c>
      <c r="O66" s="16">
        <f t="shared" si="7"/>
        <v>40.08814403265814</v>
      </c>
      <c r="P66" s="16">
        <f t="shared" si="7"/>
        <v>71.87773582473534</v>
      </c>
      <c r="Q66" s="16">
        <f t="shared" si="7"/>
        <v>51.570647703091325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46.68120163748527</v>
      </c>
      <c r="W66" s="16">
        <f t="shared" si="7"/>
        <v>80.0797990246786</v>
      </c>
      <c r="X66" s="16">
        <f t="shared" si="7"/>
        <v>0</v>
      </c>
      <c r="Y66" s="16">
        <f t="shared" si="7"/>
        <v>0</v>
      </c>
      <c r="Z66" s="17">
        <f t="shared" si="7"/>
        <v>62.8447351852264</v>
      </c>
    </row>
    <row r="67" spans="1:26" ht="12.75" hidden="1">
      <c r="A67" s="40" t="s">
        <v>119</v>
      </c>
      <c r="B67" s="23">
        <v>261468243</v>
      </c>
      <c r="C67" s="23"/>
      <c r="D67" s="24">
        <v>274500356</v>
      </c>
      <c r="E67" s="25">
        <v>275000033</v>
      </c>
      <c r="F67" s="25">
        <v>103986257</v>
      </c>
      <c r="G67" s="25">
        <v>15918612</v>
      </c>
      <c r="H67" s="25">
        <v>10553935</v>
      </c>
      <c r="I67" s="25">
        <v>130458804</v>
      </c>
      <c r="J67" s="25">
        <v>15247204</v>
      </c>
      <c r="K67" s="25">
        <v>15957528</v>
      </c>
      <c r="L67" s="25">
        <v>14420028</v>
      </c>
      <c r="M67" s="25">
        <v>45624760</v>
      </c>
      <c r="N67" s="25">
        <v>19870776</v>
      </c>
      <c r="O67" s="25">
        <v>15064817</v>
      </c>
      <c r="P67" s="25">
        <v>15380476</v>
      </c>
      <c r="Q67" s="25">
        <v>50316069</v>
      </c>
      <c r="R67" s="25"/>
      <c r="S67" s="25"/>
      <c r="T67" s="25"/>
      <c r="U67" s="25"/>
      <c r="V67" s="25">
        <v>226399633</v>
      </c>
      <c r="W67" s="25">
        <v>222846659</v>
      </c>
      <c r="X67" s="25"/>
      <c r="Y67" s="24"/>
      <c r="Z67" s="26">
        <v>275000033</v>
      </c>
    </row>
    <row r="68" spans="1:26" ht="12.75" hidden="1">
      <c r="A68" s="36" t="s">
        <v>31</v>
      </c>
      <c r="B68" s="18">
        <v>70987819</v>
      </c>
      <c r="C68" s="18"/>
      <c r="D68" s="19">
        <v>76330839</v>
      </c>
      <c r="E68" s="20">
        <v>76330839</v>
      </c>
      <c r="F68" s="20">
        <v>78442866</v>
      </c>
      <c r="G68" s="20">
        <v>-45939</v>
      </c>
      <c r="H68" s="20">
        <v>-445926</v>
      </c>
      <c r="I68" s="20">
        <v>77951001</v>
      </c>
      <c r="J68" s="20">
        <v>-93277</v>
      </c>
      <c r="K68" s="20">
        <v>448404</v>
      </c>
      <c r="L68" s="20">
        <v>-102214</v>
      </c>
      <c r="M68" s="20">
        <v>252913</v>
      </c>
      <c r="N68" s="20">
        <v>-115051</v>
      </c>
      <c r="O68" s="20">
        <v>-128729</v>
      </c>
      <c r="P68" s="20">
        <v>-92738</v>
      </c>
      <c r="Q68" s="20">
        <v>-336518</v>
      </c>
      <c r="R68" s="20"/>
      <c r="S68" s="20"/>
      <c r="T68" s="20"/>
      <c r="U68" s="20"/>
      <c r="V68" s="20">
        <v>77867396</v>
      </c>
      <c r="W68" s="20">
        <v>74219489</v>
      </c>
      <c r="X68" s="20"/>
      <c r="Y68" s="19"/>
      <c r="Z68" s="22">
        <v>76330839</v>
      </c>
    </row>
    <row r="69" spans="1:26" ht="12.75" hidden="1">
      <c r="A69" s="37" t="s">
        <v>32</v>
      </c>
      <c r="B69" s="18">
        <v>188958244</v>
      </c>
      <c r="C69" s="18"/>
      <c r="D69" s="19">
        <v>197276277</v>
      </c>
      <c r="E69" s="20">
        <v>197276277</v>
      </c>
      <c r="F69" s="20">
        <v>25432319</v>
      </c>
      <c r="G69" s="20">
        <v>15870129</v>
      </c>
      <c r="H69" s="20">
        <v>10886237</v>
      </c>
      <c r="I69" s="20">
        <v>52188685</v>
      </c>
      <c r="J69" s="20">
        <v>15143346</v>
      </c>
      <c r="K69" s="20">
        <v>15368112</v>
      </c>
      <c r="L69" s="20">
        <v>14377194</v>
      </c>
      <c r="M69" s="20">
        <v>44888652</v>
      </c>
      <c r="N69" s="20">
        <v>19802164</v>
      </c>
      <c r="O69" s="20">
        <v>14975040</v>
      </c>
      <c r="P69" s="20">
        <v>15287027</v>
      </c>
      <c r="Q69" s="20">
        <v>50064231</v>
      </c>
      <c r="R69" s="20"/>
      <c r="S69" s="20"/>
      <c r="T69" s="20"/>
      <c r="U69" s="20"/>
      <c r="V69" s="20">
        <v>147141568</v>
      </c>
      <c r="W69" s="20">
        <v>147957237</v>
      </c>
      <c r="X69" s="20"/>
      <c r="Y69" s="19"/>
      <c r="Z69" s="22">
        <v>197276277</v>
      </c>
    </row>
    <row r="70" spans="1:26" ht="12.75" hidden="1">
      <c r="A70" s="38" t="s">
        <v>113</v>
      </c>
      <c r="B70" s="18">
        <v>128077240</v>
      </c>
      <c r="C70" s="18"/>
      <c r="D70" s="19">
        <v>129631811</v>
      </c>
      <c r="E70" s="20">
        <v>129631811</v>
      </c>
      <c r="F70" s="20">
        <v>15529800</v>
      </c>
      <c r="G70" s="20">
        <v>10827071</v>
      </c>
      <c r="H70" s="20">
        <v>6541959</v>
      </c>
      <c r="I70" s="20">
        <v>32898830</v>
      </c>
      <c r="J70" s="20">
        <v>10036006</v>
      </c>
      <c r="K70" s="20">
        <v>10242051</v>
      </c>
      <c r="L70" s="20">
        <v>9331656</v>
      </c>
      <c r="M70" s="20">
        <v>29609713</v>
      </c>
      <c r="N70" s="20">
        <v>13433534</v>
      </c>
      <c r="O70" s="20">
        <v>9849123</v>
      </c>
      <c r="P70" s="20">
        <v>10121953</v>
      </c>
      <c r="Q70" s="20">
        <v>33404610</v>
      </c>
      <c r="R70" s="20"/>
      <c r="S70" s="20"/>
      <c r="T70" s="20"/>
      <c r="U70" s="20"/>
      <c r="V70" s="20">
        <v>95913153</v>
      </c>
      <c r="W70" s="20">
        <v>97223886</v>
      </c>
      <c r="X70" s="20"/>
      <c r="Y70" s="19"/>
      <c r="Z70" s="22">
        <v>129631811</v>
      </c>
    </row>
    <row r="71" spans="1:26" ht="12.75" hidden="1">
      <c r="A71" s="38" t="s">
        <v>114</v>
      </c>
      <c r="B71" s="18">
        <v>31144803</v>
      </c>
      <c r="C71" s="18"/>
      <c r="D71" s="19">
        <v>33693847</v>
      </c>
      <c r="E71" s="20">
        <v>33693847</v>
      </c>
      <c r="F71" s="20">
        <v>4545958</v>
      </c>
      <c r="G71" s="20">
        <v>2347374</v>
      </c>
      <c r="H71" s="20">
        <v>1641744</v>
      </c>
      <c r="I71" s="20">
        <v>8535076</v>
      </c>
      <c r="J71" s="20">
        <v>2394795</v>
      </c>
      <c r="K71" s="20">
        <v>2506273</v>
      </c>
      <c r="L71" s="20">
        <v>2446181</v>
      </c>
      <c r="M71" s="20">
        <v>7347249</v>
      </c>
      <c r="N71" s="20">
        <v>3630952</v>
      </c>
      <c r="O71" s="20">
        <v>2471956</v>
      </c>
      <c r="P71" s="20">
        <v>2581072</v>
      </c>
      <c r="Q71" s="20">
        <v>8683980</v>
      </c>
      <c r="R71" s="20"/>
      <c r="S71" s="20"/>
      <c r="T71" s="20"/>
      <c r="U71" s="20"/>
      <c r="V71" s="20">
        <v>24566305</v>
      </c>
      <c r="W71" s="20">
        <v>25270380</v>
      </c>
      <c r="X71" s="20"/>
      <c r="Y71" s="19"/>
      <c r="Z71" s="22">
        <v>33693847</v>
      </c>
    </row>
    <row r="72" spans="1:26" ht="12.75" hidden="1">
      <c r="A72" s="38" t="s">
        <v>115</v>
      </c>
      <c r="B72" s="18">
        <v>17193957</v>
      </c>
      <c r="C72" s="18"/>
      <c r="D72" s="19">
        <v>19027057</v>
      </c>
      <c r="E72" s="20">
        <v>19027057</v>
      </c>
      <c r="F72" s="20">
        <v>4098602</v>
      </c>
      <c r="G72" s="20">
        <v>1445929</v>
      </c>
      <c r="H72" s="20">
        <v>1446870</v>
      </c>
      <c r="I72" s="20">
        <v>6991401</v>
      </c>
      <c r="J72" s="20">
        <v>1453643</v>
      </c>
      <c r="K72" s="20">
        <v>1399505</v>
      </c>
      <c r="L72" s="20">
        <v>1381009</v>
      </c>
      <c r="M72" s="20">
        <v>4234157</v>
      </c>
      <c r="N72" s="20">
        <v>1477043</v>
      </c>
      <c r="O72" s="20">
        <v>1428299</v>
      </c>
      <c r="P72" s="20">
        <v>1380844</v>
      </c>
      <c r="Q72" s="20">
        <v>4286186</v>
      </c>
      <c r="R72" s="20"/>
      <c r="S72" s="20"/>
      <c r="T72" s="20"/>
      <c r="U72" s="20"/>
      <c r="V72" s="20">
        <v>15511744</v>
      </c>
      <c r="W72" s="20">
        <v>14270292</v>
      </c>
      <c r="X72" s="20"/>
      <c r="Y72" s="19"/>
      <c r="Z72" s="22">
        <v>19027057</v>
      </c>
    </row>
    <row r="73" spans="1:26" ht="12.75" hidden="1">
      <c r="A73" s="38" t="s">
        <v>116</v>
      </c>
      <c r="B73" s="18">
        <v>12542244</v>
      </c>
      <c r="C73" s="18"/>
      <c r="D73" s="19">
        <v>14923562</v>
      </c>
      <c r="E73" s="20">
        <v>14923562</v>
      </c>
      <c r="F73" s="20">
        <v>1257959</v>
      </c>
      <c r="G73" s="20">
        <v>1249755</v>
      </c>
      <c r="H73" s="20">
        <v>1255664</v>
      </c>
      <c r="I73" s="20">
        <v>3763378</v>
      </c>
      <c r="J73" s="20">
        <v>1258902</v>
      </c>
      <c r="K73" s="20">
        <v>1220283</v>
      </c>
      <c r="L73" s="20">
        <v>1218348</v>
      </c>
      <c r="M73" s="20">
        <v>3697533</v>
      </c>
      <c r="N73" s="20">
        <v>1260635</v>
      </c>
      <c r="O73" s="20">
        <v>1225662</v>
      </c>
      <c r="P73" s="20">
        <v>1203158</v>
      </c>
      <c r="Q73" s="20">
        <v>3689455</v>
      </c>
      <c r="R73" s="20"/>
      <c r="S73" s="20"/>
      <c r="T73" s="20"/>
      <c r="U73" s="20"/>
      <c r="V73" s="20">
        <v>11150366</v>
      </c>
      <c r="W73" s="20">
        <v>11192679</v>
      </c>
      <c r="X73" s="20"/>
      <c r="Y73" s="19"/>
      <c r="Z73" s="22">
        <v>14923562</v>
      </c>
    </row>
    <row r="74" spans="1:26" ht="12.7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118</v>
      </c>
      <c r="B75" s="27">
        <v>1522180</v>
      </c>
      <c r="C75" s="27"/>
      <c r="D75" s="28">
        <v>893240</v>
      </c>
      <c r="E75" s="29">
        <v>1392917</v>
      </c>
      <c r="F75" s="29">
        <v>111072</v>
      </c>
      <c r="G75" s="29">
        <v>94422</v>
      </c>
      <c r="H75" s="29">
        <v>113624</v>
      </c>
      <c r="I75" s="29">
        <v>319118</v>
      </c>
      <c r="J75" s="29">
        <v>197135</v>
      </c>
      <c r="K75" s="29">
        <v>141012</v>
      </c>
      <c r="L75" s="29">
        <v>145048</v>
      </c>
      <c r="M75" s="29">
        <v>483195</v>
      </c>
      <c r="N75" s="29">
        <v>183663</v>
      </c>
      <c r="O75" s="29">
        <v>218506</v>
      </c>
      <c r="P75" s="29">
        <v>186187</v>
      </c>
      <c r="Q75" s="29">
        <v>588356</v>
      </c>
      <c r="R75" s="29"/>
      <c r="S75" s="29"/>
      <c r="T75" s="29"/>
      <c r="U75" s="29"/>
      <c r="V75" s="29">
        <v>1390669</v>
      </c>
      <c r="W75" s="29">
        <v>669933</v>
      </c>
      <c r="X75" s="29"/>
      <c r="Y75" s="28"/>
      <c r="Z75" s="30">
        <v>1392917</v>
      </c>
    </row>
    <row r="76" spans="1:26" ht="12.75" hidden="1">
      <c r="A76" s="41" t="s">
        <v>120</v>
      </c>
      <c r="B76" s="31">
        <v>237751372</v>
      </c>
      <c r="C76" s="31"/>
      <c r="D76" s="32">
        <v>269500032</v>
      </c>
      <c r="E76" s="33">
        <v>269500034</v>
      </c>
      <c r="F76" s="33">
        <v>19852378</v>
      </c>
      <c r="G76" s="33">
        <v>25177922</v>
      </c>
      <c r="H76" s="33">
        <v>23314378</v>
      </c>
      <c r="I76" s="33">
        <v>68344678</v>
      </c>
      <c r="J76" s="33">
        <v>25320671</v>
      </c>
      <c r="K76" s="33">
        <v>21950083</v>
      </c>
      <c r="L76" s="33">
        <v>19213268</v>
      </c>
      <c r="M76" s="33">
        <v>66484022</v>
      </c>
      <c r="N76" s="33">
        <v>24758041</v>
      </c>
      <c r="O76" s="33">
        <v>24514952</v>
      </c>
      <c r="P76" s="33">
        <v>23764466</v>
      </c>
      <c r="Q76" s="33">
        <v>73037459</v>
      </c>
      <c r="R76" s="33"/>
      <c r="S76" s="33"/>
      <c r="T76" s="33"/>
      <c r="U76" s="33"/>
      <c r="V76" s="33">
        <v>207866159</v>
      </c>
      <c r="W76" s="33">
        <v>194693848</v>
      </c>
      <c r="X76" s="33"/>
      <c r="Y76" s="32"/>
      <c r="Z76" s="34">
        <v>269500034</v>
      </c>
    </row>
    <row r="77" spans="1:26" ht="12.75" hidden="1">
      <c r="A77" s="36" t="s">
        <v>31</v>
      </c>
      <c r="B77" s="18">
        <v>70471477</v>
      </c>
      <c r="C77" s="18"/>
      <c r="D77" s="19">
        <v>75293906</v>
      </c>
      <c r="E77" s="20">
        <v>75293906</v>
      </c>
      <c r="F77" s="20">
        <v>5818660</v>
      </c>
      <c r="G77" s="20">
        <v>9740472</v>
      </c>
      <c r="H77" s="20">
        <v>8974128</v>
      </c>
      <c r="I77" s="20">
        <v>24533260</v>
      </c>
      <c r="J77" s="20">
        <v>9182249</v>
      </c>
      <c r="K77" s="20">
        <v>6681928</v>
      </c>
      <c r="L77" s="20">
        <v>6091772</v>
      </c>
      <c r="M77" s="20">
        <v>21955949</v>
      </c>
      <c r="N77" s="20">
        <v>7370040</v>
      </c>
      <c r="O77" s="20">
        <v>6826086</v>
      </c>
      <c r="P77" s="20">
        <v>7880447</v>
      </c>
      <c r="Q77" s="20">
        <v>22076573</v>
      </c>
      <c r="R77" s="20"/>
      <c r="S77" s="20"/>
      <c r="T77" s="20"/>
      <c r="U77" s="20"/>
      <c r="V77" s="20">
        <v>68565782</v>
      </c>
      <c r="W77" s="20">
        <v>61566628</v>
      </c>
      <c r="X77" s="20"/>
      <c r="Y77" s="19"/>
      <c r="Z77" s="22">
        <v>75293906</v>
      </c>
    </row>
    <row r="78" spans="1:26" ht="12.75" hidden="1">
      <c r="A78" s="37" t="s">
        <v>32</v>
      </c>
      <c r="B78" s="18">
        <v>165757715</v>
      </c>
      <c r="C78" s="18"/>
      <c r="D78" s="19">
        <v>193330751</v>
      </c>
      <c r="E78" s="20">
        <v>193330753</v>
      </c>
      <c r="F78" s="20">
        <v>14002495</v>
      </c>
      <c r="G78" s="20">
        <v>15404864</v>
      </c>
      <c r="H78" s="20">
        <v>14291380</v>
      </c>
      <c r="I78" s="20">
        <v>43698739</v>
      </c>
      <c r="J78" s="20">
        <v>16051098</v>
      </c>
      <c r="K78" s="20">
        <v>15188311</v>
      </c>
      <c r="L78" s="20">
        <v>13055581</v>
      </c>
      <c r="M78" s="20">
        <v>44294990</v>
      </c>
      <c r="N78" s="20">
        <v>17306004</v>
      </c>
      <c r="O78" s="20">
        <v>17601271</v>
      </c>
      <c r="P78" s="20">
        <v>15750192</v>
      </c>
      <c r="Q78" s="20">
        <v>50657467</v>
      </c>
      <c r="R78" s="20"/>
      <c r="S78" s="20"/>
      <c r="T78" s="20"/>
      <c r="U78" s="20"/>
      <c r="V78" s="20">
        <v>138651196</v>
      </c>
      <c r="W78" s="20">
        <v>132590739</v>
      </c>
      <c r="X78" s="20"/>
      <c r="Y78" s="19"/>
      <c r="Z78" s="22">
        <v>193330753</v>
      </c>
    </row>
    <row r="79" spans="1:26" ht="12.75" hidden="1">
      <c r="A79" s="38" t="s">
        <v>113</v>
      </c>
      <c r="B79" s="18">
        <v>126721987</v>
      </c>
      <c r="C79" s="18"/>
      <c r="D79" s="19">
        <v>127039175</v>
      </c>
      <c r="E79" s="20">
        <v>127039175</v>
      </c>
      <c r="F79" s="20">
        <v>10006756</v>
      </c>
      <c r="G79" s="20">
        <v>10645614</v>
      </c>
      <c r="H79" s="20">
        <v>9676732</v>
      </c>
      <c r="I79" s="20">
        <v>30329102</v>
      </c>
      <c r="J79" s="20">
        <v>10977394</v>
      </c>
      <c r="K79" s="20">
        <v>10335368</v>
      </c>
      <c r="L79" s="20">
        <v>8621131</v>
      </c>
      <c r="M79" s="20">
        <v>29933893</v>
      </c>
      <c r="N79" s="20">
        <v>11937961</v>
      </c>
      <c r="O79" s="20">
        <v>11779355</v>
      </c>
      <c r="P79" s="20">
        <v>10473469</v>
      </c>
      <c r="Q79" s="20">
        <v>34190785</v>
      </c>
      <c r="R79" s="20"/>
      <c r="S79" s="20"/>
      <c r="T79" s="20"/>
      <c r="U79" s="20"/>
      <c r="V79" s="20">
        <v>94453780</v>
      </c>
      <c r="W79" s="20">
        <v>92114650</v>
      </c>
      <c r="X79" s="20"/>
      <c r="Y79" s="19"/>
      <c r="Z79" s="22">
        <v>127039175</v>
      </c>
    </row>
    <row r="80" spans="1:26" ht="12.75" hidden="1">
      <c r="A80" s="38" t="s">
        <v>114</v>
      </c>
      <c r="B80" s="18">
        <v>29694885</v>
      </c>
      <c r="C80" s="18"/>
      <c r="D80" s="19">
        <v>33019968</v>
      </c>
      <c r="E80" s="20">
        <v>33019971</v>
      </c>
      <c r="F80" s="20">
        <v>1942957</v>
      </c>
      <c r="G80" s="20">
        <v>2179839</v>
      </c>
      <c r="H80" s="20">
        <v>2191314</v>
      </c>
      <c r="I80" s="20">
        <v>6314110</v>
      </c>
      <c r="J80" s="20">
        <v>2349478</v>
      </c>
      <c r="K80" s="20">
        <v>2291928</v>
      </c>
      <c r="L80" s="20">
        <v>2121402</v>
      </c>
      <c r="M80" s="20">
        <v>6762808</v>
      </c>
      <c r="N80" s="20">
        <v>2632938</v>
      </c>
      <c r="O80" s="20">
        <v>3228114</v>
      </c>
      <c r="P80" s="20">
        <v>2642525</v>
      </c>
      <c r="Q80" s="20">
        <v>8503577</v>
      </c>
      <c r="R80" s="20"/>
      <c r="S80" s="20"/>
      <c r="T80" s="20"/>
      <c r="U80" s="20"/>
      <c r="V80" s="20">
        <v>21580495</v>
      </c>
      <c r="W80" s="20">
        <v>20052400</v>
      </c>
      <c r="X80" s="20"/>
      <c r="Y80" s="19"/>
      <c r="Z80" s="22">
        <v>33019971</v>
      </c>
    </row>
    <row r="81" spans="1:26" ht="12.75" hidden="1">
      <c r="A81" s="38" t="s">
        <v>115</v>
      </c>
      <c r="B81" s="18">
        <v>16259095</v>
      </c>
      <c r="C81" s="18"/>
      <c r="D81" s="19">
        <v>18646512</v>
      </c>
      <c r="E81" s="20">
        <v>18646516</v>
      </c>
      <c r="F81" s="20">
        <v>1153067</v>
      </c>
      <c r="G81" s="20">
        <v>1500584</v>
      </c>
      <c r="H81" s="20">
        <v>1399184</v>
      </c>
      <c r="I81" s="20">
        <v>4052835</v>
      </c>
      <c r="J81" s="20">
        <v>1551075</v>
      </c>
      <c r="K81" s="20">
        <v>1450585</v>
      </c>
      <c r="L81" s="20">
        <v>1301508</v>
      </c>
      <c r="M81" s="20">
        <v>4303168</v>
      </c>
      <c r="N81" s="20">
        <v>1530395</v>
      </c>
      <c r="O81" s="20">
        <v>1462598</v>
      </c>
      <c r="P81" s="20">
        <v>1500671</v>
      </c>
      <c r="Q81" s="20">
        <v>4493664</v>
      </c>
      <c r="R81" s="20"/>
      <c r="S81" s="20"/>
      <c r="T81" s="20"/>
      <c r="U81" s="20"/>
      <c r="V81" s="20">
        <v>12849667</v>
      </c>
      <c r="W81" s="20">
        <v>11691707</v>
      </c>
      <c r="X81" s="20"/>
      <c r="Y81" s="19"/>
      <c r="Z81" s="22">
        <v>18646516</v>
      </c>
    </row>
    <row r="82" spans="1:26" ht="12.75" hidden="1">
      <c r="A82" s="38" t="s">
        <v>116</v>
      </c>
      <c r="B82" s="18">
        <v>11881881</v>
      </c>
      <c r="C82" s="18"/>
      <c r="D82" s="19">
        <v>14625096</v>
      </c>
      <c r="E82" s="20">
        <v>14625091</v>
      </c>
      <c r="F82" s="20">
        <v>899715</v>
      </c>
      <c r="G82" s="20">
        <v>1078827</v>
      </c>
      <c r="H82" s="20">
        <v>1024150</v>
      </c>
      <c r="I82" s="20">
        <v>3002692</v>
      </c>
      <c r="J82" s="20">
        <v>1173151</v>
      </c>
      <c r="K82" s="20">
        <v>1110430</v>
      </c>
      <c r="L82" s="20">
        <v>1011540</v>
      </c>
      <c r="M82" s="20">
        <v>3295121</v>
      </c>
      <c r="N82" s="20">
        <v>1204710</v>
      </c>
      <c r="O82" s="20">
        <v>1131204</v>
      </c>
      <c r="P82" s="20">
        <v>1133527</v>
      </c>
      <c r="Q82" s="20">
        <v>3469441</v>
      </c>
      <c r="R82" s="20"/>
      <c r="S82" s="20"/>
      <c r="T82" s="20"/>
      <c r="U82" s="20"/>
      <c r="V82" s="20">
        <v>9767254</v>
      </c>
      <c r="W82" s="20">
        <v>8731982</v>
      </c>
      <c r="X82" s="20"/>
      <c r="Y82" s="19"/>
      <c r="Z82" s="22">
        <v>14625091</v>
      </c>
    </row>
    <row r="83" spans="1:26" ht="12.75" hidden="1">
      <c r="A83" s="38" t="s">
        <v>117</v>
      </c>
      <c r="B83" s="18">
        <v>-18800133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118</v>
      </c>
      <c r="B84" s="27">
        <v>1522180</v>
      </c>
      <c r="C84" s="27"/>
      <c r="D84" s="28">
        <v>875375</v>
      </c>
      <c r="E84" s="29">
        <v>875375</v>
      </c>
      <c r="F84" s="29">
        <v>31223</v>
      </c>
      <c r="G84" s="29">
        <v>32586</v>
      </c>
      <c r="H84" s="29">
        <v>48870</v>
      </c>
      <c r="I84" s="29">
        <v>112679</v>
      </c>
      <c r="J84" s="29">
        <v>87324</v>
      </c>
      <c r="K84" s="29">
        <v>79844</v>
      </c>
      <c r="L84" s="29">
        <v>65915</v>
      </c>
      <c r="M84" s="29">
        <v>233083</v>
      </c>
      <c r="N84" s="29">
        <v>81997</v>
      </c>
      <c r="O84" s="29">
        <v>87595</v>
      </c>
      <c r="P84" s="29">
        <v>133827</v>
      </c>
      <c r="Q84" s="29">
        <v>303419</v>
      </c>
      <c r="R84" s="29"/>
      <c r="S84" s="29"/>
      <c r="T84" s="29"/>
      <c r="U84" s="29"/>
      <c r="V84" s="29">
        <v>649181</v>
      </c>
      <c r="W84" s="29">
        <v>536481</v>
      </c>
      <c r="X84" s="29"/>
      <c r="Y84" s="28"/>
      <c r="Z84" s="30">
        <v>875375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104651008</v>
      </c>
      <c r="C5" s="18">
        <v>0</v>
      </c>
      <c r="D5" s="63">
        <v>108476248</v>
      </c>
      <c r="E5" s="64">
        <v>108781246</v>
      </c>
      <c r="F5" s="64">
        <v>109083428</v>
      </c>
      <c r="G5" s="64">
        <v>83540</v>
      </c>
      <c r="H5" s="64">
        <v>-451525</v>
      </c>
      <c r="I5" s="64">
        <v>108715443</v>
      </c>
      <c r="J5" s="64">
        <v>18539</v>
      </c>
      <c r="K5" s="64">
        <v>-15122</v>
      </c>
      <c r="L5" s="64">
        <v>-4325</v>
      </c>
      <c r="M5" s="64">
        <v>-908</v>
      </c>
      <c r="N5" s="64">
        <v>86729</v>
      </c>
      <c r="O5" s="64">
        <v>82509</v>
      </c>
      <c r="P5" s="64">
        <v>58568</v>
      </c>
      <c r="Q5" s="64">
        <v>227806</v>
      </c>
      <c r="R5" s="64">
        <v>0</v>
      </c>
      <c r="S5" s="64">
        <v>0</v>
      </c>
      <c r="T5" s="64">
        <v>0</v>
      </c>
      <c r="U5" s="64">
        <v>0</v>
      </c>
      <c r="V5" s="64">
        <v>108942341</v>
      </c>
      <c r="W5" s="64">
        <v>81357386</v>
      </c>
      <c r="X5" s="64">
        <v>27584955</v>
      </c>
      <c r="Y5" s="65">
        <v>33.91</v>
      </c>
      <c r="Z5" s="66">
        <v>108781246</v>
      </c>
    </row>
    <row r="6" spans="1:26" ht="12.75">
      <c r="A6" s="62" t="s">
        <v>32</v>
      </c>
      <c r="B6" s="18">
        <v>578997345</v>
      </c>
      <c r="C6" s="18">
        <v>0</v>
      </c>
      <c r="D6" s="63">
        <v>589224155</v>
      </c>
      <c r="E6" s="64">
        <v>593554564</v>
      </c>
      <c r="F6" s="64">
        <v>136059947</v>
      </c>
      <c r="G6" s="64">
        <v>31461492</v>
      </c>
      <c r="H6" s="64">
        <v>42041414</v>
      </c>
      <c r="I6" s="64">
        <v>209562853</v>
      </c>
      <c r="J6" s="64">
        <v>41195324</v>
      </c>
      <c r="K6" s="64">
        <v>41667389</v>
      </c>
      <c r="L6" s="64">
        <v>44353018</v>
      </c>
      <c r="M6" s="64">
        <v>127215731</v>
      </c>
      <c r="N6" s="64">
        <v>45768093</v>
      </c>
      <c r="O6" s="64">
        <v>42267674</v>
      </c>
      <c r="P6" s="64">
        <v>39067234</v>
      </c>
      <c r="Q6" s="64">
        <v>127103001</v>
      </c>
      <c r="R6" s="64">
        <v>0</v>
      </c>
      <c r="S6" s="64">
        <v>0</v>
      </c>
      <c r="T6" s="64">
        <v>0</v>
      </c>
      <c r="U6" s="64">
        <v>0</v>
      </c>
      <c r="V6" s="64">
        <v>463881585</v>
      </c>
      <c r="W6" s="64">
        <v>448229355</v>
      </c>
      <c r="X6" s="64">
        <v>15652230</v>
      </c>
      <c r="Y6" s="65">
        <v>3.49</v>
      </c>
      <c r="Z6" s="66">
        <v>593554564</v>
      </c>
    </row>
    <row r="7" spans="1:26" ht="12.75">
      <c r="A7" s="62" t="s">
        <v>33</v>
      </c>
      <c r="B7" s="18">
        <v>35094411</v>
      </c>
      <c r="C7" s="18">
        <v>0</v>
      </c>
      <c r="D7" s="63">
        <v>32700000</v>
      </c>
      <c r="E7" s="64">
        <v>37258867</v>
      </c>
      <c r="F7" s="64">
        <v>3000940</v>
      </c>
      <c r="G7" s="64">
        <v>231293</v>
      </c>
      <c r="H7" s="64">
        <v>6337125</v>
      </c>
      <c r="I7" s="64">
        <v>9569358</v>
      </c>
      <c r="J7" s="64">
        <v>3205867</v>
      </c>
      <c r="K7" s="64">
        <v>3219543</v>
      </c>
      <c r="L7" s="64">
        <v>2999292</v>
      </c>
      <c r="M7" s="64">
        <v>9424702</v>
      </c>
      <c r="N7" s="64">
        <v>3322730</v>
      </c>
      <c r="O7" s="64">
        <v>3025452</v>
      </c>
      <c r="P7" s="64">
        <v>3184926</v>
      </c>
      <c r="Q7" s="64">
        <v>9533108</v>
      </c>
      <c r="R7" s="64">
        <v>0</v>
      </c>
      <c r="S7" s="64">
        <v>0</v>
      </c>
      <c r="T7" s="64">
        <v>0</v>
      </c>
      <c r="U7" s="64">
        <v>0</v>
      </c>
      <c r="V7" s="64">
        <v>28527168</v>
      </c>
      <c r="W7" s="64">
        <v>25327665</v>
      </c>
      <c r="X7" s="64">
        <v>3199503</v>
      </c>
      <c r="Y7" s="65">
        <v>12.63</v>
      </c>
      <c r="Z7" s="66">
        <v>37258867</v>
      </c>
    </row>
    <row r="8" spans="1:26" ht="12.75">
      <c r="A8" s="62" t="s">
        <v>34</v>
      </c>
      <c r="B8" s="18">
        <v>108753288</v>
      </c>
      <c r="C8" s="18">
        <v>0</v>
      </c>
      <c r="D8" s="63">
        <v>117582833</v>
      </c>
      <c r="E8" s="64">
        <v>144323389</v>
      </c>
      <c r="F8" s="64">
        <v>34608212</v>
      </c>
      <c r="G8" s="64">
        <v>5246047</v>
      </c>
      <c r="H8" s="64">
        <v>6181673</v>
      </c>
      <c r="I8" s="64">
        <v>46035932</v>
      </c>
      <c r="J8" s="64">
        <v>4585249</v>
      </c>
      <c r="K8" s="64">
        <v>2869976</v>
      </c>
      <c r="L8" s="64">
        <v>34446890</v>
      </c>
      <c r="M8" s="64">
        <v>41902115</v>
      </c>
      <c r="N8" s="64">
        <v>662122</v>
      </c>
      <c r="O8" s="64">
        <v>1920638</v>
      </c>
      <c r="P8" s="64">
        <v>26216007</v>
      </c>
      <c r="Q8" s="64">
        <v>28798767</v>
      </c>
      <c r="R8" s="64">
        <v>0</v>
      </c>
      <c r="S8" s="64">
        <v>0</v>
      </c>
      <c r="T8" s="64">
        <v>0</v>
      </c>
      <c r="U8" s="64">
        <v>0</v>
      </c>
      <c r="V8" s="64">
        <v>116736814</v>
      </c>
      <c r="W8" s="64">
        <v>75547942</v>
      </c>
      <c r="X8" s="64">
        <v>41188872</v>
      </c>
      <c r="Y8" s="65">
        <v>54.52</v>
      </c>
      <c r="Z8" s="66">
        <v>144323389</v>
      </c>
    </row>
    <row r="9" spans="1:26" ht="12.75">
      <c r="A9" s="62" t="s">
        <v>35</v>
      </c>
      <c r="B9" s="18">
        <v>82704295</v>
      </c>
      <c r="C9" s="18">
        <v>0</v>
      </c>
      <c r="D9" s="63">
        <v>69654782</v>
      </c>
      <c r="E9" s="64">
        <v>44891176</v>
      </c>
      <c r="F9" s="64">
        <v>2011809</v>
      </c>
      <c r="G9" s="64">
        <v>3675756</v>
      </c>
      <c r="H9" s="64">
        <v>2205041</v>
      </c>
      <c r="I9" s="64">
        <v>7892606</v>
      </c>
      <c r="J9" s="64">
        <v>2487687</v>
      </c>
      <c r="K9" s="64">
        <v>2522383</v>
      </c>
      <c r="L9" s="64">
        <v>2105037</v>
      </c>
      <c r="M9" s="64">
        <v>7115107</v>
      </c>
      <c r="N9" s="64">
        <v>1562854</v>
      </c>
      <c r="O9" s="64">
        <v>5036590</v>
      </c>
      <c r="P9" s="64">
        <v>2658325</v>
      </c>
      <c r="Q9" s="64">
        <v>9257769</v>
      </c>
      <c r="R9" s="64">
        <v>0</v>
      </c>
      <c r="S9" s="64">
        <v>0</v>
      </c>
      <c r="T9" s="64">
        <v>0</v>
      </c>
      <c r="U9" s="64">
        <v>0</v>
      </c>
      <c r="V9" s="64">
        <v>24265482</v>
      </c>
      <c r="W9" s="64">
        <v>41345230</v>
      </c>
      <c r="X9" s="64">
        <v>-17079748</v>
      </c>
      <c r="Y9" s="65">
        <v>-41.31</v>
      </c>
      <c r="Z9" s="66">
        <v>44891176</v>
      </c>
    </row>
    <row r="10" spans="1:26" ht="22.5">
      <c r="A10" s="67" t="s">
        <v>105</v>
      </c>
      <c r="B10" s="68">
        <f>SUM(B5:B9)</f>
        <v>910200347</v>
      </c>
      <c r="C10" s="68">
        <f>SUM(C5:C9)</f>
        <v>0</v>
      </c>
      <c r="D10" s="69">
        <f aca="true" t="shared" si="0" ref="D10:Z10">SUM(D5:D9)</f>
        <v>917638018</v>
      </c>
      <c r="E10" s="70">
        <f t="shared" si="0"/>
        <v>928809242</v>
      </c>
      <c r="F10" s="70">
        <f t="shared" si="0"/>
        <v>284764336</v>
      </c>
      <c r="G10" s="70">
        <f t="shared" si="0"/>
        <v>40698128</v>
      </c>
      <c r="H10" s="70">
        <f t="shared" si="0"/>
        <v>56313728</v>
      </c>
      <c r="I10" s="70">
        <f t="shared" si="0"/>
        <v>381776192</v>
      </c>
      <c r="J10" s="70">
        <f t="shared" si="0"/>
        <v>51492666</v>
      </c>
      <c r="K10" s="70">
        <f t="shared" si="0"/>
        <v>50264169</v>
      </c>
      <c r="L10" s="70">
        <f t="shared" si="0"/>
        <v>83899912</v>
      </c>
      <c r="M10" s="70">
        <f t="shared" si="0"/>
        <v>185656747</v>
      </c>
      <c r="N10" s="70">
        <f t="shared" si="0"/>
        <v>51402528</v>
      </c>
      <c r="O10" s="70">
        <f t="shared" si="0"/>
        <v>52332863</v>
      </c>
      <c r="P10" s="70">
        <f t="shared" si="0"/>
        <v>71185060</v>
      </c>
      <c r="Q10" s="70">
        <f t="shared" si="0"/>
        <v>174920451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742353390</v>
      </c>
      <c r="W10" s="70">
        <f t="shared" si="0"/>
        <v>671807578</v>
      </c>
      <c r="X10" s="70">
        <f t="shared" si="0"/>
        <v>70545812</v>
      </c>
      <c r="Y10" s="71">
        <f>+IF(W10&lt;&gt;0,(X10/W10)*100,0)</f>
        <v>10.500895540657327</v>
      </c>
      <c r="Z10" s="72">
        <f t="shared" si="0"/>
        <v>928809242</v>
      </c>
    </row>
    <row r="11" spans="1:26" ht="12.75">
      <c r="A11" s="62" t="s">
        <v>36</v>
      </c>
      <c r="B11" s="18">
        <v>243654621</v>
      </c>
      <c r="C11" s="18">
        <v>0</v>
      </c>
      <c r="D11" s="63">
        <v>280019883</v>
      </c>
      <c r="E11" s="64">
        <v>275132741</v>
      </c>
      <c r="F11" s="64">
        <v>20459966</v>
      </c>
      <c r="G11" s="64">
        <v>19433648</v>
      </c>
      <c r="H11" s="64">
        <v>20722570</v>
      </c>
      <c r="I11" s="64">
        <v>60616184</v>
      </c>
      <c r="J11" s="64">
        <v>20572006</v>
      </c>
      <c r="K11" s="64">
        <v>20799199</v>
      </c>
      <c r="L11" s="64">
        <v>20675873</v>
      </c>
      <c r="M11" s="64">
        <v>62047078</v>
      </c>
      <c r="N11" s="64">
        <v>21354504</v>
      </c>
      <c r="O11" s="64">
        <v>21019082</v>
      </c>
      <c r="P11" s="64">
        <v>21030410</v>
      </c>
      <c r="Q11" s="64">
        <v>63403996</v>
      </c>
      <c r="R11" s="64">
        <v>0</v>
      </c>
      <c r="S11" s="64">
        <v>0</v>
      </c>
      <c r="T11" s="64">
        <v>0</v>
      </c>
      <c r="U11" s="64">
        <v>0</v>
      </c>
      <c r="V11" s="64">
        <v>186067258</v>
      </c>
      <c r="W11" s="64">
        <v>194950412</v>
      </c>
      <c r="X11" s="64">
        <v>-8883154</v>
      </c>
      <c r="Y11" s="65">
        <v>-4.56</v>
      </c>
      <c r="Z11" s="66">
        <v>275132741</v>
      </c>
    </row>
    <row r="12" spans="1:26" ht="12.75">
      <c r="A12" s="62" t="s">
        <v>37</v>
      </c>
      <c r="B12" s="18">
        <v>9786303</v>
      </c>
      <c r="C12" s="18">
        <v>0</v>
      </c>
      <c r="D12" s="63">
        <v>11078473</v>
      </c>
      <c r="E12" s="64">
        <v>10941318</v>
      </c>
      <c r="F12" s="64">
        <v>818718</v>
      </c>
      <c r="G12" s="64">
        <v>818718</v>
      </c>
      <c r="H12" s="64">
        <v>828647</v>
      </c>
      <c r="I12" s="64">
        <v>2466083</v>
      </c>
      <c r="J12" s="64">
        <v>828647</v>
      </c>
      <c r="K12" s="64">
        <v>828647</v>
      </c>
      <c r="L12" s="64">
        <v>828647</v>
      </c>
      <c r="M12" s="64">
        <v>2485941</v>
      </c>
      <c r="N12" s="64">
        <v>828647</v>
      </c>
      <c r="O12" s="64">
        <v>1493685</v>
      </c>
      <c r="P12" s="64">
        <v>911757</v>
      </c>
      <c r="Q12" s="64">
        <v>3234089</v>
      </c>
      <c r="R12" s="64">
        <v>0</v>
      </c>
      <c r="S12" s="64">
        <v>0</v>
      </c>
      <c r="T12" s="64">
        <v>0</v>
      </c>
      <c r="U12" s="64">
        <v>0</v>
      </c>
      <c r="V12" s="64">
        <v>8186113</v>
      </c>
      <c r="W12" s="64">
        <v>8267791</v>
      </c>
      <c r="X12" s="64">
        <v>-81678</v>
      </c>
      <c r="Y12" s="65">
        <v>-0.99</v>
      </c>
      <c r="Z12" s="66">
        <v>10941318</v>
      </c>
    </row>
    <row r="13" spans="1:26" ht="12.75">
      <c r="A13" s="62" t="s">
        <v>106</v>
      </c>
      <c r="B13" s="18">
        <v>63793233</v>
      </c>
      <c r="C13" s="18">
        <v>0</v>
      </c>
      <c r="D13" s="63">
        <v>72992708</v>
      </c>
      <c r="E13" s="64">
        <v>75121138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5537808</v>
      </c>
      <c r="L13" s="64">
        <v>27393307</v>
      </c>
      <c r="M13" s="64">
        <v>32931115</v>
      </c>
      <c r="N13" s="64">
        <v>4644562</v>
      </c>
      <c r="O13" s="64">
        <v>4833109</v>
      </c>
      <c r="P13" s="64">
        <v>5347947</v>
      </c>
      <c r="Q13" s="64">
        <v>14825618</v>
      </c>
      <c r="R13" s="64">
        <v>0</v>
      </c>
      <c r="S13" s="64">
        <v>0</v>
      </c>
      <c r="T13" s="64">
        <v>0</v>
      </c>
      <c r="U13" s="64">
        <v>0</v>
      </c>
      <c r="V13" s="64">
        <v>47756733</v>
      </c>
      <c r="W13" s="64">
        <v>54744534</v>
      </c>
      <c r="X13" s="64">
        <v>-6987801</v>
      </c>
      <c r="Y13" s="65">
        <v>-12.76</v>
      </c>
      <c r="Z13" s="66">
        <v>75121138</v>
      </c>
    </row>
    <row r="14" spans="1:26" ht="12.75">
      <c r="A14" s="62" t="s">
        <v>38</v>
      </c>
      <c r="B14" s="18">
        <v>7164898</v>
      </c>
      <c r="C14" s="18">
        <v>0</v>
      </c>
      <c r="D14" s="63">
        <v>3395548</v>
      </c>
      <c r="E14" s="64">
        <v>3473244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8446</v>
      </c>
      <c r="L14" s="64">
        <v>1579977</v>
      </c>
      <c r="M14" s="64">
        <v>1588423</v>
      </c>
      <c r="N14" s="64">
        <v>572</v>
      </c>
      <c r="O14" s="64">
        <v>0</v>
      </c>
      <c r="P14" s="64">
        <v>0</v>
      </c>
      <c r="Q14" s="64">
        <v>572</v>
      </c>
      <c r="R14" s="64">
        <v>0</v>
      </c>
      <c r="S14" s="64">
        <v>0</v>
      </c>
      <c r="T14" s="64">
        <v>0</v>
      </c>
      <c r="U14" s="64">
        <v>0</v>
      </c>
      <c r="V14" s="64">
        <v>1588995</v>
      </c>
      <c r="W14" s="64">
        <v>1503600</v>
      </c>
      <c r="X14" s="64">
        <v>85395</v>
      </c>
      <c r="Y14" s="65">
        <v>5.68</v>
      </c>
      <c r="Z14" s="66">
        <v>3473244</v>
      </c>
    </row>
    <row r="15" spans="1:26" ht="12.75">
      <c r="A15" s="62" t="s">
        <v>39</v>
      </c>
      <c r="B15" s="18">
        <v>288069960</v>
      </c>
      <c r="C15" s="18">
        <v>0</v>
      </c>
      <c r="D15" s="63">
        <v>347827591</v>
      </c>
      <c r="E15" s="64">
        <v>325660895</v>
      </c>
      <c r="F15" s="64">
        <v>283162</v>
      </c>
      <c r="G15" s="64">
        <v>33174295</v>
      </c>
      <c r="H15" s="64">
        <v>33520450</v>
      </c>
      <c r="I15" s="64">
        <v>66977907</v>
      </c>
      <c r="J15" s="64">
        <v>20632776</v>
      </c>
      <c r="K15" s="64">
        <v>20954782</v>
      </c>
      <c r="L15" s="64">
        <v>20358761</v>
      </c>
      <c r="M15" s="64">
        <v>61946319</v>
      </c>
      <c r="N15" s="64">
        <v>22733684</v>
      </c>
      <c r="O15" s="64">
        <v>24228483</v>
      </c>
      <c r="P15" s="64">
        <v>19248673</v>
      </c>
      <c r="Q15" s="64">
        <v>66210840</v>
      </c>
      <c r="R15" s="64">
        <v>0</v>
      </c>
      <c r="S15" s="64">
        <v>0</v>
      </c>
      <c r="T15" s="64">
        <v>0</v>
      </c>
      <c r="U15" s="64">
        <v>0</v>
      </c>
      <c r="V15" s="64">
        <v>195135066</v>
      </c>
      <c r="W15" s="64">
        <v>243906619</v>
      </c>
      <c r="X15" s="64">
        <v>-48771553</v>
      </c>
      <c r="Y15" s="65">
        <v>-20</v>
      </c>
      <c r="Z15" s="66">
        <v>325660895</v>
      </c>
    </row>
    <row r="16" spans="1:26" ht="12.75">
      <c r="A16" s="73" t="s">
        <v>40</v>
      </c>
      <c r="B16" s="18">
        <v>1142798</v>
      </c>
      <c r="C16" s="18">
        <v>0</v>
      </c>
      <c r="D16" s="63">
        <v>4329810</v>
      </c>
      <c r="E16" s="64">
        <v>4894700</v>
      </c>
      <c r="F16" s="64">
        <v>120154</v>
      </c>
      <c r="G16" s="64">
        <v>270154</v>
      </c>
      <c r="H16" s="64">
        <v>20154</v>
      </c>
      <c r="I16" s="64">
        <v>410462</v>
      </c>
      <c r="J16" s="64">
        <v>270154</v>
      </c>
      <c r="K16" s="64">
        <v>19967</v>
      </c>
      <c r="L16" s="64">
        <v>99967</v>
      </c>
      <c r="M16" s="64">
        <v>390088</v>
      </c>
      <c r="N16" s="64">
        <v>269967</v>
      </c>
      <c r="O16" s="64">
        <v>19944</v>
      </c>
      <c r="P16" s="64">
        <v>19944</v>
      </c>
      <c r="Q16" s="64">
        <v>309855</v>
      </c>
      <c r="R16" s="64">
        <v>0</v>
      </c>
      <c r="S16" s="64">
        <v>0</v>
      </c>
      <c r="T16" s="64">
        <v>0</v>
      </c>
      <c r="U16" s="64">
        <v>0</v>
      </c>
      <c r="V16" s="64">
        <v>1110405</v>
      </c>
      <c r="W16" s="64">
        <v>3259104</v>
      </c>
      <c r="X16" s="64">
        <v>-2148699</v>
      </c>
      <c r="Y16" s="65">
        <v>-65.93</v>
      </c>
      <c r="Z16" s="66">
        <v>4894700</v>
      </c>
    </row>
    <row r="17" spans="1:26" ht="12.75">
      <c r="A17" s="62" t="s">
        <v>41</v>
      </c>
      <c r="B17" s="18">
        <v>205717577</v>
      </c>
      <c r="C17" s="18">
        <v>0</v>
      </c>
      <c r="D17" s="63">
        <v>205462922</v>
      </c>
      <c r="E17" s="64">
        <v>244310441</v>
      </c>
      <c r="F17" s="64">
        <v>5319129</v>
      </c>
      <c r="G17" s="64">
        <v>13407437</v>
      </c>
      <c r="H17" s="64">
        <v>11917282</v>
      </c>
      <c r="I17" s="64">
        <v>30643848</v>
      </c>
      <c r="J17" s="64">
        <v>17849822</v>
      </c>
      <c r="K17" s="64">
        <v>20580705</v>
      </c>
      <c r="L17" s="64">
        <v>16247828</v>
      </c>
      <c r="M17" s="64">
        <v>54678355</v>
      </c>
      <c r="N17" s="64">
        <v>15516213</v>
      </c>
      <c r="O17" s="64">
        <v>15789162</v>
      </c>
      <c r="P17" s="64">
        <v>18413455</v>
      </c>
      <c r="Q17" s="64">
        <v>49718830</v>
      </c>
      <c r="R17" s="64">
        <v>0</v>
      </c>
      <c r="S17" s="64">
        <v>0</v>
      </c>
      <c r="T17" s="64">
        <v>0</v>
      </c>
      <c r="U17" s="64">
        <v>0</v>
      </c>
      <c r="V17" s="64">
        <v>135041033</v>
      </c>
      <c r="W17" s="64">
        <v>125485357</v>
      </c>
      <c r="X17" s="64">
        <v>9555676</v>
      </c>
      <c r="Y17" s="65">
        <v>7.61</v>
      </c>
      <c r="Z17" s="66">
        <v>244310441</v>
      </c>
    </row>
    <row r="18" spans="1:26" ht="12.75">
      <c r="A18" s="74" t="s">
        <v>42</v>
      </c>
      <c r="B18" s="75">
        <f>SUM(B11:B17)</f>
        <v>819329390</v>
      </c>
      <c r="C18" s="75">
        <f>SUM(C11:C17)</f>
        <v>0</v>
      </c>
      <c r="D18" s="76">
        <f aca="true" t="shared" si="1" ref="D18:Z18">SUM(D11:D17)</f>
        <v>925106935</v>
      </c>
      <c r="E18" s="77">
        <f t="shared" si="1"/>
        <v>939534477</v>
      </c>
      <c r="F18" s="77">
        <f t="shared" si="1"/>
        <v>27001129</v>
      </c>
      <c r="G18" s="77">
        <f t="shared" si="1"/>
        <v>67104252</v>
      </c>
      <c r="H18" s="77">
        <f t="shared" si="1"/>
        <v>67009103</v>
      </c>
      <c r="I18" s="77">
        <f t="shared" si="1"/>
        <v>161114484</v>
      </c>
      <c r="J18" s="77">
        <f t="shared" si="1"/>
        <v>60153405</v>
      </c>
      <c r="K18" s="77">
        <f t="shared" si="1"/>
        <v>68729554</v>
      </c>
      <c r="L18" s="77">
        <f t="shared" si="1"/>
        <v>87184360</v>
      </c>
      <c r="M18" s="77">
        <f t="shared" si="1"/>
        <v>216067319</v>
      </c>
      <c r="N18" s="77">
        <f t="shared" si="1"/>
        <v>65348149</v>
      </c>
      <c r="O18" s="77">
        <f t="shared" si="1"/>
        <v>67383465</v>
      </c>
      <c r="P18" s="77">
        <f t="shared" si="1"/>
        <v>64972186</v>
      </c>
      <c r="Q18" s="77">
        <f t="shared" si="1"/>
        <v>197703800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574885603</v>
      </c>
      <c r="W18" s="77">
        <f t="shared" si="1"/>
        <v>632117417</v>
      </c>
      <c r="X18" s="77">
        <f t="shared" si="1"/>
        <v>-57231814</v>
      </c>
      <c r="Y18" s="71">
        <f>+IF(W18&lt;&gt;0,(X18/W18)*100,0)</f>
        <v>-9.053984665004098</v>
      </c>
      <c r="Z18" s="78">
        <f t="shared" si="1"/>
        <v>939534477</v>
      </c>
    </row>
    <row r="19" spans="1:26" ht="12.75">
      <c r="A19" s="74" t="s">
        <v>43</v>
      </c>
      <c r="B19" s="79">
        <f>+B10-B18</f>
        <v>90870957</v>
      </c>
      <c r="C19" s="79">
        <f>+C10-C18</f>
        <v>0</v>
      </c>
      <c r="D19" s="80">
        <f aca="true" t="shared" si="2" ref="D19:Z19">+D10-D18</f>
        <v>-7468917</v>
      </c>
      <c r="E19" s="81">
        <f t="shared" si="2"/>
        <v>-10725235</v>
      </c>
      <c r="F19" s="81">
        <f t="shared" si="2"/>
        <v>257763207</v>
      </c>
      <c r="G19" s="81">
        <f t="shared" si="2"/>
        <v>-26406124</v>
      </c>
      <c r="H19" s="81">
        <f t="shared" si="2"/>
        <v>-10695375</v>
      </c>
      <c r="I19" s="81">
        <f t="shared" si="2"/>
        <v>220661708</v>
      </c>
      <c r="J19" s="81">
        <f t="shared" si="2"/>
        <v>-8660739</v>
      </c>
      <c r="K19" s="81">
        <f t="shared" si="2"/>
        <v>-18465385</v>
      </c>
      <c r="L19" s="81">
        <f t="shared" si="2"/>
        <v>-3284448</v>
      </c>
      <c r="M19" s="81">
        <f t="shared" si="2"/>
        <v>-30410572</v>
      </c>
      <c r="N19" s="81">
        <f t="shared" si="2"/>
        <v>-13945621</v>
      </c>
      <c r="O19" s="81">
        <f t="shared" si="2"/>
        <v>-15050602</v>
      </c>
      <c r="P19" s="81">
        <f t="shared" si="2"/>
        <v>6212874</v>
      </c>
      <c r="Q19" s="81">
        <f t="shared" si="2"/>
        <v>-22783349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167467787</v>
      </c>
      <c r="W19" s="81">
        <f>IF(E10=E18,0,W10-W18)</f>
        <v>39690161</v>
      </c>
      <c r="X19" s="81">
        <f t="shared" si="2"/>
        <v>127777626</v>
      </c>
      <c r="Y19" s="82">
        <f>+IF(W19&lt;&gt;0,(X19/W19)*100,0)</f>
        <v>321.93778705004496</v>
      </c>
      <c r="Z19" s="83">
        <f t="shared" si="2"/>
        <v>-10725235</v>
      </c>
    </row>
    <row r="20" spans="1:26" ht="12.75">
      <c r="A20" s="62" t="s">
        <v>44</v>
      </c>
      <c r="B20" s="18">
        <v>37180094</v>
      </c>
      <c r="C20" s="18">
        <v>0</v>
      </c>
      <c r="D20" s="63">
        <v>33464000</v>
      </c>
      <c r="E20" s="64">
        <v>51453832</v>
      </c>
      <c r="F20" s="64">
        <v>1043254</v>
      </c>
      <c r="G20" s="64">
        <v>5843713</v>
      </c>
      <c r="H20" s="64">
        <v>1614497</v>
      </c>
      <c r="I20" s="64">
        <v>8501464</v>
      </c>
      <c r="J20" s="64">
        <v>1566548</v>
      </c>
      <c r="K20" s="64">
        <v>3095089</v>
      </c>
      <c r="L20" s="64">
        <v>2287686</v>
      </c>
      <c r="M20" s="64">
        <v>6949323</v>
      </c>
      <c r="N20" s="64">
        <v>208593</v>
      </c>
      <c r="O20" s="64">
        <v>1224988</v>
      </c>
      <c r="P20" s="64">
        <v>2991356</v>
      </c>
      <c r="Q20" s="64">
        <v>4424937</v>
      </c>
      <c r="R20" s="64">
        <v>0</v>
      </c>
      <c r="S20" s="64">
        <v>0</v>
      </c>
      <c r="T20" s="64">
        <v>0</v>
      </c>
      <c r="U20" s="64">
        <v>0</v>
      </c>
      <c r="V20" s="64">
        <v>19875724</v>
      </c>
      <c r="W20" s="64">
        <v>22360665</v>
      </c>
      <c r="X20" s="64">
        <v>-2484941</v>
      </c>
      <c r="Y20" s="65">
        <v>-11.11</v>
      </c>
      <c r="Z20" s="66">
        <v>51453832</v>
      </c>
    </row>
    <row r="21" spans="1:26" ht="12.75">
      <c r="A21" s="62" t="s">
        <v>107</v>
      </c>
      <c r="B21" s="84">
        <v>11020335</v>
      </c>
      <c r="C21" s="84">
        <v>0</v>
      </c>
      <c r="D21" s="85">
        <v>0</v>
      </c>
      <c r="E21" s="86">
        <v>0</v>
      </c>
      <c r="F21" s="86">
        <v>915465</v>
      </c>
      <c r="G21" s="86">
        <v>7710</v>
      </c>
      <c r="H21" s="86">
        <v>32091</v>
      </c>
      <c r="I21" s="86">
        <v>955266</v>
      </c>
      <c r="J21" s="86">
        <v>68051</v>
      </c>
      <c r="K21" s="86">
        <v>209658</v>
      </c>
      <c r="L21" s="86">
        <v>51165</v>
      </c>
      <c r="M21" s="86">
        <v>328874</v>
      </c>
      <c r="N21" s="86">
        <v>0</v>
      </c>
      <c r="O21" s="86">
        <v>71541</v>
      </c>
      <c r="P21" s="86">
        <v>109702</v>
      </c>
      <c r="Q21" s="86">
        <v>181243</v>
      </c>
      <c r="R21" s="86">
        <v>0</v>
      </c>
      <c r="S21" s="86">
        <v>0</v>
      </c>
      <c r="T21" s="86">
        <v>0</v>
      </c>
      <c r="U21" s="86">
        <v>0</v>
      </c>
      <c r="V21" s="86">
        <v>1465383</v>
      </c>
      <c r="W21" s="86"/>
      <c r="X21" s="86">
        <v>1465383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139071386</v>
      </c>
      <c r="C22" s="90">
        <f>SUM(C19:C21)</f>
        <v>0</v>
      </c>
      <c r="D22" s="91">
        <f aca="true" t="shared" si="3" ref="D22:Z22">SUM(D19:D21)</f>
        <v>25995083</v>
      </c>
      <c r="E22" s="92">
        <f t="shared" si="3"/>
        <v>40728597</v>
      </c>
      <c r="F22" s="92">
        <f t="shared" si="3"/>
        <v>259721926</v>
      </c>
      <c r="G22" s="92">
        <f t="shared" si="3"/>
        <v>-20554701</v>
      </c>
      <c r="H22" s="92">
        <f t="shared" si="3"/>
        <v>-9048787</v>
      </c>
      <c r="I22" s="92">
        <f t="shared" si="3"/>
        <v>230118438</v>
      </c>
      <c r="J22" s="92">
        <f t="shared" si="3"/>
        <v>-7026140</v>
      </c>
      <c r="K22" s="92">
        <f t="shared" si="3"/>
        <v>-15160638</v>
      </c>
      <c r="L22" s="92">
        <f t="shared" si="3"/>
        <v>-945597</v>
      </c>
      <c r="M22" s="92">
        <f t="shared" si="3"/>
        <v>-23132375</v>
      </c>
      <c r="N22" s="92">
        <f t="shared" si="3"/>
        <v>-13737028</v>
      </c>
      <c r="O22" s="92">
        <f t="shared" si="3"/>
        <v>-13754073</v>
      </c>
      <c r="P22" s="92">
        <f t="shared" si="3"/>
        <v>9313932</v>
      </c>
      <c r="Q22" s="92">
        <f t="shared" si="3"/>
        <v>-18177169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188808894</v>
      </c>
      <c r="W22" s="92">
        <f t="shared" si="3"/>
        <v>62050826</v>
      </c>
      <c r="X22" s="92">
        <f t="shared" si="3"/>
        <v>126758068</v>
      </c>
      <c r="Y22" s="93">
        <f>+IF(W22&lt;&gt;0,(X22/W22)*100,0)</f>
        <v>204.28103245555508</v>
      </c>
      <c r="Z22" s="94">
        <f t="shared" si="3"/>
        <v>40728597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139071386</v>
      </c>
      <c r="C24" s="79">
        <f>SUM(C22:C23)</f>
        <v>0</v>
      </c>
      <c r="D24" s="80">
        <f aca="true" t="shared" si="4" ref="D24:Z24">SUM(D22:D23)</f>
        <v>25995083</v>
      </c>
      <c r="E24" s="81">
        <f t="shared" si="4"/>
        <v>40728597</v>
      </c>
      <c r="F24" s="81">
        <f t="shared" si="4"/>
        <v>259721926</v>
      </c>
      <c r="G24" s="81">
        <f t="shared" si="4"/>
        <v>-20554701</v>
      </c>
      <c r="H24" s="81">
        <f t="shared" si="4"/>
        <v>-9048787</v>
      </c>
      <c r="I24" s="81">
        <f t="shared" si="4"/>
        <v>230118438</v>
      </c>
      <c r="J24" s="81">
        <f t="shared" si="4"/>
        <v>-7026140</v>
      </c>
      <c r="K24" s="81">
        <f t="shared" si="4"/>
        <v>-15160638</v>
      </c>
      <c r="L24" s="81">
        <f t="shared" si="4"/>
        <v>-945597</v>
      </c>
      <c r="M24" s="81">
        <f t="shared" si="4"/>
        <v>-23132375</v>
      </c>
      <c r="N24" s="81">
        <f t="shared" si="4"/>
        <v>-13737028</v>
      </c>
      <c r="O24" s="81">
        <f t="shared" si="4"/>
        <v>-13754073</v>
      </c>
      <c r="P24" s="81">
        <f t="shared" si="4"/>
        <v>9313932</v>
      </c>
      <c r="Q24" s="81">
        <f t="shared" si="4"/>
        <v>-18177169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188808894</v>
      </c>
      <c r="W24" s="81">
        <f t="shared" si="4"/>
        <v>62050826</v>
      </c>
      <c r="X24" s="81">
        <f t="shared" si="4"/>
        <v>126758068</v>
      </c>
      <c r="Y24" s="82">
        <f>+IF(W24&lt;&gt;0,(X24/W24)*100,0)</f>
        <v>204.28103245555508</v>
      </c>
      <c r="Z24" s="83">
        <f t="shared" si="4"/>
        <v>40728597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144823490</v>
      </c>
      <c r="C27" s="21">
        <v>0</v>
      </c>
      <c r="D27" s="103">
        <v>126284585</v>
      </c>
      <c r="E27" s="104">
        <v>152845153</v>
      </c>
      <c r="F27" s="104">
        <v>3039926</v>
      </c>
      <c r="G27" s="104">
        <v>10697820</v>
      </c>
      <c r="H27" s="104">
        <v>7762133</v>
      </c>
      <c r="I27" s="104">
        <v>21499879</v>
      </c>
      <c r="J27" s="104">
        <v>7644675</v>
      </c>
      <c r="K27" s="104">
        <v>10366102</v>
      </c>
      <c r="L27" s="104">
        <v>14416278</v>
      </c>
      <c r="M27" s="104">
        <v>32427055</v>
      </c>
      <c r="N27" s="104">
        <v>2502151</v>
      </c>
      <c r="O27" s="104">
        <v>13973911</v>
      </c>
      <c r="P27" s="104">
        <v>12266374</v>
      </c>
      <c r="Q27" s="104">
        <v>28742436</v>
      </c>
      <c r="R27" s="104">
        <v>0</v>
      </c>
      <c r="S27" s="104">
        <v>0</v>
      </c>
      <c r="T27" s="104">
        <v>0</v>
      </c>
      <c r="U27" s="104">
        <v>0</v>
      </c>
      <c r="V27" s="104">
        <v>82669370</v>
      </c>
      <c r="W27" s="104">
        <v>114633865</v>
      </c>
      <c r="X27" s="104">
        <v>-31964495</v>
      </c>
      <c r="Y27" s="105">
        <v>-27.88</v>
      </c>
      <c r="Z27" s="106">
        <v>152845153</v>
      </c>
    </row>
    <row r="28" spans="1:26" ht="12.75">
      <c r="A28" s="107" t="s">
        <v>44</v>
      </c>
      <c r="B28" s="18">
        <v>37180884</v>
      </c>
      <c r="C28" s="18">
        <v>0</v>
      </c>
      <c r="D28" s="63">
        <v>29452632</v>
      </c>
      <c r="E28" s="64">
        <v>43975892</v>
      </c>
      <c r="F28" s="64">
        <v>1052024</v>
      </c>
      <c r="G28" s="64">
        <v>5843713</v>
      </c>
      <c r="H28" s="64">
        <v>1605727</v>
      </c>
      <c r="I28" s="64">
        <v>8501464</v>
      </c>
      <c r="J28" s="64">
        <v>1566548</v>
      </c>
      <c r="K28" s="64">
        <v>3095089</v>
      </c>
      <c r="L28" s="64">
        <v>2287686</v>
      </c>
      <c r="M28" s="64">
        <v>6949323</v>
      </c>
      <c r="N28" s="64">
        <v>208593</v>
      </c>
      <c r="O28" s="64">
        <v>1224988</v>
      </c>
      <c r="P28" s="64">
        <v>2991356</v>
      </c>
      <c r="Q28" s="64">
        <v>4424937</v>
      </c>
      <c r="R28" s="64">
        <v>0</v>
      </c>
      <c r="S28" s="64">
        <v>0</v>
      </c>
      <c r="T28" s="64">
        <v>0</v>
      </c>
      <c r="U28" s="64">
        <v>0</v>
      </c>
      <c r="V28" s="64">
        <v>19875724</v>
      </c>
      <c r="W28" s="64">
        <v>32981919</v>
      </c>
      <c r="X28" s="64">
        <v>-13106195</v>
      </c>
      <c r="Y28" s="65">
        <v>-39.74</v>
      </c>
      <c r="Z28" s="66">
        <v>43975892</v>
      </c>
    </row>
    <row r="29" spans="1:26" ht="12.75">
      <c r="A29" s="62" t="s">
        <v>110</v>
      </c>
      <c r="B29" s="18">
        <v>11645560</v>
      </c>
      <c r="C29" s="18">
        <v>0</v>
      </c>
      <c r="D29" s="63">
        <v>1680000</v>
      </c>
      <c r="E29" s="64">
        <v>2465000</v>
      </c>
      <c r="F29" s="64">
        <v>173519</v>
      </c>
      <c r="G29" s="64">
        <v>287154</v>
      </c>
      <c r="H29" s="64">
        <v>134444</v>
      </c>
      <c r="I29" s="64">
        <v>595117</v>
      </c>
      <c r="J29" s="64">
        <v>265707</v>
      </c>
      <c r="K29" s="64">
        <v>237436</v>
      </c>
      <c r="L29" s="64">
        <v>216598</v>
      </c>
      <c r="M29" s="64">
        <v>719741</v>
      </c>
      <c r="N29" s="64">
        <v>153751</v>
      </c>
      <c r="O29" s="64">
        <v>303290</v>
      </c>
      <c r="P29" s="64">
        <v>297348</v>
      </c>
      <c r="Q29" s="64">
        <v>754389</v>
      </c>
      <c r="R29" s="64">
        <v>0</v>
      </c>
      <c r="S29" s="64">
        <v>0</v>
      </c>
      <c r="T29" s="64">
        <v>0</v>
      </c>
      <c r="U29" s="64">
        <v>0</v>
      </c>
      <c r="V29" s="64">
        <v>2069247</v>
      </c>
      <c r="W29" s="64">
        <v>1848750</v>
      </c>
      <c r="X29" s="64">
        <v>220497</v>
      </c>
      <c r="Y29" s="65">
        <v>11.93</v>
      </c>
      <c r="Z29" s="66">
        <v>2465000</v>
      </c>
    </row>
    <row r="30" spans="1:26" ht="12.75">
      <c r="A30" s="62" t="s">
        <v>48</v>
      </c>
      <c r="B30" s="18">
        <v>6503459</v>
      </c>
      <c r="C30" s="18">
        <v>0</v>
      </c>
      <c r="D30" s="63">
        <v>5600000</v>
      </c>
      <c r="E30" s="64">
        <v>5600000</v>
      </c>
      <c r="F30" s="64">
        <v>0</v>
      </c>
      <c r="G30" s="64">
        <v>0</v>
      </c>
      <c r="H30" s="64">
        <v>0</v>
      </c>
      <c r="I30" s="64">
        <v>0</v>
      </c>
      <c r="J30" s="64">
        <v>58533</v>
      </c>
      <c r="K30" s="64">
        <v>362469</v>
      </c>
      <c r="L30" s="64">
        <v>0</v>
      </c>
      <c r="M30" s="64">
        <v>421002</v>
      </c>
      <c r="N30" s="64">
        <v>0</v>
      </c>
      <c r="O30" s="64">
        <v>2157578</v>
      </c>
      <c r="P30" s="64">
        <v>1983090</v>
      </c>
      <c r="Q30" s="64">
        <v>4140668</v>
      </c>
      <c r="R30" s="64">
        <v>0</v>
      </c>
      <c r="S30" s="64">
        <v>0</v>
      </c>
      <c r="T30" s="64">
        <v>0</v>
      </c>
      <c r="U30" s="64">
        <v>0</v>
      </c>
      <c r="V30" s="64">
        <v>4561670</v>
      </c>
      <c r="W30" s="64">
        <v>4200000</v>
      </c>
      <c r="X30" s="64">
        <v>361670</v>
      </c>
      <c r="Y30" s="65">
        <v>8.61</v>
      </c>
      <c r="Z30" s="66">
        <v>5600000</v>
      </c>
    </row>
    <row r="31" spans="1:26" ht="12.75">
      <c r="A31" s="62" t="s">
        <v>49</v>
      </c>
      <c r="B31" s="18">
        <v>89493589</v>
      </c>
      <c r="C31" s="18">
        <v>0</v>
      </c>
      <c r="D31" s="63">
        <v>89551953</v>
      </c>
      <c r="E31" s="64">
        <v>100804261</v>
      </c>
      <c r="F31" s="64">
        <v>1814382</v>
      </c>
      <c r="G31" s="64">
        <v>4566954</v>
      </c>
      <c r="H31" s="64">
        <v>6021962</v>
      </c>
      <c r="I31" s="64">
        <v>12403298</v>
      </c>
      <c r="J31" s="64">
        <v>5753891</v>
      </c>
      <c r="K31" s="64">
        <v>6671107</v>
      </c>
      <c r="L31" s="64">
        <v>11911994</v>
      </c>
      <c r="M31" s="64">
        <v>24336992</v>
      </c>
      <c r="N31" s="64">
        <v>2139806</v>
      </c>
      <c r="O31" s="64">
        <v>10288058</v>
      </c>
      <c r="P31" s="64">
        <v>6994577</v>
      </c>
      <c r="Q31" s="64">
        <v>19422441</v>
      </c>
      <c r="R31" s="64">
        <v>0</v>
      </c>
      <c r="S31" s="64">
        <v>0</v>
      </c>
      <c r="T31" s="64">
        <v>0</v>
      </c>
      <c r="U31" s="64">
        <v>0</v>
      </c>
      <c r="V31" s="64">
        <v>56162731</v>
      </c>
      <c r="W31" s="64">
        <v>75603196</v>
      </c>
      <c r="X31" s="64">
        <v>-19440465</v>
      </c>
      <c r="Y31" s="65">
        <v>-25.71</v>
      </c>
      <c r="Z31" s="66">
        <v>100804261</v>
      </c>
    </row>
    <row r="32" spans="1:26" ht="12.75">
      <c r="A32" s="74" t="s">
        <v>50</v>
      </c>
      <c r="B32" s="21">
        <f>SUM(B28:B31)</f>
        <v>144823492</v>
      </c>
      <c r="C32" s="21">
        <f>SUM(C28:C31)</f>
        <v>0</v>
      </c>
      <c r="D32" s="103">
        <f aca="true" t="shared" si="5" ref="D32:Z32">SUM(D28:D31)</f>
        <v>126284585</v>
      </c>
      <c r="E32" s="104">
        <f t="shared" si="5"/>
        <v>152845153</v>
      </c>
      <c r="F32" s="104">
        <f t="shared" si="5"/>
        <v>3039925</v>
      </c>
      <c r="G32" s="104">
        <f t="shared" si="5"/>
        <v>10697821</v>
      </c>
      <c r="H32" s="104">
        <f t="shared" si="5"/>
        <v>7762133</v>
      </c>
      <c r="I32" s="104">
        <f t="shared" si="5"/>
        <v>21499879</v>
      </c>
      <c r="J32" s="104">
        <f t="shared" si="5"/>
        <v>7644679</v>
      </c>
      <c r="K32" s="104">
        <f t="shared" si="5"/>
        <v>10366101</v>
      </c>
      <c r="L32" s="104">
        <f t="shared" si="5"/>
        <v>14416278</v>
      </c>
      <c r="M32" s="104">
        <f t="shared" si="5"/>
        <v>32427058</v>
      </c>
      <c r="N32" s="104">
        <f t="shared" si="5"/>
        <v>2502150</v>
      </c>
      <c r="O32" s="104">
        <f t="shared" si="5"/>
        <v>13973914</v>
      </c>
      <c r="P32" s="104">
        <f t="shared" si="5"/>
        <v>12266371</v>
      </c>
      <c r="Q32" s="104">
        <f t="shared" si="5"/>
        <v>28742435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82669372</v>
      </c>
      <c r="W32" s="104">
        <f t="shared" si="5"/>
        <v>114633865</v>
      </c>
      <c r="X32" s="104">
        <f t="shared" si="5"/>
        <v>-31964493</v>
      </c>
      <c r="Y32" s="105">
        <f>+IF(W32&lt;&gt;0,(X32/W32)*100,0)</f>
        <v>-27.883987859957436</v>
      </c>
      <c r="Z32" s="106">
        <f t="shared" si="5"/>
        <v>152845153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820016536</v>
      </c>
      <c r="C35" s="18">
        <v>0</v>
      </c>
      <c r="D35" s="63">
        <v>408675422</v>
      </c>
      <c r="E35" s="64">
        <v>470119131</v>
      </c>
      <c r="F35" s="64">
        <v>756931471</v>
      </c>
      <c r="G35" s="64">
        <v>696183636</v>
      </c>
      <c r="H35" s="64">
        <v>681445123</v>
      </c>
      <c r="I35" s="64">
        <v>681445123</v>
      </c>
      <c r="J35" s="64">
        <v>660922845</v>
      </c>
      <c r="K35" s="64">
        <v>641552626</v>
      </c>
      <c r="L35" s="64">
        <v>631096251</v>
      </c>
      <c r="M35" s="64">
        <v>631096251</v>
      </c>
      <c r="N35" s="64">
        <v>623400209</v>
      </c>
      <c r="O35" s="64">
        <v>591276105</v>
      </c>
      <c r="P35" s="64">
        <v>614465742</v>
      </c>
      <c r="Q35" s="64">
        <v>614465742</v>
      </c>
      <c r="R35" s="64">
        <v>0</v>
      </c>
      <c r="S35" s="64">
        <v>0</v>
      </c>
      <c r="T35" s="64">
        <v>0</v>
      </c>
      <c r="U35" s="64">
        <v>0</v>
      </c>
      <c r="V35" s="64">
        <v>614465742</v>
      </c>
      <c r="W35" s="64">
        <v>352589348</v>
      </c>
      <c r="X35" s="64">
        <v>261876394</v>
      </c>
      <c r="Y35" s="65">
        <v>74.27</v>
      </c>
      <c r="Z35" s="66">
        <v>470119131</v>
      </c>
    </row>
    <row r="36" spans="1:26" ht="12.75">
      <c r="A36" s="62" t="s">
        <v>53</v>
      </c>
      <c r="B36" s="18">
        <v>2922171715</v>
      </c>
      <c r="C36" s="18">
        <v>0</v>
      </c>
      <c r="D36" s="63">
        <v>2607944957</v>
      </c>
      <c r="E36" s="64">
        <v>2707042910</v>
      </c>
      <c r="F36" s="64">
        <v>2644552387</v>
      </c>
      <c r="G36" s="64">
        <v>2639059951</v>
      </c>
      <c r="H36" s="64">
        <v>2647822190</v>
      </c>
      <c r="I36" s="64">
        <v>2647822190</v>
      </c>
      <c r="J36" s="64">
        <v>2656448500</v>
      </c>
      <c r="K36" s="64">
        <v>2662161679</v>
      </c>
      <c r="L36" s="64">
        <v>2650166938</v>
      </c>
      <c r="M36" s="64">
        <v>2650166938</v>
      </c>
      <c r="N36" s="64">
        <v>2646520906</v>
      </c>
      <c r="O36" s="64">
        <v>2656523260</v>
      </c>
      <c r="P36" s="64">
        <v>2664231342</v>
      </c>
      <c r="Q36" s="64">
        <v>2664231342</v>
      </c>
      <c r="R36" s="64">
        <v>0</v>
      </c>
      <c r="S36" s="64">
        <v>0</v>
      </c>
      <c r="T36" s="64">
        <v>0</v>
      </c>
      <c r="U36" s="64">
        <v>0</v>
      </c>
      <c r="V36" s="64">
        <v>2664231342</v>
      </c>
      <c r="W36" s="64">
        <v>2030282183</v>
      </c>
      <c r="X36" s="64">
        <v>633949159</v>
      </c>
      <c r="Y36" s="65">
        <v>31.22</v>
      </c>
      <c r="Z36" s="66">
        <v>2707042910</v>
      </c>
    </row>
    <row r="37" spans="1:26" ht="12.75">
      <c r="A37" s="62" t="s">
        <v>54</v>
      </c>
      <c r="B37" s="18">
        <v>427497883</v>
      </c>
      <c r="C37" s="18">
        <v>0</v>
      </c>
      <c r="D37" s="63">
        <v>161450182</v>
      </c>
      <c r="E37" s="64">
        <v>208251674</v>
      </c>
      <c r="F37" s="64">
        <v>139721020</v>
      </c>
      <c r="G37" s="64">
        <v>155618686</v>
      </c>
      <c r="H37" s="64">
        <v>158756888</v>
      </c>
      <c r="I37" s="64">
        <v>158756888</v>
      </c>
      <c r="J37" s="64">
        <v>153893048</v>
      </c>
      <c r="K37" s="64">
        <v>155433747</v>
      </c>
      <c r="L37" s="64">
        <v>135294014</v>
      </c>
      <c r="M37" s="64">
        <v>135294014</v>
      </c>
      <c r="N37" s="64">
        <v>138762895</v>
      </c>
      <c r="O37" s="64">
        <v>128750979</v>
      </c>
      <c r="P37" s="64">
        <v>150403705</v>
      </c>
      <c r="Q37" s="64">
        <v>150403705</v>
      </c>
      <c r="R37" s="64">
        <v>0</v>
      </c>
      <c r="S37" s="64">
        <v>0</v>
      </c>
      <c r="T37" s="64">
        <v>0</v>
      </c>
      <c r="U37" s="64">
        <v>0</v>
      </c>
      <c r="V37" s="64">
        <v>150403705</v>
      </c>
      <c r="W37" s="64">
        <v>156188756</v>
      </c>
      <c r="X37" s="64">
        <v>-5785051</v>
      </c>
      <c r="Y37" s="65">
        <v>-3.7</v>
      </c>
      <c r="Z37" s="66">
        <v>208251674</v>
      </c>
    </row>
    <row r="38" spans="1:26" ht="12.75">
      <c r="A38" s="62" t="s">
        <v>55</v>
      </c>
      <c r="B38" s="18">
        <v>537993517</v>
      </c>
      <c r="C38" s="18">
        <v>0</v>
      </c>
      <c r="D38" s="63">
        <v>244029499</v>
      </c>
      <c r="E38" s="64">
        <v>201737479</v>
      </c>
      <c r="F38" s="64">
        <v>229066032</v>
      </c>
      <c r="G38" s="64">
        <v>213920893</v>
      </c>
      <c r="H38" s="64">
        <v>213859085</v>
      </c>
      <c r="I38" s="64">
        <v>213859085</v>
      </c>
      <c r="J38" s="64">
        <v>213851687</v>
      </c>
      <c r="K38" s="64">
        <v>213909521</v>
      </c>
      <c r="L38" s="64">
        <v>212539302</v>
      </c>
      <c r="M38" s="64">
        <v>212539302</v>
      </c>
      <c r="N38" s="64">
        <v>212529313</v>
      </c>
      <c r="O38" s="64">
        <v>212521916</v>
      </c>
      <c r="P38" s="64">
        <v>212452980</v>
      </c>
      <c r="Q38" s="64">
        <v>212452980</v>
      </c>
      <c r="R38" s="64">
        <v>0</v>
      </c>
      <c r="S38" s="64">
        <v>0</v>
      </c>
      <c r="T38" s="64">
        <v>0</v>
      </c>
      <c r="U38" s="64">
        <v>0</v>
      </c>
      <c r="V38" s="64">
        <v>212452980</v>
      </c>
      <c r="W38" s="64">
        <v>151303109</v>
      </c>
      <c r="X38" s="64">
        <v>61149871</v>
      </c>
      <c r="Y38" s="65">
        <v>40.42</v>
      </c>
      <c r="Z38" s="66">
        <v>201737479</v>
      </c>
    </row>
    <row r="39" spans="1:26" ht="12.75">
      <c r="A39" s="62" t="s">
        <v>56</v>
      </c>
      <c r="B39" s="18">
        <v>2776696851</v>
      </c>
      <c r="C39" s="18">
        <v>0</v>
      </c>
      <c r="D39" s="63">
        <v>2611140698</v>
      </c>
      <c r="E39" s="64">
        <v>2767172888</v>
      </c>
      <c r="F39" s="64">
        <v>3032696806</v>
      </c>
      <c r="G39" s="64">
        <v>2965704008</v>
      </c>
      <c r="H39" s="64">
        <v>2956651340</v>
      </c>
      <c r="I39" s="64">
        <v>2956651340</v>
      </c>
      <c r="J39" s="64">
        <v>2949626610</v>
      </c>
      <c r="K39" s="64">
        <v>2934371037</v>
      </c>
      <c r="L39" s="64">
        <v>2933429873</v>
      </c>
      <c r="M39" s="64">
        <v>2933429873</v>
      </c>
      <c r="N39" s="64">
        <v>2918628907</v>
      </c>
      <c r="O39" s="64">
        <v>2906526470</v>
      </c>
      <c r="P39" s="64">
        <v>2915840399</v>
      </c>
      <c r="Q39" s="64">
        <v>2915840399</v>
      </c>
      <c r="R39" s="64">
        <v>0</v>
      </c>
      <c r="S39" s="64">
        <v>0</v>
      </c>
      <c r="T39" s="64">
        <v>0</v>
      </c>
      <c r="U39" s="64">
        <v>0</v>
      </c>
      <c r="V39" s="64">
        <v>2915840399</v>
      </c>
      <c r="W39" s="64">
        <v>2075379666</v>
      </c>
      <c r="X39" s="64">
        <v>840460733</v>
      </c>
      <c r="Y39" s="65">
        <v>40.5</v>
      </c>
      <c r="Z39" s="66">
        <v>2767172888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217225604</v>
      </c>
      <c r="C42" s="18">
        <v>0</v>
      </c>
      <c r="D42" s="63">
        <v>104086617</v>
      </c>
      <c r="E42" s="64">
        <v>97690630</v>
      </c>
      <c r="F42" s="64">
        <v>18415049</v>
      </c>
      <c r="G42" s="64">
        <v>-427408</v>
      </c>
      <c r="H42" s="64">
        <v>7720668</v>
      </c>
      <c r="I42" s="64">
        <v>25708309</v>
      </c>
      <c r="J42" s="64">
        <v>6111478</v>
      </c>
      <c r="K42" s="64">
        <v>6886174</v>
      </c>
      <c r="L42" s="64">
        <v>19373980</v>
      </c>
      <c r="M42" s="64">
        <v>32371632</v>
      </c>
      <c r="N42" s="64">
        <v>11581524</v>
      </c>
      <c r="O42" s="64">
        <v>270361</v>
      </c>
      <c r="P42" s="64">
        <v>49797824</v>
      </c>
      <c r="Q42" s="64">
        <v>61649709</v>
      </c>
      <c r="R42" s="64">
        <v>0</v>
      </c>
      <c r="S42" s="64">
        <v>0</v>
      </c>
      <c r="T42" s="64">
        <v>0</v>
      </c>
      <c r="U42" s="64">
        <v>0</v>
      </c>
      <c r="V42" s="64">
        <v>119729650</v>
      </c>
      <c r="W42" s="64">
        <v>147702177</v>
      </c>
      <c r="X42" s="64">
        <v>-27972527</v>
      </c>
      <c r="Y42" s="65">
        <v>-18.94</v>
      </c>
      <c r="Z42" s="66">
        <v>97690630</v>
      </c>
    </row>
    <row r="43" spans="1:26" ht="12.75">
      <c r="A43" s="62" t="s">
        <v>59</v>
      </c>
      <c r="B43" s="18">
        <v>-145201497</v>
      </c>
      <c r="C43" s="18">
        <v>0</v>
      </c>
      <c r="D43" s="63">
        <v>-137230590</v>
      </c>
      <c r="E43" s="64">
        <v>-158561221</v>
      </c>
      <c r="F43" s="64">
        <v>-4271682</v>
      </c>
      <c r="G43" s="64">
        <v>-11741593</v>
      </c>
      <c r="H43" s="64">
        <v>-8762239</v>
      </c>
      <c r="I43" s="64">
        <v>-24775514</v>
      </c>
      <c r="J43" s="64">
        <v>-8626309</v>
      </c>
      <c r="K43" s="64">
        <v>-11343474</v>
      </c>
      <c r="L43" s="64">
        <v>-15398568</v>
      </c>
      <c r="M43" s="64">
        <v>-35368351</v>
      </c>
      <c r="N43" s="64">
        <v>-1690874</v>
      </c>
      <c r="O43" s="64">
        <v>-14935805</v>
      </c>
      <c r="P43" s="64">
        <v>-13185909</v>
      </c>
      <c r="Q43" s="64">
        <v>-29812588</v>
      </c>
      <c r="R43" s="64">
        <v>0</v>
      </c>
      <c r="S43" s="64">
        <v>0</v>
      </c>
      <c r="T43" s="64">
        <v>0</v>
      </c>
      <c r="U43" s="64">
        <v>0</v>
      </c>
      <c r="V43" s="64">
        <v>-89956453</v>
      </c>
      <c r="W43" s="64">
        <v>-106521156</v>
      </c>
      <c r="X43" s="64">
        <v>16564703</v>
      </c>
      <c r="Y43" s="65">
        <v>-15.55</v>
      </c>
      <c r="Z43" s="66">
        <v>-158561221</v>
      </c>
    </row>
    <row r="44" spans="1:26" ht="12.75">
      <c r="A44" s="62" t="s">
        <v>60</v>
      </c>
      <c r="B44" s="18">
        <v>6008311</v>
      </c>
      <c r="C44" s="18">
        <v>0</v>
      </c>
      <c r="D44" s="63">
        <v>2387368</v>
      </c>
      <c r="E44" s="64">
        <v>-124012</v>
      </c>
      <c r="F44" s="64">
        <v>403551</v>
      </c>
      <c r="G44" s="64">
        <v>86094</v>
      </c>
      <c r="H44" s="64">
        <v>103734</v>
      </c>
      <c r="I44" s="64">
        <v>593379</v>
      </c>
      <c r="J44" s="64">
        <v>273713</v>
      </c>
      <c r="K44" s="64">
        <v>207195</v>
      </c>
      <c r="L44" s="64">
        <v>-1191639</v>
      </c>
      <c r="M44" s="64">
        <v>-710731</v>
      </c>
      <c r="N44" s="64">
        <v>177251</v>
      </c>
      <c r="O44" s="64">
        <v>100426</v>
      </c>
      <c r="P44" s="64">
        <v>114644</v>
      </c>
      <c r="Q44" s="64">
        <v>392321</v>
      </c>
      <c r="R44" s="64">
        <v>0</v>
      </c>
      <c r="S44" s="64">
        <v>0</v>
      </c>
      <c r="T44" s="64">
        <v>0</v>
      </c>
      <c r="U44" s="64">
        <v>0</v>
      </c>
      <c r="V44" s="64">
        <v>274969</v>
      </c>
      <c r="W44" s="64">
        <v>-1278626</v>
      </c>
      <c r="X44" s="64">
        <v>1553595</v>
      </c>
      <c r="Y44" s="65">
        <v>-121.51</v>
      </c>
      <c r="Z44" s="66">
        <v>-124012</v>
      </c>
    </row>
    <row r="45" spans="1:26" ht="12.75">
      <c r="A45" s="74" t="s">
        <v>61</v>
      </c>
      <c r="B45" s="21">
        <v>417342457</v>
      </c>
      <c r="C45" s="21">
        <v>0</v>
      </c>
      <c r="D45" s="103">
        <v>295281417</v>
      </c>
      <c r="E45" s="104">
        <v>356347853</v>
      </c>
      <c r="F45" s="104">
        <v>431889374</v>
      </c>
      <c r="G45" s="104">
        <v>419806467</v>
      </c>
      <c r="H45" s="104">
        <v>418868630</v>
      </c>
      <c r="I45" s="104">
        <v>418868630</v>
      </c>
      <c r="J45" s="104">
        <v>416627512</v>
      </c>
      <c r="K45" s="104">
        <v>412377407</v>
      </c>
      <c r="L45" s="104">
        <v>415161180</v>
      </c>
      <c r="M45" s="104">
        <v>415161180</v>
      </c>
      <c r="N45" s="104">
        <v>425229081</v>
      </c>
      <c r="O45" s="104">
        <v>410664063</v>
      </c>
      <c r="P45" s="104">
        <v>447390622</v>
      </c>
      <c r="Q45" s="104">
        <v>447390622</v>
      </c>
      <c r="R45" s="104">
        <v>0</v>
      </c>
      <c r="S45" s="104">
        <v>0</v>
      </c>
      <c r="T45" s="104">
        <v>0</v>
      </c>
      <c r="U45" s="104">
        <v>0</v>
      </c>
      <c r="V45" s="104">
        <v>447390622</v>
      </c>
      <c r="W45" s="104">
        <v>457244851</v>
      </c>
      <c r="X45" s="104">
        <v>-9854229</v>
      </c>
      <c r="Y45" s="105">
        <v>-2.16</v>
      </c>
      <c r="Z45" s="106">
        <v>356347853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29478627</v>
      </c>
      <c r="C49" s="56">
        <v>0</v>
      </c>
      <c r="D49" s="133">
        <v>3567323</v>
      </c>
      <c r="E49" s="58">
        <v>1494694</v>
      </c>
      <c r="F49" s="58">
        <v>0</v>
      </c>
      <c r="G49" s="58">
        <v>0</v>
      </c>
      <c r="H49" s="58">
        <v>0</v>
      </c>
      <c r="I49" s="58">
        <v>1202850</v>
      </c>
      <c r="J49" s="58">
        <v>0</v>
      </c>
      <c r="K49" s="58">
        <v>0</v>
      </c>
      <c r="L49" s="58">
        <v>0</v>
      </c>
      <c r="M49" s="58">
        <v>1024213</v>
      </c>
      <c r="N49" s="58">
        <v>0</v>
      </c>
      <c r="O49" s="58">
        <v>0</v>
      </c>
      <c r="P49" s="58">
        <v>0</v>
      </c>
      <c r="Q49" s="58">
        <v>881474</v>
      </c>
      <c r="R49" s="58">
        <v>0</v>
      </c>
      <c r="S49" s="58">
        <v>0</v>
      </c>
      <c r="T49" s="58">
        <v>0</v>
      </c>
      <c r="U49" s="58">
        <v>0</v>
      </c>
      <c r="V49" s="58">
        <v>1148235</v>
      </c>
      <c r="W49" s="58">
        <v>16751294</v>
      </c>
      <c r="X49" s="58">
        <v>55548710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7876750</v>
      </c>
      <c r="C51" s="56">
        <v>0</v>
      </c>
      <c r="D51" s="133">
        <v>623691</v>
      </c>
      <c r="E51" s="58">
        <v>38760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8539201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100.00000029206879</v>
      </c>
      <c r="C58" s="5">
        <f>IF(C67=0,0,+(C76/C67)*100)</f>
        <v>0</v>
      </c>
      <c r="D58" s="6">
        <f aca="true" t="shared" si="6" ref="D58:Z58">IF(D67=0,0,+(D76/D67)*100)</f>
        <v>98.25264623963749</v>
      </c>
      <c r="E58" s="7">
        <f t="shared" si="6"/>
        <v>98.25721830941984</v>
      </c>
      <c r="F58" s="7">
        <f t="shared" si="6"/>
        <v>8.875818122587004</v>
      </c>
      <c r="G58" s="7">
        <f t="shared" si="6"/>
        <v>194.83024219863947</v>
      </c>
      <c r="H58" s="7">
        <f t="shared" si="6"/>
        <v>139.97236249575832</v>
      </c>
      <c r="I58" s="7">
        <f t="shared" si="6"/>
        <v>44.605080038309616</v>
      </c>
      <c r="J58" s="7">
        <f t="shared" si="6"/>
        <v>146.64899440907254</v>
      </c>
      <c r="K58" s="7">
        <f t="shared" si="6"/>
        <v>141.58218316147492</v>
      </c>
      <c r="L58" s="7">
        <f t="shared" si="6"/>
        <v>135.0859509288309</v>
      </c>
      <c r="M58" s="7">
        <f t="shared" si="6"/>
        <v>140.9594200179955</v>
      </c>
      <c r="N58" s="7">
        <f t="shared" si="6"/>
        <v>136.2459940683164</v>
      </c>
      <c r="O58" s="7">
        <f t="shared" si="6"/>
        <v>133.45930723563353</v>
      </c>
      <c r="P58" s="7">
        <f t="shared" si="6"/>
        <v>149.58086561838508</v>
      </c>
      <c r="Q58" s="7">
        <f t="shared" si="6"/>
        <v>139.41913404307383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87.09739879721694</v>
      </c>
      <c r="W58" s="7">
        <f t="shared" si="6"/>
        <v>98.85908999927041</v>
      </c>
      <c r="X58" s="7">
        <f t="shared" si="6"/>
        <v>0</v>
      </c>
      <c r="Y58" s="7">
        <f t="shared" si="6"/>
        <v>0</v>
      </c>
      <c r="Z58" s="8">
        <f t="shared" si="6"/>
        <v>98.25721830941984</v>
      </c>
    </row>
    <row r="59" spans="1:26" ht="12.7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98.9782620431341</v>
      </c>
      <c r="E59" s="10">
        <f t="shared" si="7"/>
        <v>98.97826322011424</v>
      </c>
      <c r="F59" s="10">
        <f t="shared" si="7"/>
        <v>7.1035855417324605</v>
      </c>
      <c r="G59" s="10">
        <f t="shared" si="7"/>
        <v>8368.520537143122</v>
      </c>
      <c r="H59" s="10">
        <f t="shared" si="7"/>
        <v>-8037.643537332901</v>
      </c>
      <c r="I59" s="10">
        <f t="shared" si="7"/>
        <v>20.20548316419611</v>
      </c>
      <c r="J59" s="10">
        <f t="shared" si="7"/>
        <v>-38760.12621916236</v>
      </c>
      <c r="K59" s="10">
        <f t="shared" si="7"/>
        <v>-79176.13853967197</v>
      </c>
      <c r="L59" s="10">
        <f t="shared" si="7"/>
        <v>-20986.270854472947</v>
      </c>
      <c r="M59" s="10">
        <f t="shared" si="7"/>
        <v>-35435.20420200415</v>
      </c>
      <c r="N59" s="10">
        <f t="shared" si="7"/>
        <v>28555.71853642661</v>
      </c>
      <c r="O59" s="10">
        <f t="shared" si="7"/>
        <v>21043.50514961895</v>
      </c>
      <c r="P59" s="10">
        <f t="shared" si="7"/>
        <v>23430.03451664105</v>
      </c>
      <c r="Q59" s="10">
        <f t="shared" si="7"/>
        <v>24419.528195185005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74.11039733465174</v>
      </c>
      <c r="W59" s="10">
        <f t="shared" si="7"/>
        <v>99.25081417930512</v>
      </c>
      <c r="X59" s="10">
        <f t="shared" si="7"/>
        <v>0</v>
      </c>
      <c r="Y59" s="10">
        <f t="shared" si="7"/>
        <v>0</v>
      </c>
      <c r="Z59" s="11">
        <f t="shared" si="7"/>
        <v>98.97826322011424</v>
      </c>
    </row>
    <row r="60" spans="1:26" ht="12.75">
      <c r="A60" s="37" t="s">
        <v>32</v>
      </c>
      <c r="B60" s="12">
        <f t="shared" si="7"/>
        <v>100.00000017271236</v>
      </c>
      <c r="C60" s="12">
        <f t="shared" si="7"/>
        <v>0</v>
      </c>
      <c r="D60" s="3">
        <f t="shared" si="7"/>
        <v>98.11236421561841</v>
      </c>
      <c r="E60" s="13">
        <f t="shared" si="7"/>
        <v>98.11981531659151</v>
      </c>
      <c r="F60" s="13">
        <f t="shared" si="7"/>
        <v>10.207060421683098</v>
      </c>
      <c r="G60" s="13">
        <f t="shared" si="7"/>
        <v>184.0176905786922</v>
      </c>
      <c r="H60" s="13">
        <f t="shared" si="7"/>
        <v>114.30547982996005</v>
      </c>
      <c r="I60" s="13">
        <f t="shared" si="7"/>
        <v>57.18478742031633</v>
      </c>
      <c r="J60" s="13">
        <f t="shared" si="7"/>
        <v>122.12011489459339</v>
      </c>
      <c r="K60" s="13">
        <f t="shared" si="7"/>
        <v>118.87582876863247</v>
      </c>
      <c r="L60" s="13">
        <f t="shared" si="7"/>
        <v>115.01874799139938</v>
      </c>
      <c r="M60" s="13">
        <f t="shared" si="7"/>
        <v>118.58165323909509</v>
      </c>
      <c r="N60" s="13">
        <f t="shared" si="7"/>
        <v>109.65206699785372</v>
      </c>
      <c r="O60" s="13">
        <f t="shared" si="7"/>
        <v>113.25752867309424</v>
      </c>
      <c r="P60" s="13">
        <f t="shared" si="7"/>
        <v>126.11248085799983</v>
      </c>
      <c r="Q60" s="13">
        <f t="shared" si="7"/>
        <v>115.910434719004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90.11313307468328</v>
      </c>
      <c r="W60" s="13">
        <f t="shared" si="7"/>
        <v>98.85718484457583</v>
      </c>
      <c r="X60" s="13">
        <f t="shared" si="7"/>
        <v>0</v>
      </c>
      <c r="Y60" s="13">
        <f t="shared" si="7"/>
        <v>0</v>
      </c>
      <c r="Z60" s="14">
        <f t="shared" si="7"/>
        <v>98.11981531659151</v>
      </c>
    </row>
    <row r="61" spans="1:26" ht="12.75">
      <c r="A61" s="38" t="s">
        <v>113</v>
      </c>
      <c r="B61" s="12">
        <f t="shared" si="7"/>
        <v>97.75599015291075</v>
      </c>
      <c r="C61" s="12">
        <f t="shared" si="7"/>
        <v>0</v>
      </c>
      <c r="D61" s="3">
        <f t="shared" si="7"/>
        <v>98.41935649130227</v>
      </c>
      <c r="E61" s="13">
        <f t="shared" si="7"/>
        <v>98.41935680308164</v>
      </c>
      <c r="F61" s="13">
        <f t="shared" si="7"/>
        <v>23.193217458340094</v>
      </c>
      <c r="G61" s="13">
        <f t="shared" si="7"/>
        <v>173.85192926934278</v>
      </c>
      <c r="H61" s="13">
        <f t="shared" si="7"/>
        <v>99.65258945686799</v>
      </c>
      <c r="I61" s="13">
        <f t="shared" si="7"/>
        <v>84.74949129177958</v>
      </c>
      <c r="J61" s="13">
        <f t="shared" si="7"/>
        <v>106.848281729329</v>
      </c>
      <c r="K61" s="13">
        <f t="shared" si="7"/>
        <v>103.54745557277667</v>
      </c>
      <c r="L61" s="13">
        <f t="shared" si="7"/>
        <v>98.86165277385723</v>
      </c>
      <c r="M61" s="13">
        <f t="shared" si="7"/>
        <v>102.95790478070106</v>
      </c>
      <c r="N61" s="13">
        <f t="shared" si="7"/>
        <v>100.5812800220599</v>
      </c>
      <c r="O61" s="13">
        <f t="shared" si="7"/>
        <v>101.93717196836948</v>
      </c>
      <c r="P61" s="13">
        <f t="shared" si="7"/>
        <v>100.35181188332433</v>
      </c>
      <c r="Q61" s="13">
        <f t="shared" si="7"/>
        <v>100.94036027934858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96.34499471949273</v>
      </c>
      <c r="W61" s="13">
        <f t="shared" si="7"/>
        <v>98.72056937525984</v>
      </c>
      <c r="X61" s="13">
        <f t="shared" si="7"/>
        <v>0</v>
      </c>
      <c r="Y61" s="13">
        <f t="shared" si="7"/>
        <v>0</v>
      </c>
      <c r="Z61" s="14">
        <f t="shared" si="7"/>
        <v>98.41935680308164</v>
      </c>
    </row>
    <row r="62" spans="1:26" ht="12.75">
      <c r="A62" s="38" t="s">
        <v>114</v>
      </c>
      <c r="B62" s="12">
        <f t="shared" si="7"/>
        <v>93.1190815312753</v>
      </c>
      <c r="C62" s="12">
        <f t="shared" si="7"/>
        <v>0</v>
      </c>
      <c r="D62" s="3">
        <f t="shared" si="7"/>
        <v>96.06835036883147</v>
      </c>
      <c r="E62" s="13">
        <f t="shared" si="7"/>
        <v>96.06835389094532</v>
      </c>
      <c r="F62" s="13">
        <f t="shared" si="7"/>
        <v>17.771006603281155</v>
      </c>
      <c r="G62" s="13">
        <f t="shared" si="7"/>
        <v>280.3574393045286</v>
      </c>
      <c r="H62" s="13">
        <f t="shared" si="7"/>
        <v>113.36580067222441</v>
      </c>
      <c r="I62" s="13">
        <f t="shared" si="7"/>
        <v>84.8781250293681</v>
      </c>
      <c r="J62" s="13">
        <f t="shared" si="7"/>
        <v>116.17141351404858</v>
      </c>
      <c r="K62" s="13">
        <f t="shared" si="7"/>
        <v>110.80736741942839</v>
      </c>
      <c r="L62" s="13">
        <f t="shared" si="7"/>
        <v>112.37284168473613</v>
      </c>
      <c r="M62" s="13">
        <f t="shared" si="7"/>
        <v>113.08134921722335</v>
      </c>
      <c r="N62" s="13">
        <f t="shared" si="7"/>
        <v>91.84523322802453</v>
      </c>
      <c r="O62" s="13">
        <f t="shared" si="7"/>
        <v>95.41389653156111</v>
      </c>
      <c r="P62" s="13">
        <f t="shared" si="7"/>
        <v>178.67509662132727</v>
      </c>
      <c r="Q62" s="13">
        <f t="shared" si="7"/>
        <v>111.28300465043215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102.71217671911907</v>
      </c>
      <c r="W62" s="13">
        <f t="shared" si="7"/>
        <v>95.94684982718049</v>
      </c>
      <c r="X62" s="13">
        <f t="shared" si="7"/>
        <v>0</v>
      </c>
      <c r="Y62" s="13">
        <f t="shared" si="7"/>
        <v>0</v>
      </c>
      <c r="Z62" s="14">
        <f t="shared" si="7"/>
        <v>96.06835389094532</v>
      </c>
    </row>
    <row r="63" spans="1:26" ht="12.75">
      <c r="A63" s="38" t="s">
        <v>115</v>
      </c>
      <c r="B63" s="12">
        <f t="shared" si="7"/>
        <v>90.75734152059218</v>
      </c>
      <c r="C63" s="12">
        <f t="shared" si="7"/>
        <v>0</v>
      </c>
      <c r="D63" s="3">
        <f t="shared" si="7"/>
        <v>98.9749071945928</v>
      </c>
      <c r="E63" s="13">
        <f t="shared" si="7"/>
        <v>98.97489643680476</v>
      </c>
      <c r="F63" s="13">
        <f t="shared" si="7"/>
        <v>1.7490640043253407</v>
      </c>
      <c r="G63" s="13">
        <f t="shared" si="7"/>
        <v>-387.05018624395086</v>
      </c>
      <c r="H63" s="13">
        <f t="shared" si="7"/>
        <v>-228.55923762077944</v>
      </c>
      <c r="I63" s="13">
        <f t="shared" si="7"/>
        <v>15.809242278193286</v>
      </c>
      <c r="J63" s="13">
        <f t="shared" si="7"/>
        <v>-265.2744223857197</v>
      </c>
      <c r="K63" s="13">
        <f t="shared" si="7"/>
        <v>-255.2840838088891</v>
      </c>
      <c r="L63" s="13">
        <f t="shared" si="7"/>
        <v>-269.2400796380245</v>
      </c>
      <c r="M63" s="13">
        <f t="shared" si="7"/>
        <v>-263.2033698047683</v>
      </c>
      <c r="N63" s="13">
        <f t="shared" si="7"/>
        <v>-270.8951601908657</v>
      </c>
      <c r="O63" s="13">
        <f t="shared" si="7"/>
        <v>-238.73620145001286</v>
      </c>
      <c r="P63" s="13">
        <f t="shared" si="7"/>
        <v>-242.84391133915483</v>
      </c>
      <c r="Q63" s="13">
        <f t="shared" si="7"/>
        <v>-250.2727420010325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65.12764318932487</v>
      </c>
      <c r="W63" s="13">
        <f t="shared" si="7"/>
        <v>102.26341644113344</v>
      </c>
      <c r="X63" s="13">
        <f t="shared" si="7"/>
        <v>0</v>
      </c>
      <c r="Y63" s="13">
        <f t="shared" si="7"/>
        <v>0</v>
      </c>
      <c r="Z63" s="14">
        <f t="shared" si="7"/>
        <v>98.97489643680476</v>
      </c>
    </row>
    <row r="64" spans="1:26" ht="12.75">
      <c r="A64" s="38" t="s">
        <v>116</v>
      </c>
      <c r="B64" s="12">
        <f t="shared" si="7"/>
        <v>99.9809537473348</v>
      </c>
      <c r="C64" s="12">
        <f t="shared" si="7"/>
        <v>0</v>
      </c>
      <c r="D64" s="3">
        <f t="shared" si="7"/>
        <v>99.5479416884074</v>
      </c>
      <c r="E64" s="13">
        <f t="shared" si="7"/>
        <v>99.54794425300881</v>
      </c>
      <c r="F64" s="13">
        <f t="shared" si="7"/>
        <v>27.78899628742121</v>
      </c>
      <c r="G64" s="13">
        <f t="shared" si="7"/>
        <v>114.10855030696968</v>
      </c>
      <c r="H64" s="13">
        <f t="shared" si="7"/>
        <v>97.35910009987325</v>
      </c>
      <c r="I64" s="13">
        <f t="shared" si="7"/>
        <v>79.85408509565363</v>
      </c>
      <c r="J64" s="13">
        <f t="shared" si="7"/>
        <v>101.9963063716467</v>
      </c>
      <c r="K64" s="13">
        <f t="shared" si="7"/>
        <v>99.61731402555031</v>
      </c>
      <c r="L64" s="13">
        <f t="shared" si="7"/>
        <v>102.7976325786105</v>
      </c>
      <c r="M64" s="13">
        <f t="shared" si="7"/>
        <v>101.46814006337594</v>
      </c>
      <c r="N64" s="13">
        <f t="shared" si="7"/>
        <v>84.91129920948399</v>
      </c>
      <c r="O64" s="13">
        <f t="shared" si="7"/>
        <v>96.4175482021494</v>
      </c>
      <c r="P64" s="13">
        <f t="shared" si="7"/>
        <v>122.88025681530044</v>
      </c>
      <c r="Q64" s="13">
        <f t="shared" si="7"/>
        <v>98.97691035583786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93.39277497572162</v>
      </c>
      <c r="W64" s="13">
        <f t="shared" si="7"/>
        <v>103.29849821738901</v>
      </c>
      <c r="X64" s="13">
        <f t="shared" si="7"/>
        <v>0</v>
      </c>
      <c r="Y64" s="13">
        <f t="shared" si="7"/>
        <v>0</v>
      </c>
      <c r="Z64" s="14">
        <f t="shared" si="7"/>
        <v>99.54794425300881</v>
      </c>
    </row>
    <row r="65" spans="1:26" ht="12.75">
      <c r="A65" s="38" t="s">
        <v>117</v>
      </c>
      <c r="B65" s="12">
        <f t="shared" si="7"/>
        <v>253.90475261593414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100.00006114708258</v>
      </c>
      <c r="C66" s="15">
        <f t="shared" si="7"/>
        <v>0</v>
      </c>
      <c r="D66" s="4">
        <f t="shared" si="7"/>
        <v>99.99995571360877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100.00069185479352</v>
      </c>
      <c r="K66" s="16">
        <f t="shared" si="7"/>
        <v>99.99873426533595</v>
      </c>
      <c r="L66" s="16">
        <f t="shared" si="7"/>
        <v>99.99930088507949</v>
      </c>
      <c r="M66" s="16">
        <f t="shared" si="7"/>
        <v>99.9995511548785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99.99984456518276</v>
      </c>
      <c r="W66" s="16">
        <f t="shared" si="7"/>
        <v>73.48342663029695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0" t="s">
        <v>119</v>
      </c>
      <c r="B67" s="23">
        <v>684770185</v>
      </c>
      <c r="C67" s="23"/>
      <c r="D67" s="24">
        <v>699958433</v>
      </c>
      <c r="E67" s="25">
        <v>704126057</v>
      </c>
      <c r="F67" s="25">
        <v>245236323</v>
      </c>
      <c r="G67" s="25">
        <v>31633745</v>
      </c>
      <c r="H67" s="25">
        <v>42047212</v>
      </c>
      <c r="I67" s="25">
        <v>318917280</v>
      </c>
      <c r="J67" s="25">
        <v>41313718</v>
      </c>
      <c r="K67" s="25">
        <v>41813389</v>
      </c>
      <c r="L67" s="25">
        <v>44453679</v>
      </c>
      <c r="M67" s="25">
        <v>127580786</v>
      </c>
      <c r="N67" s="25">
        <v>45959970</v>
      </c>
      <c r="O67" s="25">
        <v>42455619</v>
      </c>
      <c r="P67" s="25">
        <v>39251731</v>
      </c>
      <c r="Q67" s="25">
        <v>127667320</v>
      </c>
      <c r="R67" s="25"/>
      <c r="S67" s="25"/>
      <c r="T67" s="25"/>
      <c r="U67" s="25"/>
      <c r="V67" s="25">
        <v>574165386</v>
      </c>
      <c r="W67" s="25">
        <v>530809003</v>
      </c>
      <c r="X67" s="25"/>
      <c r="Y67" s="24"/>
      <c r="Z67" s="26">
        <v>704126057</v>
      </c>
    </row>
    <row r="68" spans="1:26" ht="12.75" hidden="1">
      <c r="A68" s="36" t="s">
        <v>31</v>
      </c>
      <c r="B68" s="18">
        <v>104137439</v>
      </c>
      <c r="C68" s="18"/>
      <c r="D68" s="19">
        <v>108476248</v>
      </c>
      <c r="E68" s="20">
        <v>108781246</v>
      </c>
      <c r="F68" s="20">
        <v>109043355</v>
      </c>
      <c r="G68" s="20">
        <v>43117</v>
      </c>
      <c r="H68" s="20">
        <v>-132631</v>
      </c>
      <c r="I68" s="20">
        <v>108953841</v>
      </c>
      <c r="J68" s="20">
        <v>-26145</v>
      </c>
      <c r="K68" s="20">
        <v>-12011</v>
      </c>
      <c r="L68" s="20">
        <v>-42377</v>
      </c>
      <c r="M68" s="20">
        <v>-80533</v>
      </c>
      <c r="N68" s="20">
        <v>43018</v>
      </c>
      <c r="O68" s="20">
        <v>41071</v>
      </c>
      <c r="P68" s="20">
        <v>39691</v>
      </c>
      <c r="Q68" s="20">
        <v>123780</v>
      </c>
      <c r="R68" s="20"/>
      <c r="S68" s="20"/>
      <c r="T68" s="20"/>
      <c r="U68" s="20"/>
      <c r="V68" s="20">
        <v>108997088</v>
      </c>
      <c r="W68" s="20">
        <v>81357386</v>
      </c>
      <c r="X68" s="20"/>
      <c r="Y68" s="19"/>
      <c r="Z68" s="22">
        <v>108781246</v>
      </c>
    </row>
    <row r="69" spans="1:26" ht="12.75" hidden="1">
      <c r="A69" s="37" t="s">
        <v>32</v>
      </c>
      <c r="B69" s="18">
        <v>578997345</v>
      </c>
      <c r="C69" s="18"/>
      <c r="D69" s="19">
        <v>589224155</v>
      </c>
      <c r="E69" s="20">
        <v>593554564</v>
      </c>
      <c r="F69" s="20">
        <v>136059947</v>
      </c>
      <c r="G69" s="20">
        <v>31461492</v>
      </c>
      <c r="H69" s="20">
        <v>42041414</v>
      </c>
      <c r="I69" s="20">
        <v>209562853</v>
      </c>
      <c r="J69" s="20">
        <v>41195324</v>
      </c>
      <c r="K69" s="20">
        <v>41667389</v>
      </c>
      <c r="L69" s="20">
        <v>44353018</v>
      </c>
      <c r="M69" s="20">
        <v>127215731</v>
      </c>
      <c r="N69" s="20">
        <v>45768093</v>
      </c>
      <c r="O69" s="20">
        <v>42267674</v>
      </c>
      <c r="P69" s="20">
        <v>39067234</v>
      </c>
      <c r="Q69" s="20">
        <v>127103001</v>
      </c>
      <c r="R69" s="20"/>
      <c r="S69" s="20"/>
      <c r="T69" s="20"/>
      <c r="U69" s="20"/>
      <c r="V69" s="20">
        <v>463881585</v>
      </c>
      <c r="W69" s="20">
        <v>448229355</v>
      </c>
      <c r="X69" s="20"/>
      <c r="Y69" s="19"/>
      <c r="Z69" s="22">
        <v>593554564</v>
      </c>
    </row>
    <row r="70" spans="1:26" ht="12.75" hidden="1">
      <c r="A70" s="38" t="s">
        <v>113</v>
      </c>
      <c r="B70" s="18">
        <v>366284890</v>
      </c>
      <c r="C70" s="18"/>
      <c r="D70" s="19">
        <v>377569007</v>
      </c>
      <c r="E70" s="20">
        <v>378549948</v>
      </c>
      <c r="F70" s="20">
        <v>38489524</v>
      </c>
      <c r="G70" s="20">
        <v>21405824</v>
      </c>
      <c r="H70" s="20">
        <v>30997620</v>
      </c>
      <c r="I70" s="20">
        <v>90892968</v>
      </c>
      <c r="J70" s="20">
        <v>30264964</v>
      </c>
      <c r="K70" s="20">
        <v>30748433</v>
      </c>
      <c r="L70" s="20">
        <v>33169317</v>
      </c>
      <c r="M70" s="20">
        <v>94182714</v>
      </c>
      <c r="N70" s="20">
        <v>32072666</v>
      </c>
      <c r="O70" s="20">
        <v>30186685</v>
      </c>
      <c r="P70" s="20">
        <v>31558627</v>
      </c>
      <c r="Q70" s="20">
        <v>93817978</v>
      </c>
      <c r="R70" s="20"/>
      <c r="S70" s="20"/>
      <c r="T70" s="20"/>
      <c r="U70" s="20"/>
      <c r="V70" s="20">
        <v>278893660</v>
      </c>
      <c r="W70" s="20">
        <v>288559921</v>
      </c>
      <c r="X70" s="20"/>
      <c r="Y70" s="19"/>
      <c r="Z70" s="22">
        <v>378549948</v>
      </c>
    </row>
    <row r="71" spans="1:26" ht="12.75" hidden="1">
      <c r="A71" s="38" t="s">
        <v>114</v>
      </c>
      <c r="B71" s="18">
        <v>108372204</v>
      </c>
      <c r="C71" s="18"/>
      <c r="D71" s="19">
        <v>111113080</v>
      </c>
      <c r="E71" s="20">
        <v>110992950</v>
      </c>
      <c r="F71" s="20">
        <v>14429796</v>
      </c>
      <c r="G71" s="20">
        <v>3813011</v>
      </c>
      <c r="H71" s="20">
        <v>7827148</v>
      </c>
      <c r="I71" s="20">
        <v>26069955</v>
      </c>
      <c r="J71" s="20">
        <v>7996079</v>
      </c>
      <c r="K71" s="20">
        <v>8253962</v>
      </c>
      <c r="L71" s="20">
        <v>8382464</v>
      </c>
      <c r="M71" s="20">
        <v>24632505</v>
      </c>
      <c r="N71" s="20">
        <v>10089375</v>
      </c>
      <c r="O71" s="20">
        <v>9264139</v>
      </c>
      <c r="P71" s="20">
        <v>5091526</v>
      </c>
      <c r="Q71" s="20">
        <v>24445040</v>
      </c>
      <c r="R71" s="20"/>
      <c r="S71" s="20"/>
      <c r="T71" s="20"/>
      <c r="U71" s="20"/>
      <c r="V71" s="20">
        <v>75147500</v>
      </c>
      <c r="W71" s="20">
        <v>84995321</v>
      </c>
      <c r="X71" s="20"/>
      <c r="Y71" s="19"/>
      <c r="Z71" s="22">
        <v>110992950</v>
      </c>
    </row>
    <row r="72" spans="1:26" ht="12.75" hidden="1">
      <c r="A72" s="38" t="s">
        <v>115</v>
      </c>
      <c r="B72" s="18">
        <v>53625437</v>
      </c>
      <c r="C72" s="18"/>
      <c r="D72" s="19">
        <v>57815058</v>
      </c>
      <c r="E72" s="20">
        <v>59743232</v>
      </c>
      <c r="F72" s="20">
        <v>78593579</v>
      </c>
      <c r="G72" s="20">
        <v>-1480585</v>
      </c>
      <c r="H72" s="20">
        <v>-2081169</v>
      </c>
      <c r="I72" s="20">
        <v>75031825</v>
      </c>
      <c r="J72" s="20">
        <v>-1877161</v>
      </c>
      <c r="K72" s="20">
        <v>-1920560</v>
      </c>
      <c r="L72" s="20">
        <v>-1875486</v>
      </c>
      <c r="M72" s="20">
        <v>-5673207</v>
      </c>
      <c r="N72" s="20">
        <v>-1833750</v>
      </c>
      <c r="O72" s="20">
        <v>-1984810</v>
      </c>
      <c r="P72" s="20">
        <v>-2008192</v>
      </c>
      <c r="Q72" s="20">
        <v>-5826752</v>
      </c>
      <c r="R72" s="20"/>
      <c r="S72" s="20"/>
      <c r="T72" s="20"/>
      <c r="U72" s="20"/>
      <c r="V72" s="20">
        <v>63531866</v>
      </c>
      <c r="W72" s="20">
        <v>43343946</v>
      </c>
      <c r="X72" s="20"/>
      <c r="Y72" s="19"/>
      <c r="Z72" s="22">
        <v>59743232</v>
      </c>
    </row>
    <row r="73" spans="1:26" ht="12.75" hidden="1">
      <c r="A73" s="38" t="s">
        <v>116</v>
      </c>
      <c r="B73" s="18">
        <v>37303926</v>
      </c>
      <c r="C73" s="18"/>
      <c r="D73" s="19">
        <v>42727010</v>
      </c>
      <c r="E73" s="20">
        <v>44268434</v>
      </c>
      <c r="F73" s="20">
        <v>3676959</v>
      </c>
      <c r="G73" s="20">
        <v>3732942</v>
      </c>
      <c r="H73" s="20">
        <v>3631603</v>
      </c>
      <c r="I73" s="20">
        <v>11041504</v>
      </c>
      <c r="J73" s="20">
        <v>3628952</v>
      </c>
      <c r="K73" s="20">
        <v>3658352</v>
      </c>
      <c r="L73" s="20">
        <v>3651230</v>
      </c>
      <c r="M73" s="20">
        <v>10938534</v>
      </c>
      <c r="N73" s="20">
        <v>4348552</v>
      </c>
      <c r="O73" s="20">
        <v>3653001</v>
      </c>
      <c r="P73" s="20">
        <v>2949980</v>
      </c>
      <c r="Q73" s="20">
        <v>10951533</v>
      </c>
      <c r="R73" s="20"/>
      <c r="S73" s="20"/>
      <c r="T73" s="20"/>
      <c r="U73" s="20"/>
      <c r="V73" s="20">
        <v>32931571</v>
      </c>
      <c r="W73" s="20">
        <v>31330167</v>
      </c>
      <c r="X73" s="20"/>
      <c r="Y73" s="19"/>
      <c r="Z73" s="22">
        <v>44268434</v>
      </c>
    </row>
    <row r="74" spans="1:26" ht="12.75" hidden="1">
      <c r="A74" s="38" t="s">
        <v>117</v>
      </c>
      <c r="B74" s="18">
        <v>13410888</v>
      </c>
      <c r="C74" s="18"/>
      <c r="D74" s="19"/>
      <c r="E74" s="20"/>
      <c r="F74" s="20">
        <v>870089</v>
      </c>
      <c r="G74" s="20">
        <v>3990300</v>
      </c>
      <c r="H74" s="20">
        <v>1666212</v>
      </c>
      <c r="I74" s="20">
        <v>6526601</v>
      </c>
      <c r="J74" s="20">
        <v>1182490</v>
      </c>
      <c r="K74" s="20">
        <v>927202</v>
      </c>
      <c r="L74" s="20">
        <v>1025493</v>
      </c>
      <c r="M74" s="20">
        <v>3135185</v>
      </c>
      <c r="N74" s="20">
        <v>1091250</v>
      </c>
      <c r="O74" s="20">
        <v>1148659</v>
      </c>
      <c r="P74" s="20">
        <v>1475293</v>
      </c>
      <c r="Q74" s="20">
        <v>3715202</v>
      </c>
      <c r="R74" s="20"/>
      <c r="S74" s="20"/>
      <c r="T74" s="20"/>
      <c r="U74" s="20"/>
      <c r="V74" s="20">
        <v>13376988</v>
      </c>
      <c r="W74" s="20"/>
      <c r="X74" s="20"/>
      <c r="Y74" s="19"/>
      <c r="Z74" s="22"/>
    </row>
    <row r="75" spans="1:26" ht="12.75" hidden="1">
      <c r="A75" s="39" t="s">
        <v>118</v>
      </c>
      <c r="B75" s="27">
        <v>1635401</v>
      </c>
      <c r="C75" s="27"/>
      <c r="D75" s="28">
        <v>2258030</v>
      </c>
      <c r="E75" s="29">
        <v>1790247</v>
      </c>
      <c r="F75" s="29">
        <v>133021</v>
      </c>
      <c r="G75" s="29">
        <v>129136</v>
      </c>
      <c r="H75" s="29">
        <v>138429</v>
      </c>
      <c r="I75" s="29">
        <v>400586</v>
      </c>
      <c r="J75" s="29">
        <v>144539</v>
      </c>
      <c r="K75" s="29">
        <v>158011</v>
      </c>
      <c r="L75" s="29">
        <v>143038</v>
      </c>
      <c r="M75" s="29">
        <v>445588</v>
      </c>
      <c r="N75" s="29">
        <v>148859</v>
      </c>
      <c r="O75" s="29">
        <v>146874</v>
      </c>
      <c r="P75" s="29">
        <v>144806</v>
      </c>
      <c r="Q75" s="29">
        <v>440539</v>
      </c>
      <c r="R75" s="29"/>
      <c r="S75" s="29"/>
      <c r="T75" s="29"/>
      <c r="U75" s="29"/>
      <c r="V75" s="29">
        <v>1286713</v>
      </c>
      <c r="W75" s="29">
        <v>1222262</v>
      </c>
      <c r="X75" s="29"/>
      <c r="Y75" s="28"/>
      <c r="Z75" s="30">
        <v>1790247</v>
      </c>
    </row>
    <row r="76" spans="1:26" ht="12.75" hidden="1">
      <c r="A76" s="41" t="s">
        <v>120</v>
      </c>
      <c r="B76" s="31">
        <v>684770187</v>
      </c>
      <c r="C76" s="31"/>
      <c r="D76" s="32">
        <v>687727683</v>
      </c>
      <c r="E76" s="33">
        <v>691854677</v>
      </c>
      <c r="F76" s="33">
        <v>21766730</v>
      </c>
      <c r="G76" s="33">
        <v>61632102</v>
      </c>
      <c r="H76" s="33">
        <v>58854476</v>
      </c>
      <c r="I76" s="33">
        <v>142253308</v>
      </c>
      <c r="J76" s="33">
        <v>60586152</v>
      </c>
      <c r="K76" s="33">
        <v>59200309</v>
      </c>
      <c r="L76" s="33">
        <v>60050675</v>
      </c>
      <c r="M76" s="33">
        <v>179837136</v>
      </c>
      <c r="N76" s="33">
        <v>62618618</v>
      </c>
      <c r="O76" s="33">
        <v>56660975</v>
      </c>
      <c r="P76" s="33">
        <v>58713079</v>
      </c>
      <c r="Q76" s="33">
        <v>177992672</v>
      </c>
      <c r="R76" s="33"/>
      <c r="S76" s="33"/>
      <c r="T76" s="33"/>
      <c r="U76" s="33"/>
      <c r="V76" s="33">
        <v>500083116</v>
      </c>
      <c r="W76" s="33">
        <v>524752950</v>
      </c>
      <c r="X76" s="33"/>
      <c r="Y76" s="32"/>
      <c r="Z76" s="34">
        <v>691854677</v>
      </c>
    </row>
    <row r="77" spans="1:26" ht="12.75" hidden="1">
      <c r="A77" s="36" t="s">
        <v>31</v>
      </c>
      <c r="B77" s="18">
        <v>104137439</v>
      </c>
      <c r="C77" s="18"/>
      <c r="D77" s="19">
        <v>107367905</v>
      </c>
      <c r="E77" s="20">
        <v>107669788</v>
      </c>
      <c r="F77" s="20">
        <v>7745988</v>
      </c>
      <c r="G77" s="20">
        <v>3608255</v>
      </c>
      <c r="H77" s="20">
        <v>10660407</v>
      </c>
      <c r="I77" s="20">
        <v>22014650</v>
      </c>
      <c r="J77" s="20">
        <v>10133835</v>
      </c>
      <c r="K77" s="20">
        <v>9509846</v>
      </c>
      <c r="L77" s="20">
        <v>8893352</v>
      </c>
      <c r="M77" s="20">
        <v>28537033</v>
      </c>
      <c r="N77" s="20">
        <v>12284099</v>
      </c>
      <c r="O77" s="20">
        <v>8642778</v>
      </c>
      <c r="P77" s="20">
        <v>9299615</v>
      </c>
      <c r="Q77" s="20">
        <v>30226492</v>
      </c>
      <c r="R77" s="20"/>
      <c r="S77" s="20"/>
      <c r="T77" s="20"/>
      <c r="U77" s="20"/>
      <c r="V77" s="20">
        <v>80778175</v>
      </c>
      <c r="W77" s="20">
        <v>80747868</v>
      </c>
      <c r="X77" s="20"/>
      <c r="Y77" s="19"/>
      <c r="Z77" s="22">
        <v>107669788</v>
      </c>
    </row>
    <row r="78" spans="1:26" ht="12.75" hidden="1">
      <c r="A78" s="37" t="s">
        <v>32</v>
      </c>
      <c r="B78" s="18">
        <v>578997346</v>
      </c>
      <c r="C78" s="18"/>
      <c r="D78" s="19">
        <v>578101749</v>
      </c>
      <c r="E78" s="20">
        <v>582394642</v>
      </c>
      <c r="F78" s="20">
        <v>13887721</v>
      </c>
      <c r="G78" s="20">
        <v>57894711</v>
      </c>
      <c r="H78" s="20">
        <v>48055640</v>
      </c>
      <c r="I78" s="20">
        <v>119838072</v>
      </c>
      <c r="J78" s="20">
        <v>50307777</v>
      </c>
      <c r="K78" s="20">
        <v>49532454</v>
      </c>
      <c r="L78" s="20">
        <v>51014286</v>
      </c>
      <c r="M78" s="20">
        <v>150854517</v>
      </c>
      <c r="N78" s="20">
        <v>50185660</v>
      </c>
      <c r="O78" s="20">
        <v>47871323</v>
      </c>
      <c r="P78" s="20">
        <v>49268658</v>
      </c>
      <c r="Q78" s="20">
        <v>147325641</v>
      </c>
      <c r="R78" s="20"/>
      <c r="S78" s="20"/>
      <c r="T78" s="20"/>
      <c r="U78" s="20"/>
      <c r="V78" s="20">
        <v>418018230</v>
      </c>
      <c r="W78" s="20">
        <v>443106922</v>
      </c>
      <c r="X78" s="20"/>
      <c r="Y78" s="19"/>
      <c r="Z78" s="22">
        <v>582394642</v>
      </c>
    </row>
    <row r="79" spans="1:26" ht="12.75" hidden="1">
      <c r="A79" s="38" t="s">
        <v>113</v>
      </c>
      <c r="B79" s="18">
        <v>358065421</v>
      </c>
      <c r="C79" s="18"/>
      <c r="D79" s="19">
        <v>371600987</v>
      </c>
      <c r="E79" s="20">
        <v>372566424</v>
      </c>
      <c r="F79" s="20">
        <v>8926959</v>
      </c>
      <c r="G79" s="20">
        <v>37214438</v>
      </c>
      <c r="H79" s="20">
        <v>30889931</v>
      </c>
      <c r="I79" s="20">
        <v>77031328</v>
      </c>
      <c r="J79" s="20">
        <v>32337594</v>
      </c>
      <c r="K79" s="20">
        <v>31839220</v>
      </c>
      <c r="L79" s="20">
        <v>32791735</v>
      </c>
      <c r="M79" s="20">
        <v>96968549</v>
      </c>
      <c r="N79" s="20">
        <v>32259098</v>
      </c>
      <c r="O79" s="20">
        <v>30771453</v>
      </c>
      <c r="P79" s="20">
        <v>31669654</v>
      </c>
      <c r="Q79" s="20">
        <v>94700205</v>
      </c>
      <c r="R79" s="20"/>
      <c r="S79" s="20"/>
      <c r="T79" s="20"/>
      <c r="U79" s="20"/>
      <c r="V79" s="20">
        <v>268700082</v>
      </c>
      <c r="W79" s="20">
        <v>284867997</v>
      </c>
      <c r="X79" s="20"/>
      <c r="Y79" s="19"/>
      <c r="Z79" s="22">
        <v>372566424</v>
      </c>
    </row>
    <row r="80" spans="1:26" ht="12.75" hidden="1">
      <c r="A80" s="38" t="s">
        <v>114</v>
      </c>
      <c r="B80" s="18">
        <v>100915201</v>
      </c>
      <c r="C80" s="18"/>
      <c r="D80" s="19">
        <v>106744503</v>
      </c>
      <c r="E80" s="20">
        <v>106629100</v>
      </c>
      <c r="F80" s="20">
        <v>2564320</v>
      </c>
      <c r="G80" s="20">
        <v>10690060</v>
      </c>
      <c r="H80" s="20">
        <v>8873309</v>
      </c>
      <c r="I80" s="20">
        <v>22127689</v>
      </c>
      <c r="J80" s="20">
        <v>9289158</v>
      </c>
      <c r="K80" s="20">
        <v>9145998</v>
      </c>
      <c r="L80" s="20">
        <v>9419613</v>
      </c>
      <c r="M80" s="20">
        <v>27854769</v>
      </c>
      <c r="N80" s="20">
        <v>9266610</v>
      </c>
      <c r="O80" s="20">
        <v>8839276</v>
      </c>
      <c r="P80" s="20">
        <v>9097289</v>
      </c>
      <c r="Q80" s="20">
        <v>27203175</v>
      </c>
      <c r="R80" s="20"/>
      <c r="S80" s="20"/>
      <c r="T80" s="20"/>
      <c r="U80" s="20"/>
      <c r="V80" s="20">
        <v>77185633</v>
      </c>
      <c r="W80" s="20">
        <v>81550333</v>
      </c>
      <c r="X80" s="20"/>
      <c r="Y80" s="19"/>
      <c r="Z80" s="22">
        <v>106629100</v>
      </c>
    </row>
    <row r="81" spans="1:26" ht="12.75" hidden="1">
      <c r="A81" s="38" t="s">
        <v>115</v>
      </c>
      <c r="B81" s="18">
        <v>48669021</v>
      </c>
      <c r="C81" s="18"/>
      <c r="D81" s="19">
        <v>57222400</v>
      </c>
      <c r="E81" s="20">
        <v>59130802</v>
      </c>
      <c r="F81" s="20">
        <v>1374652</v>
      </c>
      <c r="G81" s="20">
        <v>5730607</v>
      </c>
      <c r="H81" s="20">
        <v>4756704</v>
      </c>
      <c r="I81" s="20">
        <v>11861963</v>
      </c>
      <c r="J81" s="20">
        <v>4979628</v>
      </c>
      <c r="K81" s="20">
        <v>4902884</v>
      </c>
      <c r="L81" s="20">
        <v>5049560</v>
      </c>
      <c r="M81" s="20">
        <v>14932072</v>
      </c>
      <c r="N81" s="20">
        <v>4967540</v>
      </c>
      <c r="O81" s="20">
        <v>4738460</v>
      </c>
      <c r="P81" s="20">
        <v>4876772</v>
      </c>
      <c r="Q81" s="20">
        <v>14582772</v>
      </c>
      <c r="R81" s="20"/>
      <c r="S81" s="20"/>
      <c r="T81" s="20"/>
      <c r="U81" s="20"/>
      <c r="V81" s="20">
        <v>41376807</v>
      </c>
      <c r="W81" s="20">
        <v>44325000</v>
      </c>
      <c r="X81" s="20"/>
      <c r="Y81" s="19"/>
      <c r="Z81" s="22">
        <v>59130802</v>
      </c>
    </row>
    <row r="82" spans="1:26" ht="12.75" hidden="1">
      <c r="A82" s="38" t="s">
        <v>116</v>
      </c>
      <c r="B82" s="18">
        <v>37296821</v>
      </c>
      <c r="C82" s="18"/>
      <c r="D82" s="19">
        <v>42533859</v>
      </c>
      <c r="E82" s="20">
        <v>44068316</v>
      </c>
      <c r="F82" s="20">
        <v>1021790</v>
      </c>
      <c r="G82" s="20">
        <v>4259606</v>
      </c>
      <c r="H82" s="20">
        <v>3535696</v>
      </c>
      <c r="I82" s="20">
        <v>8817092</v>
      </c>
      <c r="J82" s="20">
        <v>3701397</v>
      </c>
      <c r="K82" s="20">
        <v>3644352</v>
      </c>
      <c r="L82" s="20">
        <v>3753378</v>
      </c>
      <c r="M82" s="20">
        <v>11099127</v>
      </c>
      <c r="N82" s="20">
        <v>3692412</v>
      </c>
      <c r="O82" s="20">
        <v>3522134</v>
      </c>
      <c r="P82" s="20">
        <v>3624943</v>
      </c>
      <c r="Q82" s="20">
        <v>10839489</v>
      </c>
      <c r="R82" s="20"/>
      <c r="S82" s="20"/>
      <c r="T82" s="20"/>
      <c r="U82" s="20"/>
      <c r="V82" s="20">
        <v>30755708</v>
      </c>
      <c r="W82" s="20">
        <v>32363592</v>
      </c>
      <c r="X82" s="20"/>
      <c r="Y82" s="19"/>
      <c r="Z82" s="22">
        <v>44068316</v>
      </c>
    </row>
    <row r="83" spans="1:26" ht="12.75" hidden="1">
      <c r="A83" s="38" t="s">
        <v>117</v>
      </c>
      <c r="B83" s="18">
        <v>34050882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118</v>
      </c>
      <c r="B84" s="27">
        <v>1635402</v>
      </c>
      <c r="C84" s="27"/>
      <c r="D84" s="28">
        <v>2258029</v>
      </c>
      <c r="E84" s="29">
        <v>1790247</v>
      </c>
      <c r="F84" s="29">
        <v>133021</v>
      </c>
      <c r="G84" s="29">
        <v>129136</v>
      </c>
      <c r="H84" s="29">
        <v>138429</v>
      </c>
      <c r="I84" s="29">
        <v>400586</v>
      </c>
      <c r="J84" s="29">
        <v>144540</v>
      </c>
      <c r="K84" s="29">
        <v>158009</v>
      </c>
      <c r="L84" s="29">
        <v>143037</v>
      </c>
      <c r="M84" s="29">
        <v>445586</v>
      </c>
      <c r="N84" s="29">
        <v>148859</v>
      </c>
      <c r="O84" s="29">
        <v>146874</v>
      </c>
      <c r="P84" s="29">
        <v>144806</v>
      </c>
      <c r="Q84" s="29">
        <v>440539</v>
      </c>
      <c r="R84" s="29"/>
      <c r="S84" s="29"/>
      <c r="T84" s="29"/>
      <c r="U84" s="29"/>
      <c r="V84" s="29">
        <v>1286711</v>
      </c>
      <c r="W84" s="29">
        <v>898160</v>
      </c>
      <c r="X84" s="29"/>
      <c r="Y84" s="28"/>
      <c r="Z84" s="30">
        <v>1790247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216369240</v>
      </c>
      <c r="C5" s="18">
        <v>0</v>
      </c>
      <c r="D5" s="63">
        <v>231124108</v>
      </c>
      <c r="E5" s="64">
        <v>233904108</v>
      </c>
      <c r="F5" s="64">
        <v>33082650</v>
      </c>
      <c r="G5" s="64">
        <v>2606214</v>
      </c>
      <c r="H5" s="64">
        <v>18469004</v>
      </c>
      <c r="I5" s="64">
        <v>54157868</v>
      </c>
      <c r="J5" s="64">
        <v>2745732</v>
      </c>
      <c r="K5" s="64">
        <v>18528809</v>
      </c>
      <c r="L5" s="64">
        <v>17980302</v>
      </c>
      <c r="M5" s="64">
        <v>39254843</v>
      </c>
      <c r="N5" s="64">
        <v>18204836</v>
      </c>
      <c r="O5" s="64">
        <v>18659481</v>
      </c>
      <c r="P5" s="64">
        <v>18904643</v>
      </c>
      <c r="Q5" s="64">
        <v>55768960</v>
      </c>
      <c r="R5" s="64">
        <v>0</v>
      </c>
      <c r="S5" s="64">
        <v>0</v>
      </c>
      <c r="T5" s="64">
        <v>0</v>
      </c>
      <c r="U5" s="64">
        <v>0</v>
      </c>
      <c r="V5" s="64">
        <v>149181671</v>
      </c>
      <c r="W5" s="64">
        <v>207298230</v>
      </c>
      <c r="X5" s="64">
        <v>-58116559</v>
      </c>
      <c r="Y5" s="65">
        <v>-28.04</v>
      </c>
      <c r="Z5" s="66">
        <v>233904108</v>
      </c>
    </row>
    <row r="6" spans="1:26" ht="12.75">
      <c r="A6" s="62" t="s">
        <v>32</v>
      </c>
      <c r="B6" s="18">
        <v>830322854</v>
      </c>
      <c r="C6" s="18">
        <v>0</v>
      </c>
      <c r="D6" s="63">
        <v>874329866</v>
      </c>
      <c r="E6" s="64">
        <v>880489116</v>
      </c>
      <c r="F6" s="64">
        <v>75498616</v>
      </c>
      <c r="G6" s="64">
        <v>78473434</v>
      </c>
      <c r="H6" s="64">
        <v>78446856</v>
      </c>
      <c r="I6" s="64">
        <v>232418906</v>
      </c>
      <c r="J6" s="64">
        <v>75714893</v>
      </c>
      <c r="K6" s="64">
        <v>75664592</v>
      </c>
      <c r="L6" s="64">
        <v>76050401</v>
      </c>
      <c r="M6" s="64">
        <v>227429886</v>
      </c>
      <c r="N6" s="64">
        <v>76057399</v>
      </c>
      <c r="O6" s="64">
        <v>75361070</v>
      </c>
      <c r="P6" s="64">
        <v>72376884</v>
      </c>
      <c r="Q6" s="64">
        <v>223795353</v>
      </c>
      <c r="R6" s="64">
        <v>0</v>
      </c>
      <c r="S6" s="64">
        <v>0</v>
      </c>
      <c r="T6" s="64">
        <v>0</v>
      </c>
      <c r="U6" s="64">
        <v>0</v>
      </c>
      <c r="V6" s="64">
        <v>683644145</v>
      </c>
      <c r="W6" s="64">
        <v>663788850</v>
      </c>
      <c r="X6" s="64">
        <v>19855295</v>
      </c>
      <c r="Y6" s="65">
        <v>2.99</v>
      </c>
      <c r="Z6" s="66">
        <v>880489116</v>
      </c>
    </row>
    <row r="7" spans="1:26" ht="12.75">
      <c r="A7" s="62" t="s">
        <v>33</v>
      </c>
      <c r="B7" s="18">
        <v>37303968</v>
      </c>
      <c r="C7" s="18">
        <v>0</v>
      </c>
      <c r="D7" s="63">
        <v>31242700</v>
      </c>
      <c r="E7" s="64">
        <v>36644785</v>
      </c>
      <c r="F7" s="64">
        <v>2928170</v>
      </c>
      <c r="G7" s="64">
        <v>773644</v>
      </c>
      <c r="H7" s="64">
        <v>1356658</v>
      </c>
      <c r="I7" s="64">
        <v>5058472</v>
      </c>
      <c r="J7" s="64">
        <v>0</v>
      </c>
      <c r="K7" s="64">
        <v>-1089789</v>
      </c>
      <c r="L7" s="64">
        <v>1457834</v>
      </c>
      <c r="M7" s="64">
        <v>368045</v>
      </c>
      <c r="N7" s="64">
        <v>11891980</v>
      </c>
      <c r="O7" s="64">
        <v>2105284</v>
      </c>
      <c r="P7" s="64">
        <v>3269295</v>
      </c>
      <c r="Q7" s="64">
        <v>17266559</v>
      </c>
      <c r="R7" s="64">
        <v>0</v>
      </c>
      <c r="S7" s="64">
        <v>0</v>
      </c>
      <c r="T7" s="64">
        <v>0</v>
      </c>
      <c r="U7" s="64">
        <v>0</v>
      </c>
      <c r="V7" s="64">
        <v>22693076</v>
      </c>
      <c r="W7" s="64">
        <v>21541860</v>
      </c>
      <c r="X7" s="64">
        <v>1151216</v>
      </c>
      <c r="Y7" s="65">
        <v>5.34</v>
      </c>
      <c r="Z7" s="66">
        <v>36644785</v>
      </c>
    </row>
    <row r="8" spans="1:26" ht="12.75">
      <c r="A8" s="62" t="s">
        <v>34</v>
      </c>
      <c r="B8" s="18">
        <v>310241313</v>
      </c>
      <c r="C8" s="18">
        <v>0</v>
      </c>
      <c r="D8" s="63">
        <v>417340787</v>
      </c>
      <c r="E8" s="64">
        <v>429796691</v>
      </c>
      <c r="F8" s="64">
        <v>0</v>
      </c>
      <c r="G8" s="64">
        <v>-5814</v>
      </c>
      <c r="H8" s="64">
        <v>18180066</v>
      </c>
      <c r="I8" s="64">
        <v>18174252</v>
      </c>
      <c r="J8" s="64">
        <v>54773068</v>
      </c>
      <c r="K8" s="64">
        <v>-2100</v>
      </c>
      <c r="L8" s="64">
        <v>23518588</v>
      </c>
      <c r="M8" s="64">
        <v>78289556</v>
      </c>
      <c r="N8" s="64">
        <v>43924230</v>
      </c>
      <c r="O8" s="64">
        <v>-1464</v>
      </c>
      <c r="P8" s="64">
        <v>0</v>
      </c>
      <c r="Q8" s="64">
        <v>43922766</v>
      </c>
      <c r="R8" s="64">
        <v>0</v>
      </c>
      <c r="S8" s="64">
        <v>0</v>
      </c>
      <c r="T8" s="64">
        <v>0</v>
      </c>
      <c r="U8" s="64">
        <v>0</v>
      </c>
      <c r="V8" s="64">
        <v>140386574</v>
      </c>
      <c r="W8" s="64">
        <v>164357140</v>
      </c>
      <c r="X8" s="64">
        <v>-23970566</v>
      </c>
      <c r="Y8" s="65">
        <v>-14.58</v>
      </c>
      <c r="Z8" s="66">
        <v>429796691</v>
      </c>
    </row>
    <row r="9" spans="1:26" ht="12.75">
      <c r="A9" s="62" t="s">
        <v>35</v>
      </c>
      <c r="B9" s="18">
        <v>120690721</v>
      </c>
      <c r="C9" s="18">
        <v>0</v>
      </c>
      <c r="D9" s="63">
        <v>181229689</v>
      </c>
      <c r="E9" s="64">
        <v>170557831</v>
      </c>
      <c r="F9" s="64">
        <v>10422477</v>
      </c>
      <c r="G9" s="64">
        <v>23043059</v>
      </c>
      <c r="H9" s="64">
        <v>8545252</v>
      </c>
      <c r="I9" s="64">
        <v>42010788</v>
      </c>
      <c r="J9" s="64">
        <v>27997999</v>
      </c>
      <c r="K9" s="64">
        <v>11184616</v>
      </c>
      <c r="L9" s="64">
        <v>7287947</v>
      </c>
      <c r="M9" s="64">
        <v>46470562</v>
      </c>
      <c r="N9" s="64">
        <v>9289959</v>
      </c>
      <c r="O9" s="64">
        <v>9879633</v>
      </c>
      <c r="P9" s="64">
        <v>7931421</v>
      </c>
      <c r="Q9" s="64">
        <v>27101013</v>
      </c>
      <c r="R9" s="64">
        <v>0</v>
      </c>
      <c r="S9" s="64">
        <v>0</v>
      </c>
      <c r="T9" s="64">
        <v>0</v>
      </c>
      <c r="U9" s="64">
        <v>0</v>
      </c>
      <c r="V9" s="64">
        <v>115582363</v>
      </c>
      <c r="W9" s="64">
        <v>89374310</v>
      </c>
      <c r="X9" s="64">
        <v>26208053</v>
      </c>
      <c r="Y9" s="65">
        <v>29.32</v>
      </c>
      <c r="Z9" s="66">
        <v>170557831</v>
      </c>
    </row>
    <row r="10" spans="1:26" ht="22.5">
      <c r="A10" s="67" t="s">
        <v>105</v>
      </c>
      <c r="B10" s="68">
        <f>SUM(B5:B9)</f>
        <v>1514928096</v>
      </c>
      <c r="C10" s="68">
        <f>SUM(C5:C9)</f>
        <v>0</v>
      </c>
      <c r="D10" s="69">
        <f aca="true" t="shared" si="0" ref="D10:Z10">SUM(D5:D9)</f>
        <v>1735267150</v>
      </c>
      <c r="E10" s="70">
        <f t="shared" si="0"/>
        <v>1751392531</v>
      </c>
      <c r="F10" s="70">
        <f t="shared" si="0"/>
        <v>121931913</v>
      </c>
      <c r="G10" s="70">
        <f t="shared" si="0"/>
        <v>104890537</v>
      </c>
      <c r="H10" s="70">
        <f t="shared" si="0"/>
        <v>124997836</v>
      </c>
      <c r="I10" s="70">
        <f t="shared" si="0"/>
        <v>351820286</v>
      </c>
      <c r="J10" s="70">
        <f t="shared" si="0"/>
        <v>161231692</v>
      </c>
      <c r="K10" s="70">
        <f t="shared" si="0"/>
        <v>104286128</v>
      </c>
      <c r="L10" s="70">
        <f t="shared" si="0"/>
        <v>126295072</v>
      </c>
      <c r="M10" s="70">
        <f t="shared" si="0"/>
        <v>391812892</v>
      </c>
      <c r="N10" s="70">
        <f t="shared" si="0"/>
        <v>159368404</v>
      </c>
      <c r="O10" s="70">
        <f t="shared" si="0"/>
        <v>106004004</v>
      </c>
      <c r="P10" s="70">
        <f t="shared" si="0"/>
        <v>102482243</v>
      </c>
      <c r="Q10" s="70">
        <f t="shared" si="0"/>
        <v>367854651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1111487829</v>
      </c>
      <c r="W10" s="70">
        <f t="shared" si="0"/>
        <v>1146360390</v>
      </c>
      <c r="X10" s="70">
        <f t="shared" si="0"/>
        <v>-34872561</v>
      </c>
      <c r="Y10" s="71">
        <f>+IF(W10&lt;&gt;0,(X10/W10)*100,0)</f>
        <v>-3.042024245098001</v>
      </c>
      <c r="Z10" s="72">
        <f t="shared" si="0"/>
        <v>1751392531</v>
      </c>
    </row>
    <row r="11" spans="1:26" ht="12.75">
      <c r="A11" s="62" t="s">
        <v>36</v>
      </c>
      <c r="B11" s="18">
        <v>407026728</v>
      </c>
      <c r="C11" s="18">
        <v>0</v>
      </c>
      <c r="D11" s="63">
        <v>455481846</v>
      </c>
      <c r="E11" s="64">
        <v>480839517</v>
      </c>
      <c r="F11" s="64">
        <v>33480672</v>
      </c>
      <c r="G11" s="64">
        <v>32011945</v>
      </c>
      <c r="H11" s="64">
        <v>36357349</v>
      </c>
      <c r="I11" s="64">
        <v>101849966</v>
      </c>
      <c r="J11" s="64">
        <v>35904933</v>
      </c>
      <c r="K11" s="64">
        <v>53132300</v>
      </c>
      <c r="L11" s="64">
        <v>37548607</v>
      </c>
      <c r="M11" s="64">
        <v>126585840</v>
      </c>
      <c r="N11" s="64">
        <v>38064597</v>
      </c>
      <c r="O11" s="64">
        <v>38078118</v>
      </c>
      <c r="P11" s="64">
        <v>36653579</v>
      </c>
      <c r="Q11" s="64">
        <v>112796294</v>
      </c>
      <c r="R11" s="64">
        <v>0</v>
      </c>
      <c r="S11" s="64">
        <v>0</v>
      </c>
      <c r="T11" s="64">
        <v>0</v>
      </c>
      <c r="U11" s="64">
        <v>0</v>
      </c>
      <c r="V11" s="64">
        <v>341232100</v>
      </c>
      <c r="W11" s="64">
        <v>323175940</v>
      </c>
      <c r="X11" s="64">
        <v>18056160</v>
      </c>
      <c r="Y11" s="65">
        <v>5.59</v>
      </c>
      <c r="Z11" s="66">
        <v>480839517</v>
      </c>
    </row>
    <row r="12" spans="1:26" ht="12.75">
      <c r="A12" s="62" t="s">
        <v>37</v>
      </c>
      <c r="B12" s="18">
        <v>18800755</v>
      </c>
      <c r="C12" s="18">
        <v>0</v>
      </c>
      <c r="D12" s="63">
        <v>22345012</v>
      </c>
      <c r="E12" s="64">
        <v>22269339</v>
      </c>
      <c r="F12" s="64">
        <v>1618610</v>
      </c>
      <c r="G12" s="64">
        <v>1667146</v>
      </c>
      <c r="H12" s="64">
        <v>1642878</v>
      </c>
      <c r="I12" s="64">
        <v>4928634</v>
      </c>
      <c r="J12" s="64">
        <v>1642878</v>
      </c>
      <c r="K12" s="64">
        <v>1642878</v>
      </c>
      <c r="L12" s="64">
        <v>1642878</v>
      </c>
      <c r="M12" s="64">
        <v>4928634</v>
      </c>
      <c r="N12" s="64">
        <v>1642878</v>
      </c>
      <c r="O12" s="64">
        <v>2860549</v>
      </c>
      <c r="P12" s="64">
        <v>1763220</v>
      </c>
      <c r="Q12" s="64">
        <v>6266647</v>
      </c>
      <c r="R12" s="64">
        <v>0</v>
      </c>
      <c r="S12" s="64">
        <v>0</v>
      </c>
      <c r="T12" s="64">
        <v>0</v>
      </c>
      <c r="U12" s="64">
        <v>0</v>
      </c>
      <c r="V12" s="64">
        <v>16123915</v>
      </c>
      <c r="W12" s="64">
        <v>14831960</v>
      </c>
      <c r="X12" s="64">
        <v>1291955</v>
      </c>
      <c r="Y12" s="65">
        <v>8.71</v>
      </c>
      <c r="Z12" s="66">
        <v>22269339</v>
      </c>
    </row>
    <row r="13" spans="1:26" ht="12.75">
      <c r="A13" s="62" t="s">
        <v>106</v>
      </c>
      <c r="B13" s="18">
        <v>155475218</v>
      </c>
      <c r="C13" s="18">
        <v>0</v>
      </c>
      <c r="D13" s="63">
        <v>156878423</v>
      </c>
      <c r="E13" s="64">
        <v>156509393</v>
      </c>
      <c r="F13" s="64">
        <v>0</v>
      </c>
      <c r="G13" s="64">
        <v>-69685</v>
      </c>
      <c r="H13" s="64">
        <v>2847</v>
      </c>
      <c r="I13" s="64">
        <v>-66838</v>
      </c>
      <c r="J13" s="64">
        <v>27980</v>
      </c>
      <c r="K13" s="64">
        <v>4685</v>
      </c>
      <c r="L13" s="64">
        <v>78445571</v>
      </c>
      <c r="M13" s="64">
        <v>78478236</v>
      </c>
      <c r="N13" s="64">
        <v>28376</v>
      </c>
      <c r="O13" s="64">
        <v>2415</v>
      </c>
      <c r="P13" s="64">
        <v>0</v>
      </c>
      <c r="Q13" s="64">
        <v>30791</v>
      </c>
      <c r="R13" s="64">
        <v>0</v>
      </c>
      <c r="S13" s="64">
        <v>0</v>
      </c>
      <c r="T13" s="64">
        <v>0</v>
      </c>
      <c r="U13" s="64">
        <v>0</v>
      </c>
      <c r="V13" s="64">
        <v>78442189</v>
      </c>
      <c r="W13" s="64">
        <v>109028427</v>
      </c>
      <c r="X13" s="64">
        <v>-30586238</v>
      </c>
      <c r="Y13" s="65">
        <v>-28.05</v>
      </c>
      <c r="Z13" s="66">
        <v>156509393</v>
      </c>
    </row>
    <row r="14" spans="1:26" ht="12.75">
      <c r="A14" s="62" t="s">
        <v>38</v>
      </c>
      <c r="B14" s="18">
        <v>44109262</v>
      </c>
      <c r="C14" s="18">
        <v>0</v>
      </c>
      <c r="D14" s="63">
        <v>38103660</v>
      </c>
      <c r="E14" s="64">
        <v>38109822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19140493</v>
      </c>
      <c r="M14" s="64">
        <v>19140493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19140493</v>
      </c>
      <c r="W14" s="64">
        <v>18495310</v>
      </c>
      <c r="X14" s="64">
        <v>645183</v>
      </c>
      <c r="Y14" s="65">
        <v>3.49</v>
      </c>
      <c r="Z14" s="66">
        <v>38109822</v>
      </c>
    </row>
    <row r="15" spans="1:26" ht="12.75">
      <c r="A15" s="62" t="s">
        <v>39</v>
      </c>
      <c r="B15" s="18">
        <v>437823284</v>
      </c>
      <c r="C15" s="18">
        <v>0</v>
      </c>
      <c r="D15" s="63">
        <v>444138190</v>
      </c>
      <c r="E15" s="64">
        <v>445584330</v>
      </c>
      <c r="F15" s="64">
        <v>57647</v>
      </c>
      <c r="G15" s="64">
        <v>50206588</v>
      </c>
      <c r="H15" s="64">
        <v>3333470</v>
      </c>
      <c r="I15" s="64">
        <v>53597705</v>
      </c>
      <c r="J15" s="64">
        <v>77934701</v>
      </c>
      <c r="K15" s="64">
        <v>31483451</v>
      </c>
      <c r="L15" s="64">
        <v>30040357</v>
      </c>
      <c r="M15" s="64">
        <v>139458509</v>
      </c>
      <c r="N15" s="64">
        <v>30259292</v>
      </c>
      <c r="O15" s="64">
        <v>33385429</v>
      </c>
      <c r="P15" s="64">
        <v>28950159</v>
      </c>
      <c r="Q15" s="64">
        <v>92594880</v>
      </c>
      <c r="R15" s="64">
        <v>0</v>
      </c>
      <c r="S15" s="64">
        <v>0</v>
      </c>
      <c r="T15" s="64">
        <v>0</v>
      </c>
      <c r="U15" s="64">
        <v>0</v>
      </c>
      <c r="V15" s="64">
        <v>285651094</v>
      </c>
      <c r="W15" s="64">
        <v>287867980</v>
      </c>
      <c r="X15" s="64">
        <v>-2216886</v>
      </c>
      <c r="Y15" s="65">
        <v>-0.77</v>
      </c>
      <c r="Z15" s="66">
        <v>445584330</v>
      </c>
    </row>
    <row r="16" spans="1:26" ht="12.75">
      <c r="A16" s="73" t="s">
        <v>40</v>
      </c>
      <c r="B16" s="18">
        <v>121750</v>
      </c>
      <c r="C16" s="18">
        <v>0</v>
      </c>
      <c r="D16" s="63">
        <v>150000</v>
      </c>
      <c r="E16" s="64">
        <v>1356000</v>
      </c>
      <c r="F16" s="64">
        <v>0</v>
      </c>
      <c r="G16" s="64">
        <v>0</v>
      </c>
      <c r="H16" s="64">
        <v>0</v>
      </c>
      <c r="I16" s="64">
        <v>0</v>
      </c>
      <c r="J16" s="64">
        <v>3750</v>
      </c>
      <c r="K16" s="64">
        <v>1750</v>
      </c>
      <c r="L16" s="64">
        <v>0</v>
      </c>
      <c r="M16" s="64">
        <v>5500</v>
      </c>
      <c r="N16" s="64">
        <v>0</v>
      </c>
      <c r="O16" s="64">
        <v>0</v>
      </c>
      <c r="P16" s="64">
        <v>1026805</v>
      </c>
      <c r="Q16" s="64">
        <v>1026805</v>
      </c>
      <c r="R16" s="64">
        <v>0</v>
      </c>
      <c r="S16" s="64">
        <v>0</v>
      </c>
      <c r="T16" s="64">
        <v>0</v>
      </c>
      <c r="U16" s="64">
        <v>0</v>
      </c>
      <c r="V16" s="64">
        <v>1032305</v>
      </c>
      <c r="W16" s="64">
        <v>150000</v>
      </c>
      <c r="X16" s="64">
        <v>882305</v>
      </c>
      <c r="Y16" s="65">
        <v>588.2</v>
      </c>
      <c r="Z16" s="66">
        <v>1356000</v>
      </c>
    </row>
    <row r="17" spans="1:26" ht="12.75">
      <c r="A17" s="62" t="s">
        <v>41</v>
      </c>
      <c r="B17" s="18">
        <v>538102721</v>
      </c>
      <c r="C17" s="18">
        <v>0</v>
      </c>
      <c r="D17" s="63">
        <v>694925394</v>
      </c>
      <c r="E17" s="64">
        <v>653599824</v>
      </c>
      <c r="F17" s="64">
        <v>9925914</v>
      </c>
      <c r="G17" s="64">
        <v>31710784</v>
      </c>
      <c r="H17" s="64">
        <v>26550943</v>
      </c>
      <c r="I17" s="64">
        <v>68187641</v>
      </c>
      <c r="J17" s="64">
        <v>41040341</v>
      </c>
      <c r="K17" s="64">
        <v>40772551</v>
      </c>
      <c r="L17" s="64">
        <v>47935574</v>
      </c>
      <c r="M17" s="64">
        <v>129748466</v>
      </c>
      <c r="N17" s="64">
        <v>28444065</v>
      </c>
      <c r="O17" s="64">
        <v>29456894</v>
      </c>
      <c r="P17" s="64">
        <v>72217159</v>
      </c>
      <c r="Q17" s="64">
        <v>130118118</v>
      </c>
      <c r="R17" s="64">
        <v>0</v>
      </c>
      <c r="S17" s="64">
        <v>0</v>
      </c>
      <c r="T17" s="64">
        <v>0</v>
      </c>
      <c r="U17" s="64">
        <v>0</v>
      </c>
      <c r="V17" s="64">
        <v>328054225</v>
      </c>
      <c r="W17" s="64">
        <v>371419390</v>
      </c>
      <c r="X17" s="64">
        <v>-43365165</v>
      </c>
      <c r="Y17" s="65">
        <v>-11.68</v>
      </c>
      <c r="Z17" s="66">
        <v>653599824</v>
      </c>
    </row>
    <row r="18" spans="1:26" ht="12.75">
      <c r="A18" s="74" t="s">
        <v>42</v>
      </c>
      <c r="B18" s="75">
        <f>SUM(B11:B17)</f>
        <v>1601459718</v>
      </c>
      <c r="C18" s="75">
        <f>SUM(C11:C17)</f>
        <v>0</v>
      </c>
      <c r="D18" s="76">
        <f aca="true" t="shared" si="1" ref="D18:Z18">SUM(D11:D17)</f>
        <v>1812022525</v>
      </c>
      <c r="E18" s="77">
        <f t="shared" si="1"/>
        <v>1798268225</v>
      </c>
      <c r="F18" s="77">
        <f t="shared" si="1"/>
        <v>45082843</v>
      </c>
      <c r="G18" s="77">
        <f t="shared" si="1"/>
        <v>115526778</v>
      </c>
      <c r="H18" s="77">
        <f t="shared" si="1"/>
        <v>67887487</v>
      </c>
      <c r="I18" s="77">
        <f t="shared" si="1"/>
        <v>228497108</v>
      </c>
      <c r="J18" s="77">
        <f t="shared" si="1"/>
        <v>156554583</v>
      </c>
      <c r="K18" s="77">
        <f t="shared" si="1"/>
        <v>127037615</v>
      </c>
      <c r="L18" s="77">
        <f t="shared" si="1"/>
        <v>214753480</v>
      </c>
      <c r="M18" s="77">
        <f t="shared" si="1"/>
        <v>498345678</v>
      </c>
      <c r="N18" s="77">
        <f t="shared" si="1"/>
        <v>98439208</v>
      </c>
      <c r="O18" s="77">
        <f t="shared" si="1"/>
        <v>103783405</v>
      </c>
      <c r="P18" s="77">
        <f t="shared" si="1"/>
        <v>140610922</v>
      </c>
      <c r="Q18" s="77">
        <f t="shared" si="1"/>
        <v>342833535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1069676321</v>
      </c>
      <c r="W18" s="77">
        <f t="shared" si="1"/>
        <v>1124969007</v>
      </c>
      <c r="X18" s="77">
        <f t="shared" si="1"/>
        <v>-55292686</v>
      </c>
      <c r="Y18" s="71">
        <f>+IF(W18&lt;&gt;0,(X18/W18)*100,0)</f>
        <v>-4.915040828320349</v>
      </c>
      <c r="Z18" s="78">
        <f t="shared" si="1"/>
        <v>1798268225</v>
      </c>
    </row>
    <row r="19" spans="1:26" ht="12.75">
      <c r="A19" s="74" t="s">
        <v>43</v>
      </c>
      <c r="B19" s="79">
        <f>+B10-B18</f>
        <v>-86531622</v>
      </c>
      <c r="C19" s="79">
        <f>+C10-C18</f>
        <v>0</v>
      </c>
      <c r="D19" s="80">
        <f aca="true" t="shared" si="2" ref="D19:Z19">+D10-D18</f>
        <v>-76755375</v>
      </c>
      <c r="E19" s="81">
        <f t="shared" si="2"/>
        <v>-46875694</v>
      </c>
      <c r="F19" s="81">
        <f t="shared" si="2"/>
        <v>76849070</v>
      </c>
      <c r="G19" s="81">
        <f t="shared" si="2"/>
        <v>-10636241</v>
      </c>
      <c r="H19" s="81">
        <f t="shared" si="2"/>
        <v>57110349</v>
      </c>
      <c r="I19" s="81">
        <f t="shared" si="2"/>
        <v>123323178</v>
      </c>
      <c r="J19" s="81">
        <f t="shared" si="2"/>
        <v>4677109</v>
      </c>
      <c r="K19" s="81">
        <f t="shared" si="2"/>
        <v>-22751487</v>
      </c>
      <c r="L19" s="81">
        <f t="shared" si="2"/>
        <v>-88458408</v>
      </c>
      <c r="M19" s="81">
        <f t="shared" si="2"/>
        <v>-106532786</v>
      </c>
      <c r="N19" s="81">
        <f t="shared" si="2"/>
        <v>60929196</v>
      </c>
      <c r="O19" s="81">
        <f t="shared" si="2"/>
        <v>2220599</v>
      </c>
      <c r="P19" s="81">
        <f t="shared" si="2"/>
        <v>-38128679</v>
      </c>
      <c r="Q19" s="81">
        <f t="shared" si="2"/>
        <v>25021116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41811508</v>
      </c>
      <c r="W19" s="81">
        <f>IF(E10=E18,0,W10-W18)</f>
        <v>21391383</v>
      </c>
      <c r="X19" s="81">
        <f t="shared" si="2"/>
        <v>20420125</v>
      </c>
      <c r="Y19" s="82">
        <f>+IF(W19&lt;&gt;0,(X19/W19)*100,0)</f>
        <v>95.45958295450089</v>
      </c>
      <c r="Z19" s="83">
        <f t="shared" si="2"/>
        <v>-46875694</v>
      </c>
    </row>
    <row r="20" spans="1:26" ht="12.75">
      <c r="A20" s="62" t="s">
        <v>44</v>
      </c>
      <c r="B20" s="18">
        <v>149590523</v>
      </c>
      <c r="C20" s="18">
        <v>0</v>
      </c>
      <c r="D20" s="63">
        <v>199965919</v>
      </c>
      <c r="E20" s="64">
        <v>250648711</v>
      </c>
      <c r="F20" s="64">
        <v>0</v>
      </c>
      <c r="G20" s="64">
        <v>0</v>
      </c>
      <c r="H20" s="64">
        <v>0</v>
      </c>
      <c r="I20" s="64">
        <v>0</v>
      </c>
      <c r="J20" s="64">
        <v>25920609</v>
      </c>
      <c r="K20" s="64">
        <v>0</v>
      </c>
      <c r="L20" s="64">
        <v>0</v>
      </c>
      <c r="M20" s="64">
        <v>25920609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25920609</v>
      </c>
      <c r="W20" s="64">
        <v>88850650</v>
      </c>
      <c r="X20" s="64">
        <v>-62930041</v>
      </c>
      <c r="Y20" s="65">
        <v>-70.83</v>
      </c>
      <c r="Z20" s="66">
        <v>250648711</v>
      </c>
    </row>
    <row r="21" spans="1:26" ht="12.75">
      <c r="A21" s="62" t="s">
        <v>107</v>
      </c>
      <c r="B21" s="84">
        <v>0</v>
      </c>
      <c r="C21" s="84">
        <v>0</v>
      </c>
      <c r="D21" s="85">
        <v>11569060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10505790</v>
      </c>
      <c r="X21" s="86">
        <v>-10505790</v>
      </c>
      <c r="Y21" s="87">
        <v>-100</v>
      </c>
      <c r="Z21" s="88">
        <v>0</v>
      </c>
    </row>
    <row r="22" spans="1:26" ht="22.5">
      <c r="A22" s="89" t="s">
        <v>108</v>
      </c>
      <c r="B22" s="90">
        <f>SUM(B19:B21)</f>
        <v>63058901</v>
      </c>
      <c r="C22" s="90">
        <f>SUM(C19:C21)</f>
        <v>0</v>
      </c>
      <c r="D22" s="91">
        <f aca="true" t="shared" si="3" ref="D22:Z22">SUM(D19:D21)</f>
        <v>134779604</v>
      </c>
      <c r="E22" s="92">
        <f t="shared" si="3"/>
        <v>203773017</v>
      </c>
      <c r="F22" s="92">
        <f t="shared" si="3"/>
        <v>76849070</v>
      </c>
      <c r="G22" s="92">
        <f t="shared" si="3"/>
        <v>-10636241</v>
      </c>
      <c r="H22" s="92">
        <f t="shared" si="3"/>
        <v>57110349</v>
      </c>
      <c r="I22" s="92">
        <f t="shared" si="3"/>
        <v>123323178</v>
      </c>
      <c r="J22" s="92">
        <f t="shared" si="3"/>
        <v>30597718</v>
      </c>
      <c r="K22" s="92">
        <f t="shared" si="3"/>
        <v>-22751487</v>
      </c>
      <c r="L22" s="92">
        <f t="shared" si="3"/>
        <v>-88458408</v>
      </c>
      <c r="M22" s="92">
        <f t="shared" si="3"/>
        <v>-80612177</v>
      </c>
      <c r="N22" s="92">
        <f t="shared" si="3"/>
        <v>60929196</v>
      </c>
      <c r="O22" s="92">
        <f t="shared" si="3"/>
        <v>2220599</v>
      </c>
      <c r="P22" s="92">
        <f t="shared" si="3"/>
        <v>-38128679</v>
      </c>
      <c r="Q22" s="92">
        <f t="shared" si="3"/>
        <v>25021116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67732117</v>
      </c>
      <c r="W22" s="92">
        <f t="shared" si="3"/>
        <v>120747823</v>
      </c>
      <c r="X22" s="92">
        <f t="shared" si="3"/>
        <v>-53015706</v>
      </c>
      <c r="Y22" s="93">
        <f>+IF(W22&lt;&gt;0,(X22/W22)*100,0)</f>
        <v>-43.90613816697962</v>
      </c>
      <c r="Z22" s="94">
        <f t="shared" si="3"/>
        <v>203773017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63058901</v>
      </c>
      <c r="C24" s="79">
        <f>SUM(C22:C23)</f>
        <v>0</v>
      </c>
      <c r="D24" s="80">
        <f aca="true" t="shared" si="4" ref="D24:Z24">SUM(D22:D23)</f>
        <v>134779604</v>
      </c>
      <c r="E24" s="81">
        <f t="shared" si="4"/>
        <v>203773017</v>
      </c>
      <c r="F24" s="81">
        <f t="shared" si="4"/>
        <v>76849070</v>
      </c>
      <c r="G24" s="81">
        <f t="shared" si="4"/>
        <v>-10636241</v>
      </c>
      <c r="H24" s="81">
        <f t="shared" si="4"/>
        <v>57110349</v>
      </c>
      <c r="I24" s="81">
        <f t="shared" si="4"/>
        <v>123323178</v>
      </c>
      <c r="J24" s="81">
        <f t="shared" si="4"/>
        <v>30597718</v>
      </c>
      <c r="K24" s="81">
        <f t="shared" si="4"/>
        <v>-22751487</v>
      </c>
      <c r="L24" s="81">
        <f t="shared" si="4"/>
        <v>-88458408</v>
      </c>
      <c r="M24" s="81">
        <f t="shared" si="4"/>
        <v>-80612177</v>
      </c>
      <c r="N24" s="81">
        <f t="shared" si="4"/>
        <v>60929196</v>
      </c>
      <c r="O24" s="81">
        <f t="shared" si="4"/>
        <v>2220599</v>
      </c>
      <c r="P24" s="81">
        <f t="shared" si="4"/>
        <v>-38128679</v>
      </c>
      <c r="Q24" s="81">
        <f t="shared" si="4"/>
        <v>25021116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67732117</v>
      </c>
      <c r="W24" s="81">
        <f t="shared" si="4"/>
        <v>120747823</v>
      </c>
      <c r="X24" s="81">
        <f t="shared" si="4"/>
        <v>-53015706</v>
      </c>
      <c r="Y24" s="82">
        <f>+IF(W24&lt;&gt;0,(X24/W24)*100,0)</f>
        <v>-43.90613816697962</v>
      </c>
      <c r="Z24" s="83">
        <f t="shared" si="4"/>
        <v>203773017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213537390</v>
      </c>
      <c r="C27" s="21">
        <v>0</v>
      </c>
      <c r="D27" s="103">
        <v>340931872</v>
      </c>
      <c r="E27" s="104">
        <v>350685276</v>
      </c>
      <c r="F27" s="104">
        <v>0</v>
      </c>
      <c r="G27" s="104">
        <v>16790916</v>
      </c>
      <c r="H27" s="104">
        <v>8122765</v>
      </c>
      <c r="I27" s="104">
        <v>24913681</v>
      </c>
      <c r="J27" s="104">
        <v>11486762</v>
      </c>
      <c r="K27" s="104">
        <v>11027600</v>
      </c>
      <c r="L27" s="104">
        <v>11388693</v>
      </c>
      <c r="M27" s="104">
        <v>33903055</v>
      </c>
      <c r="N27" s="104">
        <v>13464446</v>
      </c>
      <c r="O27" s="104">
        <v>14650282</v>
      </c>
      <c r="P27" s="104">
        <v>25551770</v>
      </c>
      <c r="Q27" s="104">
        <v>53666498</v>
      </c>
      <c r="R27" s="104">
        <v>0</v>
      </c>
      <c r="S27" s="104">
        <v>0</v>
      </c>
      <c r="T27" s="104">
        <v>0</v>
      </c>
      <c r="U27" s="104">
        <v>0</v>
      </c>
      <c r="V27" s="104">
        <v>112483234</v>
      </c>
      <c r="W27" s="104">
        <v>263013957</v>
      </c>
      <c r="X27" s="104">
        <v>-150530723</v>
      </c>
      <c r="Y27" s="105">
        <v>-57.23</v>
      </c>
      <c r="Z27" s="106">
        <v>350685276</v>
      </c>
    </row>
    <row r="28" spans="1:26" ht="12.75">
      <c r="A28" s="107" t="s">
        <v>44</v>
      </c>
      <c r="B28" s="18">
        <v>145307498</v>
      </c>
      <c r="C28" s="18">
        <v>0</v>
      </c>
      <c r="D28" s="63">
        <v>230314992</v>
      </c>
      <c r="E28" s="64">
        <v>238223777</v>
      </c>
      <c r="F28" s="64">
        <v>0</v>
      </c>
      <c r="G28" s="64">
        <v>15028385</v>
      </c>
      <c r="H28" s="64">
        <v>8196940</v>
      </c>
      <c r="I28" s="64">
        <v>23225325</v>
      </c>
      <c r="J28" s="64">
        <v>8283846</v>
      </c>
      <c r="K28" s="64">
        <v>7983828</v>
      </c>
      <c r="L28" s="64">
        <v>6653687</v>
      </c>
      <c r="M28" s="64">
        <v>22921361</v>
      </c>
      <c r="N28" s="64">
        <v>6144742</v>
      </c>
      <c r="O28" s="64">
        <v>9933983</v>
      </c>
      <c r="P28" s="64">
        <v>14146673</v>
      </c>
      <c r="Q28" s="64">
        <v>30225398</v>
      </c>
      <c r="R28" s="64">
        <v>0</v>
      </c>
      <c r="S28" s="64">
        <v>0</v>
      </c>
      <c r="T28" s="64">
        <v>0</v>
      </c>
      <c r="U28" s="64">
        <v>0</v>
      </c>
      <c r="V28" s="64">
        <v>76372084</v>
      </c>
      <c r="W28" s="64">
        <v>178667833</v>
      </c>
      <c r="X28" s="64">
        <v>-102295749</v>
      </c>
      <c r="Y28" s="65">
        <v>-57.25</v>
      </c>
      <c r="Z28" s="66">
        <v>238223777</v>
      </c>
    </row>
    <row r="29" spans="1:26" ht="12.75">
      <c r="A29" s="62" t="s">
        <v>110</v>
      </c>
      <c r="B29" s="18">
        <v>504253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18492538</v>
      </c>
      <c r="C30" s="18">
        <v>0</v>
      </c>
      <c r="D30" s="63">
        <v>19900000</v>
      </c>
      <c r="E30" s="64">
        <v>23118700</v>
      </c>
      <c r="F30" s="64">
        <v>0</v>
      </c>
      <c r="G30" s="64">
        <v>0</v>
      </c>
      <c r="H30" s="64">
        <v>132000</v>
      </c>
      <c r="I30" s="64">
        <v>132000</v>
      </c>
      <c r="J30" s="64">
        <v>0</v>
      </c>
      <c r="K30" s="64">
        <v>0</v>
      </c>
      <c r="L30" s="64">
        <v>1617597</v>
      </c>
      <c r="M30" s="64">
        <v>1617597</v>
      </c>
      <c r="N30" s="64">
        <v>5101576</v>
      </c>
      <c r="O30" s="64">
        <v>608681</v>
      </c>
      <c r="P30" s="64">
        <v>8232200</v>
      </c>
      <c r="Q30" s="64">
        <v>13942457</v>
      </c>
      <c r="R30" s="64">
        <v>0</v>
      </c>
      <c r="S30" s="64">
        <v>0</v>
      </c>
      <c r="T30" s="64">
        <v>0</v>
      </c>
      <c r="U30" s="64">
        <v>0</v>
      </c>
      <c r="V30" s="64">
        <v>15692054</v>
      </c>
      <c r="W30" s="64">
        <v>17339025</v>
      </c>
      <c r="X30" s="64">
        <v>-1646971</v>
      </c>
      <c r="Y30" s="65">
        <v>-9.5</v>
      </c>
      <c r="Z30" s="66">
        <v>23118700</v>
      </c>
    </row>
    <row r="31" spans="1:26" ht="12.75">
      <c r="A31" s="62" t="s">
        <v>49</v>
      </c>
      <c r="B31" s="18">
        <v>49233103</v>
      </c>
      <c r="C31" s="18">
        <v>0</v>
      </c>
      <c r="D31" s="63">
        <v>90716880</v>
      </c>
      <c r="E31" s="64">
        <v>89342799</v>
      </c>
      <c r="F31" s="64">
        <v>0</v>
      </c>
      <c r="G31" s="64">
        <v>1762531</v>
      </c>
      <c r="H31" s="64">
        <v>-206175</v>
      </c>
      <c r="I31" s="64">
        <v>1556356</v>
      </c>
      <c r="J31" s="64">
        <v>3202916</v>
      </c>
      <c r="K31" s="64">
        <v>3043806</v>
      </c>
      <c r="L31" s="64">
        <v>3117409</v>
      </c>
      <c r="M31" s="64">
        <v>9364131</v>
      </c>
      <c r="N31" s="64">
        <v>2218128</v>
      </c>
      <c r="O31" s="64">
        <v>4107648</v>
      </c>
      <c r="P31" s="64">
        <v>3172897</v>
      </c>
      <c r="Q31" s="64">
        <v>9498673</v>
      </c>
      <c r="R31" s="64">
        <v>0</v>
      </c>
      <c r="S31" s="64">
        <v>0</v>
      </c>
      <c r="T31" s="64">
        <v>0</v>
      </c>
      <c r="U31" s="64">
        <v>0</v>
      </c>
      <c r="V31" s="64">
        <v>20419160</v>
      </c>
      <c r="W31" s="64">
        <v>67007099</v>
      </c>
      <c r="X31" s="64">
        <v>-46587939</v>
      </c>
      <c r="Y31" s="65">
        <v>-69.53</v>
      </c>
      <c r="Z31" s="66">
        <v>89342799</v>
      </c>
    </row>
    <row r="32" spans="1:26" ht="12.75">
      <c r="A32" s="74" t="s">
        <v>50</v>
      </c>
      <c r="B32" s="21">
        <f>SUM(B28:B31)</f>
        <v>213537392</v>
      </c>
      <c r="C32" s="21">
        <f>SUM(C28:C31)</f>
        <v>0</v>
      </c>
      <c r="D32" s="103">
        <f aca="true" t="shared" si="5" ref="D32:Z32">SUM(D28:D31)</f>
        <v>340931872</v>
      </c>
      <c r="E32" s="104">
        <f t="shared" si="5"/>
        <v>350685276</v>
      </c>
      <c r="F32" s="104">
        <f t="shared" si="5"/>
        <v>0</v>
      </c>
      <c r="G32" s="104">
        <f t="shared" si="5"/>
        <v>16790916</v>
      </c>
      <c r="H32" s="104">
        <f t="shared" si="5"/>
        <v>8122765</v>
      </c>
      <c r="I32" s="104">
        <f t="shared" si="5"/>
        <v>24913681</v>
      </c>
      <c r="J32" s="104">
        <f t="shared" si="5"/>
        <v>11486762</v>
      </c>
      <c r="K32" s="104">
        <f t="shared" si="5"/>
        <v>11027634</v>
      </c>
      <c r="L32" s="104">
        <f t="shared" si="5"/>
        <v>11388693</v>
      </c>
      <c r="M32" s="104">
        <f t="shared" si="5"/>
        <v>33903089</v>
      </c>
      <c r="N32" s="104">
        <f t="shared" si="5"/>
        <v>13464446</v>
      </c>
      <c r="O32" s="104">
        <f t="shared" si="5"/>
        <v>14650312</v>
      </c>
      <c r="P32" s="104">
        <f t="shared" si="5"/>
        <v>25551770</v>
      </c>
      <c r="Q32" s="104">
        <f t="shared" si="5"/>
        <v>53666528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112483298</v>
      </c>
      <c r="W32" s="104">
        <f t="shared" si="5"/>
        <v>263013957</v>
      </c>
      <c r="X32" s="104">
        <f t="shared" si="5"/>
        <v>-150530659</v>
      </c>
      <c r="Y32" s="105">
        <f>+IF(W32&lt;&gt;0,(X32/W32)*100,0)</f>
        <v>-57.23295475152293</v>
      </c>
      <c r="Z32" s="106">
        <f t="shared" si="5"/>
        <v>350685276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820016535</v>
      </c>
      <c r="C35" s="18">
        <v>0</v>
      </c>
      <c r="D35" s="63">
        <v>730968383</v>
      </c>
      <c r="E35" s="64">
        <v>672273710</v>
      </c>
      <c r="F35" s="64">
        <v>914443878</v>
      </c>
      <c r="G35" s="64">
        <v>826183676</v>
      </c>
      <c r="H35" s="64">
        <v>951804716</v>
      </c>
      <c r="I35" s="64">
        <v>951804716</v>
      </c>
      <c r="J35" s="64">
        <v>785557440</v>
      </c>
      <c r="K35" s="64">
        <v>1012239877</v>
      </c>
      <c r="L35" s="64">
        <v>901867680</v>
      </c>
      <c r="M35" s="64">
        <v>901867680</v>
      </c>
      <c r="N35" s="64">
        <v>956885284</v>
      </c>
      <c r="O35" s="64">
        <v>976308466</v>
      </c>
      <c r="P35" s="64">
        <v>1152305678</v>
      </c>
      <c r="Q35" s="64">
        <v>1152305678</v>
      </c>
      <c r="R35" s="64">
        <v>0</v>
      </c>
      <c r="S35" s="64">
        <v>0</v>
      </c>
      <c r="T35" s="64">
        <v>0</v>
      </c>
      <c r="U35" s="64">
        <v>0</v>
      </c>
      <c r="V35" s="64">
        <v>1152305678</v>
      </c>
      <c r="W35" s="64">
        <v>504205283</v>
      </c>
      <c r="X35" s="64">
        <v>648100395</v>
      </c>
      <c r="Y35" s="65">
        <v>128.54</v>
      </c>
      <c r="Z35" s="66">
        <v>672273710</v>
      </c>
    </row>
    <row r="36" spans="1:26" ht="12.75">
      <c r="A36" s="62" t="s">
        <v>53</v>
      </c>
      <c r="B36" s="18">
        <v>2922171716</v>
      </c>
      <c r="C36" s="18">
        <v>0</v>
      </c>
      <c r="D36" s="63">
        <v>3158645572</v>
      </c>
      <c r="E36" s="64">
        <v>3158645572</v>
      </c>
      <c r="F36" s="64">
        <v>2931296967</v>
      </c>
      <c r="G36" s="64">
        <v>2922171715</v>
      </c>
      <c r="H36" s="64">
        <v>2947085430</v>
      </c>
      <c r="I36" s="64">
        <v>2947085430</v>
      </c>
      <c r="J36" s="64">
        <v>2958572222</v>
      </c>
      <c r="K36" s="64">
        <v>2969471761</v>
      </c>
      <c r="L36" s="64">
        <v>2902312710</v>
      </c>
      <c r="M36" s="64">
        <v>2902312710</v>
      </c>
      <c r="N36" s="64">
        <v>2916013836</v>
      </c>
      <c r="O36" s="64">
        <v>2845603256</v>
      </c>
      <c r="P36" s="64">
        <v>2956682004</v>
      </c>
      <c r="Q36" s="64">
        <v>2956682004</v>
      </c>
      <c r="R36" s="64">
        <v>0</v>
      </c>
      <c r="S36" s="64">
        <v>0</v>
      </c>
      <c r="T36" s="64">
        <v>0</v>
      </c>
      <c r="U36" s="64">
        <v>0</v>
      </c>
      <c r="V36" s="64">
        <v>2956682004</v>
      </c>
      <c r="W36" s="64">
        <v>2368984179</v>
      </c>
      <c r="X36" s="64">
        <v>587697825</v>
      </c>
      <c r="Y36" s="65">
        <v>24.81</v>
      </c>
      <c r="Z36" s="66">
        <v>3158645572</v>
      </c>
    </row>
    <row r="37" spans="1:26" ht="12.75">
      <c r="A37" s="62" t="s">
        <v>54</v>
      </c>
      <c r="B37" s="18">
        <v>427497885</v>
      </c>
      <c r="C37" s="18">
        <v>0</v>
      </c>
      <c r="D37" s="63">
        <v>371215083</v>
      </c>
      <c r="E37" s="64">
        <v>371215083</v>
      </c>
      <c r="F37" s="64">
        <v>507412760</v>
      </c>
      <c r="G37" s="64">
        <v>425381898</v>
      </c>
      <c r="H37" s="64">
        <v>476600265</v>
      </c>
      <c r="I37" s="64">
        <v>476600265</v>
      </c>
      <c r="J37" s="64">
        <v>389815051</v>
      </c>
      <c r="K37" s="64">
        <v>570616382</v>
      </c>
      <c r="L37" s="64">
        <v>561003608</v>
      </c>
      <c r="M37" s="64">
        <v>561003608</v>
      </c>
      <c r="N37" s="64">
        <v>528656874</v>
      </c>
      <c r="O37" s="64">
        <v>518451286</v>
      </c>
      <c r="P37" s="64">
        <v>937908761</v>
      </c>
      <c r="Q37" s="64">
        <v>937908761</v>
      </c>
      <c r="R37" s="64">
        <v>0</v>
      </c>
      <c r="S37" s="64">
        <v>0</v>
      </c>
      <c r="T37" s="64">
        <v>0</v>
      </c>
      <c r="U37" s="64">
        <v>0</v>
      </c>
      <c r="V37" s="64">
        <v>937908761</v>
      </c>
      <c r="W37" s="64">
        <v>278411312</v>
      </c>
      <c r="X37" s="64">
        <v>659497449</v>
      </c>
      <c r="Y37" s="65">
        <v>236.88</v>
      </c>
      <c r="Z37" s="66">
        <v>371215083</v>
      </c>
    </row>
    <row r="38" spans="1:26" ht="12.75">
      <c r="A38" s="62" t="s">
        <v>55</v>
      </c>
      <c r="B38" s="18">
        <v>537993517</v>
      </c>
      <c r="C38" s="18">
        <v>0</v>
      </c>
      <c r="D38" s="63">
        <v>536625765</v>
      </c>
      <c r="E38" s="64">
        <v>536625765</v>
      </c>
      <c r="F38" s="64">
        <v>487122834</v>
      </c>
      <c r="G38" s="64">
        <v>540109413</v>
      </c>
      <c r="H38" s="64">
        <v>540109413</v>
      </c>
      <c r="I38" s="64">
        <v>540109413</v>
      </c>
      <c r="J38" s="64">
        <v>540109413</v>
      </c>
      <c r="K38" s="64">
        <v>539155906</v>
      </c>
      <c r="L38" s="64">
        <v>520828058</v>
      </c>
      <c r="M38" s="64">
        <v>520828058</v>
      </c>
      <c r="N38" s="64">
        <v>567545397</v>
      </c>
      <c r="O38" s="64">
        <v>521542906</v>
      </c>
      <c r="P38" s="64">
        <v>521542906</v>
      </c>
      <c r="Q38" s="64">
        <v>521542906</v>
      </c>
      <c r="R38" s="64">
        <v>0</v>
      </c>
      <c r="S38" s="64">
        <v>0</v>
      </c>
      <c r="T38" s="64">
        <v>0</v>
      </c>
      <c r="U38" s="64">
        <v>0</v>
      </c>
      <c r="V38" s="64">
        <v>521542906</v>
      </c>
      <c r="W38" s="64">
        <v>402469324</v>
      </c>
      <c r="X38" s="64">
        <v>119073582</v>
      </c>
      <c r="Y38" s="65">
        <v>29.59</v>
      </c>
      <c r="Z38" s="66">
        <v>536625765</v>
      </c>
    </row>
    <row r="39" spans="1:26" ht="12.75">
      <c r="A39" s="62" t="s">
        <v>56</v>
      </c>
      <c r="B39" s="18">
        <v>2776696850</v>
      </c>
      <c r="C39" s="18">
        <v>0</v>
      </c>
      <c r="D39" s="63">
        <v>2981773107</v>
      </c>
      <c r="E39" s="64">
        <v>2923078434</v>
      </c>
      <c r="F39" s="64">
        <v>2851205252</v>
      </c>
      <c r="G39" s="64">
        <v>2782864080</v>
      </c>
      <c r="H39" s="64">
        <v>2882180467</v>
      </c>
      <c r="I39" s="64">
        <v>2882180467</v>
      </c>
      <c r="J39" s="64">
        <v>2814205198</v>
      </c>
      <c r="K39" s="64">
        <v>2871939352</v>
      </c>
      <c r="L39" s="64">
        <v>2722348725</v>
      </c>
      <c r="M39" s="64">
        <v>2722348725</v>
      </c>
      <c r="N39" s="64">
        <v>2776696850</v>
      </c>
      <c r="O39" s="64">
        <v>2781917529</v>
      </c>
      <c r="P39" s="64">
        <v>2649536014</v>
      </c>
      <c r="Q39" s="64">
        <v>2649536014</v>
      </c>
      <c r="R39" s="64">
        <v>0</v>
      </c>
      <c r="S39" s="64">
        <v>0</v>
      </c>
      <c r="T39" s="64">
        <v>0</v>
      </c>
      <c r="U39" s="64">
        <v>0</v>
      </c>
      <c r="V39" s="64">
        <v>2649536014</v>
      </c>
      <c r="W39" s="64">
        <v>2192308826</v>
      </c>
      <c r="X39" s="64">
        <v>457227188</v>
      </c>
      <c r="Y39" s="65">
        <v>20.86</v>
      </c>
      <c r="Z39" s="66">
        <v>2923078434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374189837</v>
      </c>
      <c r="C42" s="18">
        <v>0</v>
      </c>
      <c r="D42" s="63">
        <v>345186696</v>
      </c>
      <c r="E42" s="64">
        <v>345186702</v>
      </c>
      <c r="F42" s="64">
        <v>83763809</v>
      </c>
      <c r="G42" s="64">
        <v>124306198</v>
      </c>
      <c r="H42" s="64">
        <v>138990573</v>
      </c>
      <c r="I42" s="64">
        <v>347060580</v>
      </c>
      <c r="J42" s="64">
        <v>-136968356</v>
      </c>
      <c r="K42" s="64">
        <v>393784372</v>
      </c>
      <c r="L42" s="64">
        <v>111344646</v>
      </c>
      <c r="M42" s="64">
        <v>368160662</v>
      </c>
      <c r="N42" s="64">
        <v>-112520803</v>
      </c>
      <c r="O42" s="64">
        <v>32125726</v>
      </c>
      <c r="P42" s="64">
        <v>288150740</v>
      </c>
      <c r="Q42" s="64">
        <v>207755663</v>
      </c>
      <c r="R42" s="64">
        <v>0</v>
      </c>
      <c r="S42" s="64">
        <v>0</v>
      </c>
      <c r="T42" s="64">
        <v>0</v>
      </c>
      <c r="U42" s="64">
        <v>0</v>
      </c>
      <c r="V42" s="64">
        <v>922976905</v>
      </c>
      <c r="W42" s="64">
        <v>990827971</v>
      </c>
      <c r="X42" s="64">
        <v>-67851066</v>
      </c>
      <c r="Y42" s="65">
        <v>-6.85</v>
      </c>
      <c r="Z42" s="66">
        <v>345186702</v>
      </c>
    </row>
    <row r="43" spans="1:26" ht="12.75">
      <c r="A43" s="62" t="s">
        <v>59</v>
      </c>
      <c r="B43" s="18">
        <v>-211070709</v>
      </c>
      <c r="C43" s="18">
        <v>0</v>
      </c>
      <c r="D43" s="63">
        <v>-295339737</v>
      </c>
      <c r="E43" s="64">
        <v>-311828137</v>
      </c>
      <c r="F43" s="64">
        <v>509308</v>
      </c>
      <c r="G43" s="64">
        <v>-200560622</v>
      </c>
      <c r="H43" s="64">
        <v>-12833150</v>
      </c>
      <c r="I43" s="64">
        <v>-212884464</v>
      </c>
      <c r="J43" s="64">
        <v>-190871</v>
      </c>
      <c r="K43" s="64">
        <v>-150449008</v>
      </c>
      <c r="L43" s="64">
        <v>-161002293</v>
      </c>
      <c r="M43" s="64">
        <v>-311642172</v>
      </c>
      <c r="N43" s="64">
        <v>-13464475</v>
      </c>
      <c r="O43" s="64">
        <v>-14650312</v>
      </c>
      <c r="P43" s="64">
        <v>-114836141</v>
      </c>
      <c r="Q43" s="64">
        <v>-142950928</v>
      </c>
      <c r="R43" s="64">
        <v>0</v>
      </c>
      <c r="S43" s="64">
        <v>0</v>
      </c>
      <c r="T43" s="64">
        <v>0</v>
      </c>
      <c r="U43" s="64">
        <v>0</v>
      </c>
      <c r="V43" s="64">
        <v>-667477564</v>
      </c>
      <c r="W43" s="64">
        <v>-601884646</v>
      </c>
      <c r="X43" s="64">
        <v>-65592918</v>
      </c>
      <c r="Y43" s="65">
        <v>10.9</v>
      </c>
      <c r="Z43" s="66">
        <v>-311828137</v>
      </c>
    </row>
    <row r="44" spans="1:26" ht="12.75">
      <c r="A44" s="62" t="s">
        <v>60</v>
      </c>
      <c r="B44" s="18">
        <v>-23001014</v>
      </c>
      <c r="C44" s="18">
        <v>0</v>
      </c>
      <c r="D44" s="63">
        <v>-19771740</v>
      </c>
      <c r="E44" s="64">
        <v>-19771741</v>
      </c>
      <c r="F44" s="64">
        <v>198460</v>
      </c>
      <c r="G44" s="64">
        <v>223823</v>
      </c>
      <c r="H44" s="64">
        <v>0</v>
      </c>
      <c r="I44" s="64">
        <v>422283</v>
      </c>
      <c r="J44" s="64">
        <v>178740</v>
      </c>
      <c r="K44" s="64">
        <v>276476</v>
      </c>
      <c r="L44" s="64">
        <v>-20860680</v>
      </c>
      <c r="M44" s="64">
        <v>-20405464</v>
      </c>
      <c r="N44" s="64">
        <v>141894</v>
      </c>
      <c r="O44" s="64">
        <v>608681</v>
      </c>
      <c r="P44" s="64">
        <v>334814</v>
      </c>
      <c r="Q44" s="64">
        <v>1085389</v>
      </c>
      <c r="R44" s="64">
        <v>0</v>
      </c>
      <c r="S44" s="64">
        <v>0</v>
      </c>
      <c r="T44" s="64">
        <v>0</v>
      </c>
      <c r="U44" s="64">
        <v>0</v>
      </c>
      <c r="V44" s="64">
        <v>-18897792</v>
      </c>
      <c r="W44" s="64">
        <v>-19635579</v>
      </c>
      <c r="X44" s="64">
        <v>737787</v>
      </c>
      <c r="Y44" s="65">
        <v>-3.76</v>
      </c>
      <c r="Z44" s="66">
        <v>-19771741</v>
      </c>
    </row>
    <row r="45" spans="1:26" ht="12.75">
      <c r="A45" s="74" t="s">
        <v>61</v>
      </c>
      <c r="B45" s="21">
        <v>505440776</v>
      </c>
      <c r="C45" s="21">
        <v>0</v>
      </c>
      <c r="D45" s="103">
        <v>358505729</v>
      </c>
      <c r="E45" s="104">
        <v>519027600</v>
      </c>
      <c r="F45" s="104">
        <v>587638505</v>
      </c>
      <c r="G45" s="104">
        <v>511607904</v>
      </c>
      <c r="H45" s="104">
        <v>637765327</v>
      </c>
      <c r="I45" s="104">
        <v>637765327</v>
      </c>
      <c r="J45" s="104">
        <v>500784840</v>
      </c>
      <c r="K45" s="104">
        <v>744396680</v>
      </c>
      <c r="L45" s="104">
        <v>673878353</v>
      </c>
      <c r="M45" s="104">
        <v>673878353</v>
      </c>
      <c r="N45" s="104">
        <v>548034969</v>
      </c>
      <c r="O45" s="104">
        <v>566119064</v>
      </c>
      <c r="P45" s="104">
        <v>739768477</v>
      </c>
      <c r="Q45" s="104">
        <v>739768477</v>
      </c>
      <c r="R45" s="104">
        <v>0</v>
      </c>
      <c r="S45" s="104">
        <v>0</v>
      </c>
      <c r="T45" s="104">
        <v>0</v>
      </c>
      <c r="U45" s="104">
        <v>0</v>
      </c>
      <c r="V45" s="104">
        <v>739768477</v>
      </c>
      <c r="W45" s="104">
        <v>874748522</v>
      </c>
      <c r="X45" s="104">
        <v>-134980045</v>
      </c>
      <c r="Y45" s="105">
        <v>-15.43</v>
      </c>
      <c r="Z45" s="106">
        <v>519027600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69142540</v>
      </c>
      <c r="C49" s="56">
        <v>0</v>
      </c>
      <c r="D49" s="133">
        <v>7279999</v>
      </c>
      <c r="E49" s="58">
        <v>5845043</v>
      </c>
      <c r="F49" s="58">
        <v>0</v>
      </c>
      <c r="G49" s="58">
        <v>0</v>
      </c>
      <c r="H49" s="58">
        <v>0</v>
      </c>
      <c r="I49" s="58">
        <v>5741239</v>
      </c>
      <c r="J49" s="58">
        <v>0</v>
      </c>
      <c r="K49" s="58">
        <v>0</v>
      </c>
      <c r="L49" s="58">
        <v>0</v>
      </c>
      <c r="M49" s="58">
        <v>5148456</v>
      </c>
      <c r="N49" s="58">
        <v>0</v>
      </c>
      <c r="O49" s="58">
        <v>0</v>
      </c>
      <c r="P49" s="58">
        <v>0</v>
      </c>
      <c r="Q49" s="58">
        <v>4332729</v>
      </c>
      <c r="R49" s="58">
        <v>0</v>
      </c>
      <c r="S49" s="58">
        <v>0</v>
      </c>
      <c r="T49" s="58">
        <v>0</v>
      </c>
      <c r="U49" s="58">
        <v>0</v>
      </c>
      <c r="V49" s="58">
        <v>19753382</v>
      </c>
      <c r="W49" s="58">
        <v>87500369</v>
      </c>
      <c r="X49" s="58">
        <v>204743757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47634323</v>
      </c>
      <c r="C51" s="56">
        <v>0</v>
      </c>
      <c r="D51" s="133">
        <v>501819</v>
      </c>
      <c r="E51" s="58">
        <v>16939</v>
      </c>
      <c r="F51" s="58">
        <v>0</v>
      </c>
      <c r="G51" s="58">
        <v>0</v>
      </c>
      <c r="H51" s="58">
        <v>0</v>
      </c>
      <c r="I51" s="58">
        <v>18031</v>
      </c>
      <c r="J51" s="58">
        <v>0</v>
      </c>
      <c r="K51" s="58">
        <v>0</v>
      </c>
      <c r="L51" s="58">
        <v>0</v>
      </c>
      <c r="M51" s="58">
        <v>1523821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49694933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96.66291745215933</v>
      </c>
      <c r="C58" s="5">
        <f>IF(C67=0,0,+(C76/C67)*100)</f>
        <v>0</v>
      </c>
      <c r="D58" s="6">
        <f aca="true" t="shared" si="6" ref="D58:Z58">IF(D67=0,0,+(D76/D67)*100)</f>
        <v>95.99999963626117</v>
      </c>
      <c r="E58" s="7">
        <f t="shared" si="6"/>
        <v>95.05085192462779</v>
      </c>
      <c r="F58" s="7">
        <f t="shared" si="6"/>
        <v>41.91490336942027</v>
      </c>
      <c r="G58" s="7">
        <f t="shared" si="6"/>
        <v>72.2656956077002</v>
      </c>
      <c r="H58" s="7">
        <f t="shared" si="6"/>
        <v>69.98452115259333</v>
      </c>
      <c r="I58" s="7">
        <f t="shared" si="6"/>
        <v>59.99368330304421</v>
      </c>
      <c r="J58" s="7">
        <f t="shared" si="6"/>
        <v>116.27201419285768</v>
      </c>
      <c r="K58" s="7">
        <f t="shared" si="6"/>
        <v>98.66570409235456</v>
      </c>
      <c r="L58" s="7">
        <f t="shared" si="6"/>
        <v>113.00976424826035</v>
      </c>
      <c r="M58" s="7">
        <f t="shared" si="6"/>
        <v>108.89113788063595</v>
      </c>
      <c r="N58" s="7">
        <f t="shared" si="6"/>
        <v>92.75969227653658</v>
      </c>
      <c r="O58" s="7">
        <f t="shared" si="6"/>
        <v>78.04193793437491</v>
      </c>
      <c r="P58" s="7">
        <f t="shared" si="6"/>
        <v>108.91972547305915</v>
      </c>
      <c r="Q58" s="7">
        <f t="shared" si="6"/>
        <v>93.08631301059705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86.75503669205885</v>
      </c>
      <c r="W58" s="7">
        <f t="shared" si="6"/>
        <v>82.48303124383571</v>
      </c>
      <c r="X58" s="7">
        <f t="shared" si="6"/>
        <v>0</v>
      </c>
      <c r="Y58" s="7">
        <f t="shared" si="6"/>
        <v>0</v>
      </c>
      <c r="Z58" s="8">
        <f t="shared" si="6"/>
        <v>95.05085192462779</v>
      </c>
    </row>
    <row r="59" spans="1:26" ht="12.75">
      <c r="A59" s="36" t="s">
        <v>31</v>
      </c>
      <c r="B59" s="9">
        <f aca="true" t="shared" si="7" ref="B59:Z66">IF(B68=0,0,+(B77/B68)*100)</f>
        <v>100.63226636225819</v>
      </c>
      <c r="C59" s="9">
        <f t="shared" si="7"/>
        <v>0</v>
      </c>
      <c r="D59" s="2">
        <f t="shared" si="7"/>
        <v>95.99999970578578</v>
      </c>
      <c r="E59" s="10">
        <f t="shared" si="7"/>
        <v>94.85901889333213</v>
      </c>
      <c r="F59" s="10">
        <f t="shared" si="7"/>
        <v>1.0100702331886955</v>
      </c>
      <c r="G59" s="10">
        <f t="shared" si="7"/>
        <v>23.257453148513516</v>
      </c>
      <c r="H59" s="10">
        <f t="shared" si="7"/>
        <v>104.82460234455525</v>
      </c>
      <c r="I59" s="10">
        <f t="shared" si="7"/>
        <v>37.48367088601051</v>
      </c>
      <c r="J59" s="10">
        <f t="shared" si="7"/>
        <v>765.2007187882867</v>
      </c>
      <c r="K59" s="10">
        <f t="shared" si="7"/>
        <v>111.21768808777726</v>
      </c>
      <c r="L59" s="10">
        <f t="shared" si="7"/>
        <v>142.39886515810468</v>
      </c>
      <c r="M59" s="10">
        <f t="shared" si="7"/>
        <v>171.243634829975</v>
      </c>
      <c r="N59" s="10">
        <f t="shared" si="7"/>
        <v>106.27664539246604</v>
      </c>
      <c r="O59" s="10">
        <f t="shared" si="7"/>
        <v>100</v>
      </c>
      <c r="P59" s="10">
        <f t="shared" si="7"/>
        <v>105.51027067794934</v>
      </c>
      <c r="Q59" s="10">
        <f t="shared" si="7"/>
        <v>103.9167845339056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97.51538913919258</v>
      </c>
      <c r="W59" s="10">
        <f t="shared" si="7"/>
        <v>65.24358746333724</v>
      </c>
      <c r="X59" s="10">
        <f t="shared" si="7"/>
        <v>0</v>
      </c>
      <c r="Y59" s="10">
        <f t="shared" si="7"/>
        <v>0</v>
      </c>
      <c r="Z59" s="11">
        <f t="shared" si="7"/>
        <v>94.85901889333213</v>
      </c>
    </row>
    <row r="60" spans="1:26" ht="12.75">
      <c r="A60" s="37" t="s">
        <v>32</v>
      </c>
      <c r="B60" s="12">
        <f t="shared" si="7"/>
        <v>96.13600386338396</v>
      </c>
      <c r="C60" s="12">
        <f t="shared" si="7"/>
        <v>0</v>
      </c>
      <c r="D60" s="3">
        <f t="shared" si="7"/>
        <v>95.99999950133237</v>
      </c>
      <c r="E60" s="13">
        <f t="shared" si="7"/>
        <v>95.3284551446971</v>
      </c>
      <c r="F60" s="13">
        <f t="shared" si="7"/>
        <v>59.66404337796073</v>
      </c>
      <c r="G60" s="13">
        <f t="shared" si="7"/>
        <v>73.78470910295579</v>
      </c>
      <c r="H60" s="13">
        <f t="shared" si="7"/>
        <v>61.57676223506012</v>
      </c>
      <c r="I60" s="13">
        <f t="shared" si="7"/>
        <v>65.07730313471143</v>
      </c>
      <c r="J60" s="13">
        <f t="shared" si="7"/>
        <v>93.55428396365825</v>
      </c>
      <c r="K60" s="13">
        <f t="shared" si="7"/>
        <v>96.2787534756019</v>
      </c>
      <c r="L60" s="13">
        <f t="shared" si="7"/>
        <v>106.65426997551268</v>
      </c>
      <c r="M60" s="13">
        <f t="shared" si="7"/>
        <v>98.841210341195</v>
      </c>
      <c r="N60" s="13">
        <f t="shared" si="7"/>
        <v>90.02292728942781</v>
      </c>
      <c r="O60" s="13">
        <f t="shared" si="7"/>
        <v>72.54791101028688</v>
      </c>
      <c r="P60" s="13">
        <f t="shared" si="7"/>
        <v>110.63223169430727</v>
      </c>
      <c r="Q60" s="13">
        <f t="shared" si="7"/>
        <v>90.80355703364404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84.73129671870444</v>
      </c>
      <c r="W60" s="13">
        <f t="shared" si="7"/>
        <v>88.26779539909415</v>
      </c>
      <c r="X60" s="13">
        <f t="shared" si="7"/>
        <v>0</v>
      </c>
      <c r="Y60" s="13">
        <f t="shared" si="7"/>
        <v>0</v>
      </c>
      <c r="Z60" s="14">
        <f t="shared" si="7"/>
        <v>95.3284551446971</v>
      </c>
    </row>
    <row r="61" spans="1:26" ht="12.75">
      <c r="A61" s="38" t="s">
        <v>113</v>
      </c>
      <c r="B61" s="12">
        <f t="shared" si="7"/>
        <v>99.598034218676</v>
      </c>
      <c r="C61" s="12">
        <f t="shared" si="7"/>
        <v>0</v>
      </c>
      <c r="D61" s="3">
        <f t="shared" si="7"/>
        <v>95.99999977473865</v>
      </c>
      <c r="E61" s="13">
        <f t="shared" si="7"/>
        <v>95.61910297027939</v>
      </c>
      <c r="F61" s="13">
        <f t="shared" si="7"/>
        <v>51.39849535758037</v>
      </c>
      <c r="G61" s="13">
        <f t="shared" si="7"/>
        <v>71.43540843737719</v>
      </c>
      <c r="H61" s="13">
        <f t="shared" si="7"/>
        <v>51.049641328380865</v>
      </c>
      <c r="I61" s="13">
        <f t="shared" si="7"/>
        <v>57.4573969466727</v>
      </c>
      <c r="J61" s="13">
        <f t="shared" si="7"/>
        <v>91.16972467712424</v>
      </c>
      <c r="K61" s="13">
        <f t="shared" si="7"/>
        <v>96.56001330445295</v>
      </c>
      <c r="L61" s="13">
        <f t="shared" si="7"/>
        <v>104.57953243351837</v>
      </c>
      <c r="M61" s="13">
        <f t="shared" si="7"/>
        <v>97.66406485615387</v>
      </c>
      <c r="N61" s="13">
        <f t="shared" si="7"/>
        <v>89.72830837174025</v>
      </c>
      <c r="O61" s="13">
        <f t="shared" si="7"/>
        <v>60.082012523072926</v>
      </c>
      <c r="P61" s="13">
        <f t="shared" si="7"/>
        <v>107.49602521003547</v>
      </c>
      <c r="Q61" s="13">
        <f t="shared" si="7"/>
        <v>85.67685184446464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80.26224309588218</v>
      </c>
      <c r="W61" s="13">
        <f t="shared" si="7"/>
        <v>88.82129878249764</v>
      </c>
      <c r="X61" s="13">
        <f t="shared" si="7"/>
        <v>0</v>
      </c>
      <c r="Y61" s="13">
        <f t="shared" si="7"/>
        <v>0</v>
      </c>
      <c r="Z61" s="14">
        <f t="shared" si="7"/>
        <v>95.61910297027939</v>
      </c>
    </row>
    <row r="62" spans="1:26" ht="12.75">
      <c r="A62" s="38" t="s">
        <v>114</v>
      </c>
      <c r="B62" s="12">
        <f t="shared" si="7"/>
        <v>84.35960207156556</v>
      </c>
      <c r="C62" s="12">
        <f t="shared" si="7"/>
        <v>0</v>
      </c>
      <c r="D62" s="3">
        <f t="shared" si="7"/>
        <v>95.99999887331279</v>
      </c>
      <c r="E62" s="13">
        <f t="shared" si="7"/>
        <v>96.00000048286594</v>
      </c>
      <c r="F62" s="13">
        <f t="shared" si="7"/>
        <v>77.58822824548051</v>
      </c>
      <c r="G62" s="13">
        <f t="shared" si="7"/>
        <v>241.6589312725308</v>
      </c>
      <c r="H62" s="13">
        <f t="shared" si="7"/>
        <v>79.8242181739019</v>
      </c>
      <c r="I62" s="13">
        <f t="shared" si="7"/>
        <v>105.1278159629637</v>
      </c>
      <c r="J62" s="13">
        <f t="shared" si="7"/>
        <v>40.291354718740266</v>
      </c>
      <c r="K62" s="13">
        <f t="shared" si="7"/>
        <v>21.6939343521358</v>
      </c>
      <c r="L62" s="13">
        <f t="shared" si="7"/>
        <v>126.71535993902967</v>
      </c>
      <c r="M62" s="13">
        <f t="shared" si="7"/>
        <v>55.87836536824149</v>
      </c>
      <c r="N62" s="13">
        <f t="shared" si="7"/>
        <v>93.9510504470055</v>
      </c>
      <c r="O62" s="13">
        <f t="shared" si="7"/>
        <v>98.19965143296214</v>
      </c>
      <c r="P62" s="13">
        <f t="shared" si="7"/>
        <v>113.79167069490137</v>
      </c>
      <c r="Q62" s="13">
        <f t="shared" si="7"/>
        <v>101.4273144435158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85.33609016007419</v>
      </c>
      <c r="W62" s="13">
        <f t="shared" si="7"/>
        <v>68.46850687679341</v>
      </c>
      <c r="X62" s="13">
        <f t="shared" si="7"/>
        <v>0</v>
      </c>
      <c r="Y62" s="13">
        <f t="shared" si="7"/>
        <v>0</v>
      </c>
      <c r="Z62" s="14">
        <f t="shared" si="7"/>
        <v>96.00000048286594</v>
      </c>
    </row>
    <row r="63" spans="1:26" ht="12.75">
      <c r="A63" s="38" t="s">
        <v>115</v>
      </c>
      <c r="B63" s="12">
        <f t="shared" si="7"/>
        <v>92.79318975727514</v>
      </c>
      <c r="C63" s="12">
        <f t="shared" si="7"/>
        <v>0</v>
      </c>
      <c r="D63" s="3">
        <f t="shared" si="7"/>
        <v>95.99999874358758</v>
      </c>
      <c r="E63" s="13">
        <f t="shared" si="7"/>
        <v>92.73753666934897</v>
      </c>
      <c r="F63" s="13">
        <f t="shared" si="7"/>
        <v>76.6897019429842</v>
      </c>
      <c r="G63" s="13">
        <f t="shared" si="7"/>
        <v>51.70520628966647</v>
      </c>
      <c r="H63" s="13">
        <f t="shared" si="7"/>
        <v>83.08010160944981</v>
      </c>
      <c r="I63" s="13">
        <f t="shared" si="7"/>
        <v>66.10366017782138</v>
      </c>
      <c r="J63" s="13">
        <f t="shared" si="7"/>
        <v>198.7861637398162</v>
      </c>
      <c r="K63" s="13">
        <f t="shared" si="7"/>
        <v>186.15239415259003</v>
      </c>
      <c r="L63" s="13">
        <f t="shared" si="7"/>
        <v>97.93493100944082</v>
      </c>
      <c r="M63" s="13">
        <f t="shared" si="7"/>
        <v>160.27151516349326</v>
      </c>
      <c r="N63" s="13">
        <f t="shared" si="7"/>
        <v>88.5623641366761</v>
      </c>
      <c r="O63" s="13">
        <f t="shared" si="7"/>
        <v>100.27693409879758</v>
      </c>
      <c r="P63" s="13">
        <f t="shared" si="7"/>
        <v>101.98433711510819</v>
      </c>
      <c r="Q63" s="13">
        <f t="shared" si="7"/>
        <v>96.90455096370387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104.09824507002286</v>
      </c>
      <c r="W63" s="13">
        <f t="shared" si="7"/>
        <v>108.23543415613952</v>
      </c>
      <c r="X63" s="13">
        <f t="shared" si="7"/>
        <v>0</v>
      </c>
      <c r="Y63" s="13">
        <f t="shared" si="7"/>
        <v>0</v>
      </c>
      <c r="Z63" s="14">
        <f t="shared" si="7"/>
        <v>92.73753666934897</v>
      </c>
    </row>
    <row r="64" spans="1:26" ht="12.75">
      <c r="A64" s="38" t="s">
        <v>116</v>
      </c>
      <c r="B64" s="12">
        <f t="shared" si="7"/>
        <v>90.41040354617431</v>
      </c>
      <c r="C64" s="12">
        <f t="shared" si="7"/>
        <v>0</v>
      </c>
      <c r="D64" s="3">
        <f t="shared" si="7"/>
        <v>95.99999909715798</v>
      </c>
      <c r="E64" s="13">
        <f t="shared" si="7"/>
        <v>94.29728803353277</v>
      </c>
      <c r="F64" s="13">
        <f t="shared" si="7"/>
        <v>72.2964336674784</v>
      </c>
      <c r="G64" s="13">
        <f t="shared" si="7"/>
        <v>54.03652437563032</v>
      </c>
      <c r="H64" s="13">
        <f t="shared" si="7"/>
        <v>83.88815395241743</v>
      </c>
      <c r="I64" s="13">
        <f t="shared" si="7"/>
        <v>66.09205727510096</v>
      </c>
      <c r="J64" s="13">
        <f t="shared" si="7"/>
        <v>115.08087663249873</v>
      </c>
      <c r="K64" s="13">
        <f t="shared" si="7"/>
        <v>100.54148810912508</v>
      </c>
      <c r="L64" s="13">
        <f t="shared" si="7"/>
        <v>106.97159698105996</v>
      </c>
      <c r="M64" s="13">
        <f t="shared" si="7"/>
        <v>107.5289956501749</v>
      </c>
      <c r="N64" s="13">
        <f t="shared" si="7"/>
        <v>95.51464885457062</v>
      </c>
      <c r="O64" s="13">
        <f t="shared" si="7"/>
        <v>100.00794169427148</v>
      </c>
      <c r="P64" s="13">
        <f t="shared" si="7"/>
        <v>109.79062181154526</v>
      </c>
      <c r="Q64" s="13">
        <f t="shared" si="7"/>
        <v>101.76835167165576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89.15214948931728</v>
      </c>
      <c r="W64" s="13">
        <f t="shared" si="7"/>
        <v>94.04592873039925</v>
      </c>
      <c r="X64" s="13">
        <f t="shared" si="7"/>
        <v>0</v>
      </c>
      <c r="Y64" s="13">
        <f t="shared" si="7"/>
        <v>0</v>
      </c>
      <c r="Z64" s="14">
        <f t="shared" si="7"/>
        <v>94.29728803353277</v>
      </c>
    </row>
    <row r="65" spans="1:26" ht="12.75">
      <c r="A65" s="38" t="s">
        <v>117</v>
      </c>
      <c r="B65" s="12">
        <f t="shared" si="7"/>
        <v>5354.357611584142</v>
      </c>
      <c r="C65" s="12">
        <f t="shared" si="7"/>
        <v>0</v>
      </c>
      <c r="D65" s="3">
        <f t="shared" si="7"/>
        <v>96</v>
      </c>
      <c r="E65" s="13">
        <f t="shared" si="7"/>
        <v>782.8122270742358</v>
      </c>
      <c r="F65" s="13">
        <f t="shared" si="7"/>
        <v>53765.22108843537</v>
      </c>
      <c r="G65" s="13">
        <f t="shared" si="7"/>
        <v>49.70726109198421</v>
      </c>
      <c r="H65" s="13">
        <f t="shared" si="7"/>
        <v>196992.33038348082</v>
      </c>
      <c r="I65" s="13">
        <f t="shared" si="7"/>
        <v>159.45093110624612</v>
      </c>
      <c r="J65" s="13">
        <f t="shared" si="7"/>
        <v>-8.141981127003866</v>
      </c>
      <c r="K65" s="13">
        <f t="shared" si="7"/>
        <v>252467.65463917528</v>
      </c>
      <c r="L65" s="13">
        <f t="shared" si="7"/>
        <v>12103.359173126615</v>
      </c>
      <c r="M65" s="13">
        <f t="shared" si="7"/>
        <v>171.41270345623875</v>
      </c>
      <c r="N65" s="13">
        <f t="shared" si="7"/>
        <v>-506247.7272727273</v>
      </c>
      <c r="O65" s="13">
        <f t="shared" si="7"/>
        <v>0</v>
      </c>
      <c r="P65" s="13">
        <f t="shared" si="7"/>
        <v>384913.9534883721</v>
      </c>
      <c r="Q65" s="13">
        <f t="shared" si="7"/>
        <v>4303.874626365338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228.6511454758624</v>
      </c>
      <c r="W65" s="13">
        <f t="shared" si="7"/>
        <v>29006.04991394148</v>
      </c>
      <c r="X65" s="13">
        <f t="shared" si="7"/>
        <v>0</v>
      </c>
      <c r="Y65" s="13">
        <f t="shared" si="7"/>
        <v>0</v>
      </c>
      <c r="Z65" s="14">
        <f t="shared" si="7"/>
        <v>782.8122270742358</v>
      </c>
    </row>
    <row r="66" spans="1:26" ht="12.7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96.00001910931483</v>
      </c>
      <c r="E66" s="16">
        <f t="shared" si="7"/>
        <v>68.02819857625899</v>
      </c>
      <c r="F66" s="16">
        <f t="shared" si="7"/>
        <v>102.20433470457439</v>
      </c>
      <c r="G66" s="16">
        <f t="shared" si="7"/>
        <v>128.5159008268826</v>
      </c>
      <c r="H66" s="16">
        <f t="shared" si="7"/>
        <v>157.6085595955308</v>
      </c>
      <c r="I66" s="16">
        <f t="shared" si="7"/>
        <v>127.76333521557703</v>
      </c>
      <c r="J66" s="16">
        <f t="shared" si="7"/>
        <v>1032.0156695156695</v>
      </c>
      <c r="K66" s="16">
        <f t="shared" si="7"/>
        <v>-83.54722432606805</v>
      </c>
      <c r="L66" s="16">
        <f t="shared" si="7"/>
        <v>-831.9730885311872</v>
      </c>
      <c r="M66" s="16">
        <f t="shared" si="7"/>
        <v>-501.1890234716322</v>
      </c>
      <c r="N66" s="16">
        <f t="shared" si="7"/>
        <v>-25.86065599409443</v>
      </c>
      <c r="O66" s="16">
        <f t="shared" si="7"/>
        <v>97.56389233654342</v>
      </c>
      <c r="P66" s="16">
        <f t="shared" si="7"/>
        <v>-168.4498610618974</v>
      </c>
      <c r="Q66" s="16">
        <f t="shared" si="7"/>
        <v>-30.279067056629366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-54.0470637094311</v>
      </c>
      <c r="W66" s="16">
        <f t="shared" si="7"/>
        <v>4.326514791127085</v>
      </c>
      <c r="X66" s="16">
        <f t="shared" si="7"/>
        <v>0</v>
      </c>
      <c r="Y66" s="16">
        <f t="shared" si="7"/>
        <v>0</v>
      </c>
      <c r="Z66" s="17">
        <f t="shared" si="7"/>
        <v>68.02819857625899</v>
      </c>
    </row>
    <row r="67" spans="1:26" ht="12.75" hidden="1">
      <c r="A67" s="40" t="s">
        <v>119</v>
      </c>
      <c r="B67" s="23">
        <v>1045911526</v>
      </c>
      <c r="C67" s="23"/>
      <c r="D67" s="24">
        <v>1110687024</v>
      </c>
      <c r="E67" s="25">
        <v>1121777994</v>
      </c>
      <c r="F67" s="25">
        <v>108800289</v>
      </c>
      <c r="G67" s="25">
        <v>81231181</v>
      </c>
      <c r="H67" s="25">
        <v>97099607</v>
      </c>
      <c r="I67" s="25">
        <v>287131077</v>
      </c>
      <c r="J67" s="25">
        <v>78393233</v>
      </c>
      <c r="K67" s="25">
        <v>94478593</v>
      </c>
      <c r="L67" s="25">
        <v>94078415</v>
      </c>
      <c r="M67" s="25">
        <v>266950241</v>
      </c>
      <c r="N67" s="25">
        <v>94581933</v>
      </c>
      <c r="O67" s="25">
        <v>94241313</v>
      </c>
      <c r="P67" s="25">
        <v>91496011</v>
      </c>
      <c r="Q67" s="25">
        <v>280319257</v>
      </c>
      <c r="R67" s="25"/>
      <c r="S67" s="25"/>
      <c r="T67" s="25"/>
      <c r="U67" s="25"/>
      <c r="V67" s="25">
        <v>834400575</v>
      </c>
      <c r="W67" s="25">
        <v>874492500</v>
      </c>
      <c r="X67" s="25"/>
      <c r="Y67" s="24"/>
      <c r="Z67" s="26">
        <v>1121777994</v>
      </c>
    </row>
    <row r="68" spans="1:26" ht="12.75" hidden="1">
      <c r="A68" s="36" t="s">
        <v>31</v>
      </c>
      <c r="B68" s="18">
        <v>211432567</v>
      </c>
      <c r="C68" s="18"/>
      <c r="D68" s="19">
        <v>231124108</v>
      </c>
      <c r="E68" s="20">
        <v>233904108</v>
      </c>
      <c r="F68" s="20">
        <v>33082650</v>
      </c>
      <c r="G68" s="20">
        <v>2606214</v>
      </c>
      <c r="H68" s="20">
        <v>18469004</v>
      </c>
      <c r="I68" s="20">
        <v>54157868</v>
      </c>
      <c r="J68" s="20">
        <v>2745732</v>
      </c>
      <c r="K68" s="20">
        <v>18528809</v>
      </c>
      <c r="L68" s="20">
        <v>17980302</v>
      </c>
      <c r="M68" s="20">
        <v>39254843</v>
      </c>
      <c r="N68" s="20">
        <v>18204836</v>
      </c>
      <c r="O68" s="20">
        <v>18659481</v>
      </c>
      <c r="P68" s="20">
        <v>18904643</v>
      </c>
      <c r="Q68" s="20">
        <v>55768960</v>
      </c>
      <c r="R68" s="20"/>
      <c r="S68" s="20"/>
      <c r="T68" s="20"/>
      <c r="U68" s="20"/>
      <c r="V68" s="20">
        <v>149181671</v>
      </c>
      <c r="W68" s="20">
        <v>207298230</v>
      </c>
      <c r="X68" s="20"/>
      <c r="Y68" s="19"/>
      <c r="Z68" s="22">
        <v>233904108</v>
      </c>
    </row>
    <row r="69" spans="1:26" ht="12.75" hidden="1">
      <c r="A69" s="37" t="s">
        <v>32</v>
      </c>
      <c r="B69" s="18">
        <v>830322854</v>
      </c>
      <c r="C69" s="18"/>
      <c r="D69" s="19">
        <v>874329866</v>
      </c>
      <c r="E69" s="20">
        <v>880489116</v>
      </c>
      <c r="F69" s="20">
        <v>75498616</v>
      </c>
      <c r="G69" s="20">
        <v>78473434</v>
      </c>
      <c r="H69" s="20">
        <v>78446856</v>
      </c>
      <c r="I69" s="20">
        <v>232418906</v>
      </c>
      <c r="J69" s="20">
        <v>75714893</v>
      </c>
      <c r="K69" s="20">
        <v>75664592</v>
      </c>
      <c r="L69" s="20">
        <v>76050401</v>
      </c>
      <c r="M69" s="20">
        <v>227429886</v>
      </c>
      <c r="N69" s="20">
        <v>76057399</v>
      </c>
      <c r="O69" s="20">
        <v>75361070</v>
      </c>
      <c r="P69" s="20">
        <v>72376884</v>
      </c>
      <c r="Q69" s="20">
        <v>223795353</v>
      </c>
      <c r="R69" s="20"/>
      <c r="S69" s="20"/>
      <c r="T69" s="20"/>
      <c r="U69" s="20"/>
      <c r="V69" s="20">
        <v>683644145</v>
      </c>
      <c r="W69" s="20">
        <v>663788850</v>
      </c>
      <c r="X69" s="20"/>
      <c r="Y69" s="19"/>
      <c r="Z69" s="22">
        <v>880489116</v>
      </c>
    </row>
    <row r="70" spans="1:26" ht="12.75" hidden="1">
      <c r="A70" s="38" t="s">
        <v>113</v>
      </c>
      <c r="B70" s="18">
        <v>565449873</v>
      </c>
      <c r="C70" s="18"/>
      <c r="D70" s="19">
        <v>603743166</v>
      </c>
      <c r="E70" s="20">
        <v>606148166</v>
      </c>
      <c r="F70" s="20">
        <v>52621805</v>
      </c>
      <c r="G70" s="20">
        <v>47439292</v>
      </c>
      <c r="H70" s="20">
        <v>53728115</v>
      </c>
      <c r="I70" s="20">
        <v>153789212</v>
      </c>
      <c r="J70" s="20">
        <v>49051064</v>
      </c>
      <c r="K70" s="20">
        <v>50304962</v>
      </c>
      <c r="L70" s="20">
        <v>54095195</v>
      </c>
      <c r="M70" s="20">
        <v>153451221</v>
      </c>
      <c r="N70" s="20">
        <v>52893459</v>
      </c>
      <c r="O70" s="20">
        <v>51298751</v>
      </c>
      <c r="P70" s="20">
        <v>50354233</v>
      </c>
      <c r="Q70" s="20">
        <v>154546443</v>
      </c>
      <c r="R70" s="20"/>
      <c r="S70" s="20"/>
      <c r="T70" s="20"/>
      <c r="U70" s="20"/>
      <c r="V70" s="20">
        <v>461786876</v>
      </c>
      <c r="W70" s="20">
        <v>430688280</v>
      </c>
      <c r="X70" s="20"/>
      <c r="Y70" s="19"/>
      <c r="Z70" s="22">
        <v>606148166</v>
      </c>
    </row>
    <row r="71" spans="1:26" ht="12.75" hidden="1">
      <c r="A71" s="38" t="s">
        <v>114</v>
      </c>
      <c r="B71" s="18">
        <v>121171738</v>
      </c>
      <c r="C71" s="18"/>
      <c r="D71" s="19">
        <v>124258090</v>
      </c>
      <c r="E71" s="20">
        <v>124258090</v>
      </c>
      <c r="F71" s="20">
        <v>9580492</v>
      </c>
      <c r="G71" s="20">
        <v>4062495</v>
      </c>
      <c r="H71" s="20">
        <v>11492997</v>
      </c>
      <c r="I71" s="20">
        <v>25135984</v>
      </c>
      <c r="J71" s="20">
        <v>12416068</v>
      </c>
      <c r="K71" s="20">
        <v>12082617</v>
      </c>
      <c r="L71" s="20">
        <v>8562853</v>
      </c>
      <c r="M71" s="20">
        <v>33061538</v>
      </c>
      <c r="N71" s="20">
        <v>9886791</v>
      </c>
      <c r="O71" s="20">
        <v>10898334</v>
      </c>
      <c r="P71" s="20">
        <v>8823137</v>
      </c>
      <c r="Q71" s="20">
        <v>29608262</v>
      </c>
      <c r="R71" s="20"/>
      <c r="S71" s="20"/>
      <c r="T71" s="20"/>
      <c r="U71" s="20"/>
      <c r="V71" s="20">
        <v>87805784</v>
      </c>
      <c r="W71" s="20">
        <v>112212910</v>
      </c>
      <c r="X71" s="20"/>
      <c r="Y71" s="19"/>
      <c r="Z71" s="22">
        <v>124258090</v>
      </c>
    </row>
    <row r="72" spans="1:26" ht="12.75" hidden="1">
      <c r="A72" s="38" t="s">
        <v>115</v>
      </c>
      <c r="B72" s="18">
        <v>81869035</v>
      </c>
      <c r="C72" s="18"/>
      <c r="D72" s="19">
        <v>79591700</v>
      </c>
      <c r="E72" s="20">
        <v>82391700</v>
      </c>
      <c r="F72" s="20">
        <v>7310816</v>
      </c>
      <c r="G72" s="20">
        <v>14060205</v>
      </c>
      <c r="H72" s="20">
        <v>7366244</v>
      </c>
      <c r="I72" s="20">
        <v>28737265</v>
      </c>
      <c r="J72" s="20">
        <v>7276764</v>
      </c>
      <c r="K72" s="20">
        <v>7412581</v>
      </c>
      <c r="L72" s="20">
        <v>7573500</v>
      </c>
      <c r="M72" s="20">
        <v>22262845</v>
      </c>
      <c r="N72" s="20">
        <v>7423361</v>
      </c>
      <c r="O72" s="20">
        <v>7286210</v>
      </c>
      <c r="P72" s="20">
        <v>7353690</v>
      </c>
      <c r="Q72" s="20">
        <v>22063261</v>
      </c>
      <c r="R72" s="20"/>
      <c r="S72" s="20"/>
      <c r="T72" s="20"/>
      <c r="U72" s="20"/>
      <c r="V72" s="20">
        <v>73063371</v>
      </c>
      <c r="W72" s="20">
        <v>66872370</v>
      </c>
      <c r="X72" s="20"/>
      <c r="Y72" s="19"/>
      <c r="Z72" s="22">
        <v>82391700</v>
      </c>
    </row>
    <row r="73" spans="1:26" ht="12.75" hidden="1">
      <c r="A73" s="38" t="s">
        <v>116</v>
      </c>
      <c r="B73" s="18">
        <v>61813769</v>
      </c>
      <c r="C73" s="18"/>
      <c r="D73" s="19">
        <v>66456810</v>
      </c>
      <c r="E73" s="20">
        <v>67656810</v>
      </c>
      <c r="F73" s="20">
        <v>5984327</v>
      </c>
      <c r="G73" s="20">
        <v>11728989</v>
      </c>
      <c r="H73" s="20">
        <v>5859161</v>
      </c>
      <c r="I73" s="20">
        <v>23572477</v>
      </c>
      <c r="J73" s="20">
        <v>5854905</v>
      </c>
      <c r="K73" s="20">
        <v>5863656</v>
      </c>
      <c r="L73" s="20">
        <v>5818466</v>
      </c>
      <c r="M73" s="20">
        <v>17537027</v>
      </c>
      <c r="N73" s="20">
        <v>5853700</v>
      </c>
      <c r="O73" s="20">
        <v>5842582</v>
      </c>
      <c r="P73" s="20">
        <v>5845308</v>
      </c>
      <c r="Q73" s="20">
        <v>17541590</v>
      </c>
      <c r="R73" s="20"/>
      <c r="S73" s="20"/>
      <c r="T73" s="20"/>
      <c r="U73" s="20"/>
      <c r="V73" s="20">
        <v>58651094</v>
      </c>
      <c r="W73" s="20">
        <v>54003670</v>
      </c>
      <c r="X73" s="20"/>
      <c r="Y73" s="19"/>
      <c r="Z73" s="22">
        <v>67656810</v>
      </c>
    </row>
    <row r="74" spans="1:26" ht="12.75" hidden="1">
      <c r="A74" s="38" t="s">
        <v>117</v>
      </c>
      <c r="B74" s="18">
        <v>18439</v>
      </c>
      <c r="C74" s="18"/>
      <c r="D74" s="19">
        <v>280100</v>
      </c>
      <c r="E74" s="20">
        <v>34350</v>
      </c>
      <c r="F74" s="20">
        <v>1176</v>
      </c>
      <c r="G74" s="20">
        <v>1182453</v>
      </c>
      <c r="H74" s="20">
        <v>339</v>
      </c>
      <c r="I74" s="20">
        <v>1183968</v>
      </c>
      <c r="J74" s="20">
        <v>1116092</v>
      </c>
      <c r="K74" s="20">
        <v>776</v>
      </c>
      <c r="L74" s="20">
        <v>387</v>
      </c>
      <c r="M74" s="20">
        <v>1117255</v>
      </c>
      <c r="N74" s="20">
        <v>88</v>
      </c>
      <c r="O74" s="20">
        <v>35193</v>
      </c>
      <c r="P74" s="20">
        <v>516</v>
      </c>
      <c r="Q74" s="20">
        <v>35797</v>
      </c>
      <c r="R74" s="20"/>
      <c r="S74" s="20"/>
      <c r="T74" s="20"/>
      <c r="U74" s="20"/>
      <c r="V74" s="20">
        <v>2337020</v>
      </c>
      <c r="W74" s="20">
        <v>11620</v>
      </c>
      <c r="X74" s="20"/>
      <c r="Y74" s="19"/>
      <c r="Z74" s="22">
        <v>34350</v>
      </c>
    </row>
    <row r="75" spans="1:26" ht="12.75" hidden="1">
      <c r="A75" s="39" t="s">
        <v>118</v>
      </c>
      <c r="B75" s="27">
        <v>4156105</v>
      </c>
      <c r="C75" s="27"/>
      <c r="D75" s="28">
        <v>5233050</v>
      </c>
      <c r="E75" s="29">
        <v>7384770</v>
      </c>
      <c r="F75" s="29">
        <v>219023</v>
      </c>
      <c r="G75" s="29">
        <v>151533</v>
      </c>
      <c r="H75" s="29">
        <v>183747</v>
      </c>
      <c r="I75" s="29">
        <v>554303</v>
      </c>
      <c r="J75" s="29">
        <v>-67392</v>
      </c>
      <c r="K75" s="29">
        <v>285192</v>
      </c>
      <c r="L75" s="29">
        <v>47712</v>
      </c>
      <c r="M75" s="29">
        <v>265512</v>
      </c>
      <c r="N75" s="29">
        <v>319698</v>
      </c>
      <c r="O75" s="29">
        <v>220762</v>
      </c>
      <c r="P75" s="29">
        <v>214484</v>
      </c>
      <c r="Q75" s="29">
        <v>754944</v>
      </c>
      <c r="R75" s="29"/>
      <c r="S75" s="29"/>
      <c r="T75" s="29"/>
      <c r="U75" s="29"/>
      <c r="V75" s="29">
        <v>1574759</v>
      </c>
      <c r="W75" s="29">
        <v>3405420</v>
      </c>
      <c r="X75" s="29"/>
      <c r="Y75" s="28"/>
      <c r="Z75" s="30">
        <v>7384770</v>
      </c>
    </row>
    <row r="76" spans="1:26" ht="12.75" hidden="1">
      <c r="A76" s="41" t="s">
        <v>120</v>
      </c>
      <c r="B76" s="31">
        <v>1011008595</v>
      </c>
      <c r="C76" s="31"/>
      <c r="D76" s="32">
        <v>1066259539</v>
      </c>
      <c r="E76" s="33">
        <v>1066259540</v>
      </c>
      <c r="F76" s="33">
        <v>45603536</v>
      </c>
      <c r="G76" s="33">
        <v>58702278</v>
      </c>
      <c r="H76" s="33">
        <v>67954695</v>
      </c>
      <c r="I76" s="33">
        <v>172260509</v>
      </c>
      <c r="J76" s="33">
        <v>91149391</v>
      </c>
      <c r="K76" s="33">
        <v>93217969</v>
      </c>
      <c r="L76" s="33">
        <v>106317795</v>
      </c>
      <c r="M76" s="33">
        <v>290685155</v>
      </c>
      <c r="N76" s="33">
        <v>87733910</v>
      </c>
      <c r="O76" s="33">
        <v>73547747</v>
      </c>
      <c r="P76" s="33">
        <v>99657204</v>
      </c>
      <c r="Q76" s="33">
        <v>260938861</v>
      </c>
      <c r="R76" s="33"/>
      <c r="S76" s="33"/>
      <c r="T76" s="33"/>
      <c r="U76" s="33"/>
      <c r="V76" s="33">
        <v>723884525</v>
      </c>
      <c r="W76" s="33">
        <v>721307922</v>
      </c>
      <c r="X76" s="33"/>
      <c r="Y76" s="32"/>
      <c r="Z76" s="34">
        <v>1066259540</v>
      </c>
    </row>
    <row r="77" spans="1:26" ht="12.75" hidden="1">
      <c r="A77" s="36" t="s">
        <v>31</v>
      </c>
      <c r="B77" s="18">
        <v>212769384</v>
      </c>
      <c r="C77" s="18"/>
      <c r="D77" s="19">
        <v>221879143</v>
      </c>
      <c r="E77" s="20">
        <v>221879142</v>
      </c>
      <c r="F77" s="20">
        <v>334158</v>
      </c>
      <c r="G77" s="20">
        <v>606139</v>
      </c>
      <c r="H77" s="20">
        <v>19360060</v>
      </c>
      <c r="I77" s="20">
        <v>20300357</v>
      </c>
      <c r="J77" s="20">
        <v>21010361</v>
      </c>
      <c r="K77" s="20">
        <v>20607313</v>
      </c>
      <c r="L77" s="20">
        <v>25603746</v>
      </c>
      <c r="M77" s="20">
        <v>67221420</v>
      </c>
      <c r="N77" s="20">
        <v>19347489</v>
      </c>
      <c r="O77" s="20">
        <v>18659481</v>
      </c>
      <c r="P77" s="20">
        <v>19946340</v>
      </c>
      <c r="Q77" s="20">
        <v>57953310</v>
      </c>
      <c r="R77" s="20"/>
      <c r="S77" s="20"/>
      <c r="T77" s="20"/>
      <c r="U77" s="20"/>
      <c r="V77" s="20">
        <v>145475087</v>
      </c>
      <c r="W77" s="20">
        <v>135248802</v>
      </c>
      <c r="X77" s="20"/>
      <c r="Y77" s="19"/>
      <c r="Z77" s="22">
        <v>221879142</v>
      </c>
    </row>
    <row r="78" spans="1:26" ht="12.75" hidden="1">
      <c r="A78" s="37" t="s">
        <v>32</v>
      </c>
      <c r="B78" s="18">
        <v>798239211</v>
      </c>
      <c r="C78" s="18"/>
      <c r="D78" s="19">
        <v>839356667</v>
      </c>
      <c r="E78" s="20">
        <v>839356672</v>
      </c>
      <c r="F78" s="20">
        <v>45045527</v>
      </c>
      <c r="G78" s="20">
        <v>57901395</v>
      </c>
      <c r="H78" s="20">
        <v>48305034</v>
      </c>
      <c r="I78" s="20">
        <v>151251956</v>
      </c>
      <c r="J78" s="20">
        <v>70834526</v>
      </c>
      <c r="K78" s="20">
        <v>72848926</v>
      </c>
      <c r="L78" s="20">
        <v>81111000</v>
      </c>
      <c r="M78" s="20">
        <v>224794452</v>
      </c>
      <c r="N78" s="20">
        <v>68469097</v>
      </c>
      <c r="O78" s="20">
        <v>54672882</v>
      </c>
      <c r="P78" s="20">
        <v>80072162</v>
      </c>
      <c r="Q78" s="20">
        <v>203214141</v>
      </c>
      <c r="R78" s="20"/>
      <c r="S78" s="20"/>
      <c r="T78" s="20"/>
      <c r="U78" s="20"/>
      <c r="V78" s="20">
        <v>579260549</v>
      </c>
      <c r="W78" s="20">
        <v>585911784</v>
      </c>
      <c r="X78" s="20"/>
      <c r="Y78" s="19"/>
      <c r="Z78" s="22">
        <v>839356672</v>
      </c>
    </row>
    <row r="79" spans="1:26" ht="12.75" hidden="1">
      <c r="A79" s="38" t="s">
        <v>113</v>
      </c>
      <c r="B79" s="18">
        <v>563176958</v>
      </c>
      <c r="C79" s="18"/>
      <c r="D79" s="19">
        <v>579593438</v>
      </c>
      <c r="E79" s="20">
        <v>579593439</v>
      </c>
      <c r="F79" s="20">
        <v>27046816</v>
      </c>
      <c r="G79" s="20">
        <v>33888452</v>
      </c>
      <c r="H79" s="20">
        <v>27428010</v>
      </c>
      <c r="I79" s="20">
        <v>88363278</v>
      </c>
      <c r="J79" s="20">
        <v>44719720</v>
      </c>
      <c r="K79" s="20">
        <v>48574478</v>
      </c>
      <c r="L79" s="20">
        <v>56572502</v>
      </c>
      <c r="M79" s="20">
        <v>149866700</v>
      </c>
      <c r="N79" s="20">
        <v>47460406</v>
      </c>
      <c r="O79" s="20">
        <v>30821322</v>
      </c>
      <c r="P79" s="20">
        <v>54128799</v>
      </c>
      <c r="Q79" s="20">
        <v>132410527</v>
      </c>
      <c r="R79" s="20"/>
      <c r="S79" s="20"/>
      <c r="T79" s="20"/>
      <c r="U79" s="20"/>
      <c r="V79" s="20">
        <v>370640505</v>
      </c>
      <c r="W79" s="20">
        <v>382542924</v>
      </c>
      <c r="X79" s="20"/>
      <c r="Y79" s="19"/>
      <c r="Z79" s="22">
        <v>579593439</v>
      </c>
    </row>
    <row r="80" spans="1:26" ht="12.75" hidden="1">
      <c r="A80" s="38" t="s">
        <v>114</v>
      </c>
      <c r="B80" s="18">
        <v>102219996</v>
      </c>
      <c r="C80" s="18"/>
      <c r="D80" s="19">
        <v>119287765</v>
      </c>
      <c r="E80" s="20">
        <v>119287767</v>
      </c>
      <c r="F80" s="20">
        <v>7433334</v>
      </c>
      <c r="G80" s="20">
        <v>9817382</v>
      </c>
      <c r="H80" s="20">
        <v>9174195</v>
      </c>
      <c r="I80" s="20">
        <v>26424911</v>
      </c>
      <c r="J80" s="20">
        <v>5002602</v>
      </c>
      <c r="K80" s="20">
        <v>2621195</v>
      </c>
      <c r="L80" s="20">
        <v>10850450</v>
      </c>
      <c r="M80" s="20">
        <v>18474247</v>
      </c>
      <c r="N80" s="20">
        <v>9288744</v>
      </c>
      <c r="O80" s="20">
        <v>10702126</v>
      </c>
      <c r="P80" s="20">
        <v>10039995</v>
      </c>
      <c r="Q80" s="20">
        <v>30030865</v>
      </c>
      <c r="R80" s="20"/>
      <c r="S80" s="20"/>
      <c r="T80" s="20"/>
      <c r="U80" s="20"/>
      <c r="V80" s="20">
        <v>74930023</v>
      </c>
      <c r="W80" s="20">
        <v>76830504</v>
      </c>
      <c r="X80" s="20"/>
      <c r="Y80" s="19"/>
      <c r="Z80" s="22">
        <v>119287767</v>
      </c>
    </row>
    <row r="81" spans="1:26" ht="12.75" hidden="1">
      <c r="A81" s="38" t="s">
        <v>115</v>
      </c>
      <c r="B81" s="18">
        <v>75968889</v>
      </c>
      <c r="C81" s="18"/>
      <c r="D81" s="19">
        <v>76408031</v>
      </c>
      <c r="E81" s="20">
        <v>76408033</v>
      </c>
      <c r="F81" s="20">
        <v>5606643</v>
      </c>
      <c r="G81" s="20">
        <v>7269858</v>
      </c>
      <c r="H81" s="20">
        <v>6119883</v>
      </c>
      <c r="I81" s="20">
        <v>18996384</v>
      </c>
      <c r="J81" s="20">
        <v>14465200</v>
      </c>
      <c r="K81" s="20">
        <v>13798697</v>
      </c>
      <c r="L81" s="20">
        <v>7417102</v>
      </c>
      <c r="M81" s="20">
        <v>35680999</v>
      </c>
      <c r="N81" s="20">
        <v>6574304</v>
      </c>
      <c r="O81" s="20">
        <v>7306388</v>
      </c>
      <c r="P81" s="20">
        <v>7499612</v>
      </c>
      <c r="Q81" s="20">
        <v>21380304</v>
      </c>
      <c r="R81" s="20"/>
      <c r="S81" s="20"/>
      <c r="T81" s="20"/>
      <c r="U81" s="20"/>
      <c r="V81" s="20">
        <v>76057687</v>
      </c>
      <c r="W81" s="20">
        <v>72379600</v>
      </c>
      <c r="X81" s="20"/>
      <c r="Y81" s="19"/>
      <c r="Z81" s="22">
        <v>76408033</v>
      </c>
    </row>
    <row r="82" spans="1:26" ht="12.75" hidden="1">
      <c r="A82" s="38" t="s">
        <v>116</v>
      </c>
      <c r="B82" s="18">
        <v>55886078</v>
      </c>
      <c r="C82" s="18"/>
      <c r="D82" s="19">
        <v>63798537</v>
      </c>
      <c r="E82" s="20">
        <v>63798537</v>
      </c>
      <c r="F82" s="20">
        <v>4326455</v>
      </c>
      <c r="G82" s="20">
        <v>6337938</v>
      </c>
      <c r="H82" s="20">
        <v>4915142</v>
      </c>
      <c r="I82" s="20">
        <v>15579535</v>
      </c>
      <c r="J82" s="20">
        <v>6737876</v>
      </c>
      <c r="K82" s="20">
        <v>5895407</v>
      </c>
      <c r="L82" s="20">
        <v>6224106</v>
      </c>
      <c r="M82" s="20">
        <v>18857389</v>
      </c>
      <c r="N82" s="20">
        <v>5591141</v>
      </c>
      <c r="O82" s="20">
        <v>5843046</v>
      </c>
      <c r="P82" s="20">
        <v>6417600</v>
      </c>
      <c r="Q82" s="20">
        <v>17851787</v>
      </c>
      <c r="R82" s="20"/>
      <c r="S82" s="20"/>
      <c r="T82" s="20"/>
      <c r="U82" s="20"/>
      <c r="V82" s="20">
        <v>52288711</v>
      </c>
      <c r="W82" s="20">
        <v>50788253</v>
      </c>
      <c r="X82" s="20"/>
      <c r="Y82" s="19"/>
      <c r="Z82" s="22">
        <v>63798537</v>
      </c>
    </row>
    <row r="83" spans="1:26" ht="12.75" hidden="1">
      <c r="A83" s="38" t="s">
        <v>117</v>
      </c>
      <c r="B83" s="18">
        <v>987290</v>
      </c>
      <c r="C83" s="18"/>
      <c r="D83" s="19">
        <v>268896</v>
      </c>
      <c r="E83" s="20">
        <v>268896</v>
      </c>
      <c r="F83" s="20">
        <v>632279</v>
      </c>
      <c r="G83" s="20">
        <v>587765</v>
      </c>
      <c r="H83" s="20">
        <v>667804</v>
      </c>
      <c r="I83" s="20">
        <v>1887848</v>
      </c>
      <c r="J83" s="20">
        <v>-90872</v>
      </c>
      <c r="K83" s="20">
        <v>1959149</v>
      </c>
      <c r="L83" s="20">
        <v>46840</v>
      </c>
      <c r="M83" s="20">
        <v>1915117</v>
      </c>
      <c r="N83" s="20">
        <v>-445498</v>
      </c>
      <c r="O83" s="20"/>
      <c r="P83" s="20">
        <v>1986156</v>
      </c>
      <c r="Q83" s="20">
        <v>1540658</v>
      </c>
      <c r="R83" s="20"/>
      <c r="S83" s="20"/>
      <c r="T83" s="20"/>
      <c r="U83" s="20"/>
      <c r="V83" s="20">
        <v>5343623</v>
      </c>
      <c r="W83" s="20">
        <v>3370503</v>
      </c>
      <c r="X83" s="20"/>
      <c r="Y83" s="19"/>
      <c r="Z83" s="22">
        <v>268896</v>
      </c>
    </row>
    <row r="84" spans="1:26" ht="12.75" hidden="1">
      <c r="A84" s="39" t="s">
        <v>118</v>
      </c>
      <c r="B84" s="27"/>
      <c r="C84" s="27"/>
      <c r="D84" s="28">
        <v>5023729</v>
      </c>
      <c r="E84" s="29">
        <v>5023726</v>
      </c>
      <c r="F84" s="29">
        <v>223851</v>
      </c>
      <c r="G84" s="29">
        <v>194744</v>
      </c>
      <c r="H84" s="29">
        <v>289601</v>
      </c>
      <c r="I84" s="29">
        <v>708196</v>
      </c>
      <c r="J84" s="29">
        <v>-695496</v>
      </c>
      <c r="K84" s="29">
        <v>-238270</v>
      </c>
      <c r="L84" s="29">
        <v>-396951</v>
      </c>
      <c r="M84" s="29">
        <v>-1330717</v>
      </c>
      <c r="N84" s="29">
        <v>-82676</v>
      </c>
      <c r="O84" s="29">
        <v>215384</v>
      </c>
      <c r="P84" s="29">
        <v>-361298</v>
      </c>
      <c r="Q84" s="29">
        <v>-228590</v>
      </c>
      <c r="R84" s="29"/>
      <c r="S84" s="29"/>
      <c r="T84" s="29"/>
      <c r="U84" s="29"/>
      <c r="V84" s="29">
        <v>-851111</v>
      </c>
      <c r="W84" s="29">
        <v>147336</v>
      </c>
      <c r="X84" s="29"/>
      <c r="Y84" s="28"/>
      <c r="Z84" s="30">
        <v>5023726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70985321</v>
      </c>
      <c r="C5" s="18">
        <v>0</v>
      </c>
      <c r="D5" s="63">
        <v>83693738</v>
      </c>
      <c r="E5" s="64">
        <v>79377152</v>
      </c>
      <c r="F5" s="64">
        <v>86539422</v>
      </c>
      <c r="G5" s="64">
        <v>-962809</v>
      </c>
      <c r="H5" s="64">
        <v>-83790</v>
      </c>
      <c r="I5" s="64">
        <v>85492823</v>
      </c>
      <c r="J5" s="64">
        <v>-41247</v>
      </c>
      <c r="K5" s="64">
        <v>-78322</v>
      </c>
      <c r="L5" s="64">
        <v>178543</v>
      </c>
      <c r="M5" s="64">
        <v>58974</v>
      </c>
      <c r="N5" s="64">
        <v>-4621</v>
      </c>
      <c r="O5" s="64">
        <v>-17169</v>
      </c>
      <c r="P5" s="64">
        <v>-3708649</v>
      </c>
      <c r="Q5" s="64">
        <v>-3730439</v>
      </c>
      <c r="R5" s="64">
        <v>0</v>
      </c>
      <c r="S5" s="64">
        <v>0</v>
      </c>
      <c r="T5" s="64">
        <v>0</v>
      </c>
      <c r="U5" s="64">
        <v>0</v>
      </c>
      <c r="V5" s="64">
        <v>81821358</v>
      </c>
      <c r="W5" s="64">
        <v>83693738</v>
      </c>
      <c r="X5" s="64">
        <v>-1872380</v>
      </c>
      <c r="Y5" s="65">
        <v>-2.24</v>
      </c>
      <c r="Z5" s="66">
        <v>79377152</v>
      </c>
    </row>
    <row r="6" spans="1:26" ht="12.75">
      <c r="A6" s="62" t="s">
        <v>32</v>
      </c>
      <c r="B6" s="18">
        <v>314865976</v>
      </c>
      <c r="C6" s="18">
        <v>0</v>
      </c>
      <c r="D6" s="63">
        <v>361771155</v>
      </c>
      <c r="E6" s="64">
        <v>332253800</v>
      </c>
      <c r="F6" s="64">
        <v>86504213</v>
      </c>
      <c r="G6" s="64">
        <v>25826831</v>
      </c>
      <c r="H6" s="64">
        <v>25390911</v>
      </c>
      <c r="I6" s="64">
        <v>137721955</v>
      </c>
      <c r="J6" s="64">
        <v>22051961</v>
      </c>
      <c r="K6" s="64">
        <v>22750893</v>
      </c>
      <c r="L6" s="64">
        <v>22203570</v>
      </c>
      <c r="M6" s="64">
        <v>67006424</v>
      </c>
      <c r="N6" s="64">
        <v>27341955</v>
      </c>
      <c r="O6" s="64">
        <v>23515145</v>
      </c>
      <c r="P6" s="64">
        <v>2080015</v>
      </c>
      <c r="Q6" s="64">
        <v>52937115</v>
      </c>
      <c r="R6" s="64">
        <v>0</v>
      </c>
      <c r="S6" s="64">
        <v>0</v>
      </c>
      <c r="T6" s="64">
        <v>0</v>
      </c>
      <c r="U6" s="64">
        <v>0</v>
      </c>
      <c r="V6" s="64">
        <v>257665494</v>
      </c>
      <c r="W6" s="64">
        <v>308153321</v>
      </c>
      <c r="X6" s="64">
        <v>-50487827</v>
      </c>
      <c r="Y6" s="65">
        <v>-16.38</v>
      </c>
      <c r="Z6" s="66">
        <v>332253800</v>
      </c>
    </row>
    <row r="7" spans="1:26" ht="12.75">
      <c r="A7" s="62" t="s">
        <v>33</v>
      </c>
      <c r="B7" s="18">
        <v>3230088</v>
      </c>
      <c r="C7" s="18">
        <v>0</v>
      </c>
      <c r="D7" s="63">
        <v>2756800</v>
      </c>
      <c r="E7" s="64">
        <v>4256800</v>
      </c>
      <c r="F7" s="64">
        <v>92616</v>
      </c>
      <c r="G7" s="64">
        <v>246146</v>
      </c>
      <c r="H7" s="64">
        <v>266543</v>
      </c>
      <c r="I7" s="64">
        <v>605305</v>
      </c>
      <c r="J7" s="64">
        <v>0</v>
      </c>
      <c r="K7" s="64">
        <v>252813</v>
      </c>
      <c r="L7" s="64">
        <v>686722</v>
      </c>
      <c r="M7" s="64">
        <v>939535</v>
      </c>
      <c r="N7" s="64">
        <v>0</v>
      </c>
      <c r="O7" s="64">
        <v>711976</v>
      </c>
      <c r="P7" s="64">
        <v>943937</v>
      </c>
      <c r="Q7" s="64">
        <v>1655913</v>
      </c>
      <c r="R7" s="64">
        <v>0</v>
      </c>
      <c r="S7" s="64">
        <v>0</v>
      </c>
      <c r="T7" s="64">
        <v>0</v>
      </c>
      <c r="U7" s="64">
        <v>0</v>
      </c>
      <c r="V7" s="64">
        <v>3200753</v>
      </c>
      <c r="W7" s="64">
        <v>1933866</v>
      </c>
      <c r="X7" s="64">
        <v>1266887</v>
      </c>
      <c r="Y7" s="65">
        <v>65.51</v>
      </c>
      <c r="Z7" s="66">
        <v>4256800</v>
      </c>
    </row>
    <row r="8" spans="1:26" ht="12.75">
      <c r="A8" s="62" t="s">
        <v>34</v>
      </c>
      <c r="B8" s="18">
        <v>74588620</v>
      </c>
      <c r="C8" s="18">
        <v>0</v>
      </c>
      <c r="D8" s="63">
        <v>108062000</v>
      </c>
      <c r="E8" s="64">
        <v>86561920</v>
      </c>
      <c r="F8" s="64">
        <v>26119000</v>
      </c>
      <c r="G8" s="64">
        <v>0</v>
      </c>
      <c r="H8" s="64">
        <v>0</v>
      </c>
      <c r="I8" s="64">
        <v>26119000</v>
      </c>
      <c r="J8" s="64">
        <v>11306771</v>
      </c>
      <c r="K8" s="64">
        <v>1070028</v>
      </c>
      <c r="L8" s="64">
        <v>21610117</v>
      </c>
      <c r="M8" s="64">
        <v>33986916</v>
      </c>
      <c r="N8" s="64">
        <v>21773949</v>
      </c>
      <c r="O8" s="64">
        <v>449995</v>
      </c>
      <c r="P8" s="64">
        <v>15204047</v>
      </c>
      <c r="Q8" s="64">
        <v>37427991</v>
      </c>
      <c r="R8" s="64">
        <v>0</v>
      </c>
      <c r="S8" s="64">
        <v>0</v>
      </c>
      <c r="T8" s="64">
        <v>0</v>
      </c>
      <c r="U8" s="64">
        <v>0</v>
      </c>
      <c r="V8" s="64">
        <v>97533907</v>
      </c>
      <c r="W8" s="64">
        <v>69522802</v>
      </c>
      <c r="X8" s="64">
        <v>28011105</v>
      </c>
      <c r="Y8" s="65">
        <v>40.29</v>
      </c>
      <c r="Z8" s="66">
        <v>86561920</v>
      </c>
    </row>
    <row r="9" spans="1:26" ht="12.75">
      <c r="A9" s="62" t="s">
        <v>35</v>
      </c>
      <c r="B9" s="18">
        <v>61349330</v>
      </c>
      <c r="C9" s="18">
        <v>0</v>
      </c>
      <c r="D9" s="63">
        <v>60960815</v>
      </c>
      <c r="E9" s="64">
        <v>66310163</v>
      </c>
      <c r="F9" s="64">
        <v>2415731</v>
      </c>
      <c r="G9" s="64">
        <v>3427718</v>
      </c>
      <c r="H9" s="64">
        <v>8891480</v>
      </c>
      <c r="I9" s="64">
        <v>14734929</v>
      </c>
      <c r="J9" s="64">
        <v>5578846</v>
      </c>
      <c r="K9" s="64">
        <v>4755644</v>
      </c>
      <c r="L9" s="64">
        <v>5030320</v>
      </c>
      <c r="M9" s="64">
        <v>15364810</v>
      </c>
      <c r="N9" s="64">
        <v>5040409</v>
      </c>
      <c r="O9" s="64">
        <v>2789231</v>
      </c>
      <c r="P9" s="64">
        <v>-1066051</v>
      </c>
      <c r="Q9" s="64">
        <v>6763589</v>
      </c>
      <c r="R9" s="64">
        <v>0</v>
      </c>
      <c r="S9" s="64">
        <v>0</v>
      </c>
      <c r="T9" s="64">
        <v>0</v>
      </c>
      <c r="U9" s="64">
        <v>0</v>
      </c>
      <c r="V9" s="64">
        <v>36863328</v>
      </c>
      <c r="W9" s="64">
        <v>45482606</v>
      </c>
      <c r="X9" s="64">
        <v>-8619278</v>
      </c>
      <c r="Y9" s="65">
        <v>-18.95</v>
      </c>
      <c r="Z9" s="66">
        <v>66310163</v>
      </c>
    </row>
    <row r="10" spans="1:26" ht="22.5">
      <c r="A10" s="67" t="s">
        <v>105</v>
      </c>
      <c r="B10" s="68">
        <f>SUM(B5:B9)</f>
        <v>525019335</v>
      </c>
      <c r="C10" s="68">
        <f>SUM(C5:C9)</f>
        <v>0</v>
      </c>
      <c r="D10" s="69">
        <f aca="true" t="shared" si="0" ref="D10:Z10">SUM(D5:D9)</f>
        <v>617244508</v>
      </c>
      <c r="E10" s="70">
        <f t="shared" si="0"/>
        <v>568759835</v>
      </c>
      <c r="F10" s="70">
        <f t="shared" si="0"/>
        <v>201670982</v>
      </c>
      <c r="G10" s="70">
        <f t="shared" si="0"/>
        <v>28537886</v>
      </c>
      <c r="H10" s="70">
        <f t="shared" si="0"/>
        <v>34465144</v>
      </c>
      <c r="I10" s="70">
        <f t="shared" si="0"/>
        <v>264674012</v>
      </c>
      <c r="J10" s="70">
        <f t="shared" si="0"/>
        <v>38896331</v>
      </c>
      <c r="K10" s="70">
        <f t="shared" si="0"/>
        <v>28751056</v>
      </c>
      <c r="L10" s="70">
        <f t="shared" si="0"/>
        <v>49709272</v>
      </c>
      <c r="M10" s="70">
        <f t="shared" si="0"/>
        <v>117356659</v>
      </c>
      <c r="N10" s="70">
        <f t="shared" si="0"/>
        <v>54151692</v>
      </c>
      <c r="O10" s="70">
        <f t="shared" si="0"/>
        <v>27449178</v>
      </c>
      <c r="P10" s="70">
        <f t="shared" si="0"/>
        <v>13453299</v>
      </c>
      <c r="Q10" s="70">
        <f t="shared" si="0"/>
        <v>95054169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477084840</v>
      </c>
      <c r="W10" s="70">
        <f t="shared" si="0"/>
        <v>508786333</v>
      </c>
      <c r="X10" s="70">
        <f t="shared" si="0"/>
        <v>-31701493</v>
      </c>
      <c r="Y10" s="71">
        <f>+IF(W10&lt;&gt;0,(X10/W10)*100,0)</f>
        <v>-6.230806714692157</v>
      </c>
      <c r="Z10" s="72">
        <f t="shared" si="0"/>
        <v>568759835</v>
      </c>
    </row>
    <row r="11" spans="1:26" ht="12.75">
      <c r="A11" s="62" t="s">
        <v>36</v>
      </c>
      <c r="B11" s="18">
        <v>185591450</v>
      </c>
      <c r="C11" s="18">
        <v>0</v>
      </c>
      <c r="D11" s="63">
        <v>214343900</v>
      </c>
      <c r="E11" s="64">
        <v>232646084</v>
      </c>
      <c r="F11" s="64">
        <v>15543552</v>
      </c>
      <c r="G11" s="64">
        <v>13184169</v>
      </c>
      <c r="H11" s="64">
        <v>16030569</v>
      </c>
      <c r="I11" s="64">
        <v>44758290</v>
      </c>
      <c r="J11" s="64">
        <v>15175294</v>
      </c>
      <c r="K11" s="64">
        <v>22173645</v>
      </c>
      <c r="L11" s="64">
        <v>15406823</v>
      </c>
      <c r="M11" s="64">
        <v>52755762</v>
      </c>
      <c r="N11" s="64">
        <v>15761323</v>
      </c>
      <c r="O11" s="64">
        <v>15681424</v>
      </c>
      <c r="P11" s="64">
        <v>15387773</v>
      </c>
      <c r="Q11" s="64">
        <v>46830520</v>
      </c>
      <c r="R11" s="64">
        <v>0</v>
      </c>
      <c r="S11" s="64">
        <v>0</v>
      </c>
      <c r="T11" s="64">
        <v>0</v>
      </c>
      <c r="U11" s="64">
        <v>0</v>
      </c>
      <c r="V11" s="64">
        <v>144344572</v>
      </c>
      <c r="W11" s="64">
        <v>159599311</v>
      </c>
      <c r="X11" s="64">
        <v>-15254739</v>
      </c>
      <c r="Y11" s="65">
        <v>-9.56</v>
      </c>
      <c r="Z11" s="66">
        <v>232646084</v>
      </c>
    </row>
    <row r="12" spans="1:26" ht="12.75">
      <c r="A12" s="62" t="s">
        <v>37</v>
      </c>
      <c r="B12" s="18">
        <v>9483852</v>
      </c>
      <c r="C12" s="18">
        <v>0</v>
      </c>
      <c r="D12" s="63">
        <v>10590700</v>
      </c>
      <c r="E12" s="64">
        <v>10597500</v>
      </c>
      <c r="F12" s="64">
        <v>795574</v>
      </c>
      <c r="G12" s="64">
        <v>780880</v>
      </c>
      <c r="H12" s="64">
        <v>781721</v>
      </c>
      <c r="I12" s="64">
        <v>2358175</v>
      </c>
      <c r="J12" s="64">
        <v>846968</v>
      </c>
      <c r="K12" s="64">
        <v>781169</v>
      </c>
      <c r="L12" s="64">
        <v>847174</v>
      </c>
      <c r="M12" s="64">
        <v>2475311</v>
      </c>
      <c r="N12" s="64">
        <v>1321974</v>
      </c>
      <c r="O12" s="64">
        <v>848669</v>
      </c>
      <c r="P12" s="64">
        <v>756764</v>
      </c>
      <c r="Q12" s="64">
        <v>2927407</v>
      </c>
      <c r="R12" s="64">
        <v>0</v>
      </c>
      <c r="S12" s="64">
        <v>0</v>
      </c>
      <c r="T12" s="64">
        <v>0</v>
      </c>
      <c r="U12" s="64">
        <v>0</v>
      </c>
      <c r="V12" s="64">
        <v>7760893</v>
      </c>
      <c r="W12" s="64">
        <v>7633022</v>
      </c>
      <c r="X12" s="64">
        <v>127871</v>
      </c>
      <c r="Y12" s="65">
        <v>1.68</v>
      </c>
      <c r="Z12" s="66">
        <v>10597500</v>
      </c>
    </row>
    <row r="13" spans="1:26" ht="12.75">
      <c r="A13" s="62" t="s">
        <v>106</v>
      </c>
      <c r="B13" s="18">
        <v>19445733</v>
      </c>
      <c r="C13" s="18">
        <v>0</v>
      </c>
      <c r="D13" s="63">
        <v>24491400</v>
      </c>
      <c r="E13" s="64">
        <v>22507471</v>
      </c>
      <c r="F13" s="64">
        <v>0</v>
      </c>
      <c r="G13" s="64">
        <v>0</v>
      </c>
      <c r="H13" s="64">
        <v>6122800</v>
      </c>
      <c r="I13" s="64">
        <v>6122800</v>
      </c>
      <c r="J13" s="64">
        <v>2040934</v>
      </c>
      <c r="K13" s="64">
        <v>2040934</v>
      </c>
      <c r="L13" s="64">
        <v>0</v>
      </c>
      <c r="M13" s="64">
        <v>4081868</v>
      </c>
      <c r="N13" s="64">
        <v>4081866</v>
      </c>
      <c r="O13" s="64">
        <v>1740961</v>
      </c>
      <c r="P13" s="64">
        <v>1740959</v>
      </c>
      <c r="Q13" s="64">
        <v>7563786</v>
      </c>
      <c r="R13" s="64">
        <v>0</v>
      </c>
      <c r="S13" s="64">
        <v>0</v>
      </c>
      <c r="T13" s="64">
        <v>0</v>
      </c>
      <c r="U13" s="64">
        <v>0</v>
      </c>
      <c r="V13" s="64">
        <v>17768454</v>
      </c>
      <c r="W13" s="64">
        <v>18368550</v>
      </c>
      <c r="X13" s="64">
        <v>-600096</v>
      </c>
      <c r="Y13" s="65">
        <v>-3.27</v>
      </c>
      <c r="Z13" s="66">
        <v>22507471</v>
      </c>
    </row>
    <row r="14" spans="1:26" ht="12.75">
      <c r="A14" s="62" t="s">
        <v>38</v>
      </c>
      <c r="B14" s="18">
        <v>14673473</v>
      </c>
      <c r="C14" s="18">
        <v>0</v>
      </c>
      <c r="D14" s="63">
        <v>6928947</v>
      </c>
      <c r="E14" s="64">
        <v>15799459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3385053</v>
      </c>
      <c r="M14" s="64">
        <v>3385053</v>
      </c>
      <c r="N14" s="64">
        <v>0</v>
      </c>
      <c r="O14" s="64">
        <v>553743</v>
      </c>
      <c r="P14" s="64">
        <v>5620678</v>
      </c>
      <c r="Q14" s="64">
        <v>6174421</v>
      </c>
      <c r="R14" s="64">
        <v>0</v>
      </c>
      <c r="S14" s="64">
        <v>0</v>
      </c>
      <c r="T14" s="64">
        <v>0</v>
      </c>
      <c r="U14" s="64">
        <v>0</v>
      </c>
      <c r="V14" s="64">
        <v>9559474</v>
      </c>
      <c r="W14" s="64">
        <v>3464474</v>
      </c>
      <c r="X14" s="64">
        <v>6095000</v>
      </c>
      <c r="Y14" s="65">
        <v>175.93</v>
      </c>
      <c r="Z14" s="66">
        <v>15799459</v>
      </c>
    </row>
    <row r="15" spans="1:26" ht="12.75">
      <c r="A15" s="62" t="s">
        <v>39</v>
      </c>
      <c r="B15" s="18">
        <v>146612670</v>
      </c>
      <c r="C15" s="18">
        <v>0</v>
      </c>
      <c r="D15" s="63">
        <v>155079687</v>
      </c>
      <c r="E15" s="64">
        <v>176822911</v>
      </c>
      <c r="F15" s="64">
        <v>1254182</v>
      </c>
      <c r="G15" s="64">
        <v>17652152</v>
      </c>
      <c r="H15" s="64">
        <v>17451282</v>
      </c>
      <c r="I15" s="64">
        <v>36357616</v>
      </c>
      <c r="J15" s="64">
        <v>10016730</v>
      </c>
      <c r="K15" s="64">
        <v>12260085</v>
      </c>
      <c r="L15" s="64">
        <v>10278591</v>
      </c>
      <c r="M15" s="64">
        <v>32555406</v>
      </c>
      <c r="N15" s="64">
        <v>9904819</v>
      </c>
      <c r="O15" s="64">
        <v>11761960</v>
      </c>
      <c r="P15" s="64">
        <v>22100953</v>
      </c>
      <c r="Q15" s="64">
        <v>43767732</v>
      </c>
      <c r="R15" s="64">
        <v>0</v>
      </c>
      <c r="S15" s="64">
        <v>0</v>
      </c>
      <c r="T15" s="64">
        <v>0</v>
      </c>
      <c r="U15" s="64">
        <v>0</v>
      </c>
      <c r="V15" s="64">
        <v>112680754</v>
      </c>
      <c r="W15" s="64">
        <v>110777875</v>
      </c>
      <c r="X15" s="64">
        <v>1902879</v>
      </c>
      <c r="Y15" s="65">
        <v>1.72</v>
      </c>
      <c r="Z15" s="66">
        <v>176822911</v>
      </c>
    </row>
    <row r="16" spans="1:26" ht="12.75">
      <c r="A16" s="73" t="s">
        <v>40</v>
      </c>
      <c r="B16" s="18">
        <v>501000</v>
      </c>
      <c r="C16" s="18">
        <v>0</v>
      </c>
      <c r="D16" s="63">
        <v>850000</v>
      </c>
      <c r="E16" s="64">
        <v>1100000</v>
      </c>
      <c r="F16" s="64">
        <v>0</v>
      </c>
      <c r="G16" s="64">
        <v>0</v>
      </c>
      <c r="H16" s="64">
        <v>137500</v>
      </c>
      <c r="I16" s="64">
        <v>137500</v>
      </c>
      <c r="J16" s="64">
        <v>137500</v>
      </c>
      <c r="K16" s="64">
        <v>0</v>
      </c>
      <c r="L16" s="64">
        <v>217500</v>
      </c>
      <c r="M16" s="64">
        <v>355000</v>
      </c>
      <c r="N16" s="64">
        <v>0</v>
      </c>
      <c r="O16" s="64">
        <v>71735</v>
      </c>
      <c r="P16" s="64">
        <v>328353</v>
      </c>
      <c r="Q16" s="64">
        <v>400088</v>
      </c>
      <c r="R16" s="64">
        <v>0</v>
      </c>
      <c r="S16" s="64">
        <v>0</v>
      </c>
      <c r="T16" s="64">
        <v>0</v>
      </c>
      <c r="U16" s="64">
        <v>0</v>
      </c>
      <c r="V16" s="64">
        <v>892588</v>
      </c>
      <c r="W16" s="64">
        <v>598761</v>
      </c>
      <c r="X16" s="64">
        <v>293827</v>
      </c>
      <c r="Y16" s="65">
        <v>49.07</v>
      </c>
      <c r="Z16" s="66">
        <v>1100000</v>
      </c>
    </row>
    <row r="17" spans="1:26" ht="12.75">
      <c r="A17" s="62" t="s">
        <v>41</v>
      </c>
      <c r="B17" s="18">
        <v>106715166</v>
      </c>
      <c r="C17" s="18">
        <v>0</v>
      </c>
      <c r="D17" s="63">
        <v>250784366</v>
      </c>
      <c r="E17" s="64">
        <v>147556188</v>
      </c>
      <c r="F17" s="64">
        <v>20643924</v>
      </c>
      <c r="G17" s="64">
        <v>15235726</v>
      </c>
      <c r="H17" s="64">
        <v>16327153</v>
      </c>
      <c r="I17" s="64">
        <v>52206803</v>
      </c>
      <c r="J17" s="64">
        <v>10946598</v>
      </c>
      <c r="K17" s="64">
        <v>26983091</v>
      </c>
      <c r="L17" s="64">
        <v>14581231</v>
      </c>
      <c r="M17" s="64">
        <v>52510920</v>
      </c>
      <c r="N17" s="64">
        <v>11931748</v>
      </c>
      <c r="O17" s="64">
        <v>4744465</v>
      </c>
      <c r="P17" s="64">
        <v>-33047288</v>
      </c>
      <c r="Q17" s="64">
        <v>-16371075</v>
      </c>
      <c r="R17" s="64">
        <v>0</v>
      </c>
      <c r="S17" s="64">
        <v>0</v>
      </c>
      <c r="T17" s="64">
        <v>0</v>
      </c>
      <c r="U17" s="64">
        <v>0</v>
      </c>
      <c r="V17" s="64">
        <v>88346648</v>
      </c>
      <c r="W17" s="64">
        <v>151845039</v>
      </c>
      <c r="X17" s="64">
        <v>-63498391</v>
      </c>
      <c r="Y17" s="65">
        <v>-41.82</v>
      </c>
      <c r="Z17" s="66">
        <v>147556188</v>
      </c>
    </row>
    <row r="18" spans="1:26" ht="12.75">
      <c r="A18" s="74" t="s">
        <v>42</v>
      </c>
      <c r="B18" s="75">
        <f>SUM(B11:B17)</f>
        <v>483023344</v>
      </c>
      <c r="C18" s="75">
        <f>SUM(C11:C17)</f>
        <v>0</v>
      </c>
      <c r="D18" s="76">
        <f aca="true" t="shared" si="1" ref="D18:Z18">SUM(D11:D17)</f>
        <v>663069000</v>
      </c>
      <c r="E18" s="77">
        <f t="shared" si="1"/>
        <v>607029613</v>
      </c>
      <c r="F18" s="77">
        <f t="shared" si="1"/>
        <v>38237232</v>
      </c>
      <c r="G18" s="77">
        <f t="shared" si="1"/>
        <v>46852927</v>
      </c>
      <c r="H18" s="77">
        <f t="shared" si="1"/>
        <v>56851025</v>
      </c>
      <c r="I18" s="77">
        <f t="shared" si="1"/>
        <v>141941184</v>
      </c>
      <c r="J18" s="77">
        <f t="shared" si="1"/>
        <v>39164024</v>
      </c>
      <c r="K18" s="77">
        <f t="shared" si="1"/>
        <v>64238924</v>
      </c>
      <c r="L18" s="77">
        <f t="shared" si="1"/>
        <v>44716372</v>
      </c>
      <c r="M18" s="77">
        <f t="shared" si="1"/>
        <v>148119320</v>
      </c>
      <c r="N18" s="77">
        <f t="shared" si="1"/>
        <v>43001730</v>
      </c>
      <c r="O18" s="77">
        <f t="shared" si="1"/>
        <v>35402957</v>
      </c>
      <c r="P18" s="77">
        <f t="shared" si="1"/>
        <v>12888192</v>
      </c>
      <c r="Q18" s="77">
        <f t="shared" si="1"/>
        <v>91292879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381353383</v>
      </c>
      <c r="W18" s="77">
        <f t="shared" si="1"/>
        <v>452287032</v>
      </c>
      <c r="X18" s="77">
        <f t="shared" si="1"/>
        <v>-70933649</v>
      </c>
      <c r="Y18" s="71">
        <f>+IF(W18&lt;&gt;0,(X18/W18)*100,0)</f>
        <v>-15.68332584870574</v>
      </c>
      <c r="Z18" s="78">
        <f t="shared" si="1"/>
        <v>607029613</v>
      </c>
    </row>
    <row r="19" spans="1:26" ht="12.75">
      <c r="A19" s="74" t="s">
        <v>43</v>
      </c>
      <c r="B19" s="79">
        <f>+B10-B18</f>
        <v>41995991</v>
      </c>
      <c r="C19" s="79">
        <f>+C10-C18</f>
        <v>0</v>
      </c>
      <c r="D19" s="80">
        <f aca="true" t="shared" si="2" ref="D19:Z19">+D10-D18</f>
        <v>-45824492</v>
      </c>
      <c r="E19" s="81">
        <f t="shared" si="2"/>
        <v>-38269778</v>
      </c>
      <c r="F19" s="81">
        <f t="shared" si="2"/>
        <v>163433750</v>
      </c>
      <c r="G19" s="81">
        <f t="shared" si="2"/>
        <v>-18315041</v>
      </c>
      <c r="H19" s="81">
        <f t="shared" si="2"/>
        <v>-22385881</v>
      </c>
      <c r="I19" s="81">
        <f t="shared" si="2"/>
        <v>122732828</v>
      </c>
      <c r="J19" s="81">
        <f t="shared" si="2"/>
        <v>-267693</v>
      </c>
      <c r="K19" s="81">
        <f t="shared" si="2"/>
        <v>-35487868</v>
      </c>
      <c r="L19" s="81">
        <f t="shared" si="2"/>
        <v>4992900</v>
      </c>
      <c r="M19" s="81">
        <f t="shared" si="2"/>
        <v>-30762661</v>
      </c>
      <c r="N19" s="81">
        <f t="shared" si="2"/>
        <v>11149962</v>
      </c>
      <c r="O19" s="81">
        <f t="shared" si="2"/>
        <v>-7953779</v>
      </c>
      <c r="P19" s="81">
        <f t="shared" si="2"/>
        <v>565107</v>
      </c>
      <c r="Q19" s="81">
        <f t="shared" si="2"/>
        <v>3761290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95731457</v>
      </c>
      <c r="W19" s="81">
        <f>IF(E10=E18,0,W10-W18)</f>
        <v>56499301</v>
      </c>
      <c r="X19" s="81">
        <f t="shared" si="2"/>
        <v>39232156</v>
      </c>
      <c r="Y19" s="82">
        <f>+IF(W19&lt;&gt;0,(X19/W19)*100,0)</f>
        <v>69.4383033163543</v>
      </c>
      <c r="Z19" s="83">
        <f t="shared" si="2"/>
        <v>-38269778</v>
      </c>
    </row>
    <row r="20" spans="1:26" ht="12.75">
      <c r="A20" s="62" t="s">
        <v>44</v>
      </c>
      <c r="B20" s="18">
        <v>36816137</v>
      </c>
      <c r="C20" s="18">
        <v>0</v>
      </c>
      <c r="D20" s="63">
        <v>35062000</v>
      </c>
      <c r="E20" s="64">
        <v>41816292</v>
      </c>
      <c r="F20" s="64">
        <v>0</v>
      </c>
      <c r="G20" s="64">
        <v>0</v>
      </c>
      <c r="H20" s="64">
        <v>0</v>
      </c>
      <c r="I20" s="64">
        <v>0</v>
      </c>
      <c r="J20" s="64">
        <v>206981</v>
      </c>
      <c r="K20" s="64">
        <v>3077463</v>
      </c>
      <c r="L20" s="64">
        <v>1270769</v>
      </c>
      <c r="M20" s="64">
        <v>4555213</v>
      </c>
      <c r="N20" s="64">
        <v>4702837</v>
      </c>
      <c r="O20" s="64">
        <v>1250607</v>
      </c>
      <c r="P20" s="64">
        <v>6284037</v>
      </c>
      <c r="Q20" s="64">
        <v>12237481</v>
      </c>
      <c r="R20" s="64">
        <v>0</v>
      </c>
      <c r="S20" s="64">
        <v>0</v>
      </c>
      <c r="T20" s="64">
        <v>0</v>
      </c>
      <c r="U20" s="64">
        <v>0</v>
      </c>
      <c r="V20" s="64">
        <v>16792694</v>
      </c>
      <c r="W20" s="64">
        <v>35062000</v>
      </c>
      <c r="X20" s="64">
        <v>-18269306</v>
      </c>
      <c r="Y20" s="65">
        <v>-52.11</v>
      </c>
      <c r="Z20" s="66">
        <v>41816292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78812128</v>
      </c>
      <c r="C22" s="90">
        <f>SUM(C19:C21)</f>
        <v>0</v>
      </c>
      <c r="D22" s="91">
        <f aca="true" t="shared" si="3" ref="D22:Z22">SUM(D19:D21)</f>
        <v>-10762492</v>
      </c>
      <c r="E22" s="92">
        <f t="shared" si="3"/>
        <v>3546514</v>
      </c>
      <c r="F22" s="92">
        <f t="shared" si="3"/>
        <v>163433750</v>
      </c>
      <c r="G22" s="92">
        <f t="shared" si="3"/>
        <v>-18315041</v>
      </c>
      <c r="H22" s="92">
        <f t="shared" si="3"/>
        <v>-22385881</v>
      </c>
      <c r="I22" s="92">
        <f t="shared" si="3"/>
        <v>122732828</v>
      </c>
      <c r="J22" s="92">
        <f t="shared" si="3"/>
        <v>-60712</v>
      </c>
      <c r="K22" s="92">
        <f t="shared" si="3"/>
        <v>-32410405</v>
      </c>
      <c r="L22" s="92">
        <f t="shared" si="3"/>
        <v>6263669</v>
      </c>
      <c r="M22" s="92">
        <f t="shared" si="3"/>
        <v>-26207448</v>
      </c>
      <c r="N22" s="92">
        <f t="shared" si="3"/>
        <v>15852799</v>
      </c>
      <c r="O22" s="92">
        <f t="shared" si="3"/>
        <v>-6703172</v>
      </c>
      <c r="P22" s="92">
        <f t="shared" si="3"/>
        <v>6849144</v>
      </c>
      <c r="Q22" s="92">
        <f t="shared" si="3"/>
        <v>15998771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112524151</v>
      </c>
      <c r="W22" s="92">
        <f t="shared" si="3"/>
        <v>91561301</v>
      </c>
      <c r="X22" s="92">
        <f t="shared" si="3"/>
        <v>20962850</v>
      </c>
      <c r="Y22" s="93">
        <f>+IF(W22&lt;&gt;0,(X22/W22)*100,0)</f>
        <v>22.894880010497012</v>
      </c>
      <c r="Z22" s="94">
        <f t="shared" si="3"/>
        <v>3546514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78812128</v>
      </c>
      <c r="C24" s="79">
        <f>SUM(C22:C23)</f>
        <v>0</v>
      </c>
      <c r="D24" s="80">
        <f aca="true" t="shared" si="4" ref="D24:Z24">SUM(D22:D23)</f>
        <v>-10762492</v>
      </c>
      <c r="E24" s="81">
        <f t="shared" si="4"/>
        <v>3546514</v>
      </c>
      <c r="F24" s="81">
        <f t="shared" si="4"/>
        <v>163433750</v>
      </c>
      <c r="G24" s="81">
        <f t="shared" si="4"/>
        <v>-18315041</v>
      </c>
      <c r="H24" s="81">
        <f t="shared" si="4"/>
        <v>-22385881</v>
      </c>
      <c r="I24" s="81">
        <f t="shared" si="4"/>
        <v>122732828</v>
      </c>
      <c r="J24" s="81">
        <f t="shared" si="4"/>
        <v>-60712</v>
      </c>
      <c r="K24" s="81">
        <f t="shared" si="4"/>
        <v>-32410405</v>
      </c>
      <c r="L24" s="81">
        <f t="shared" si="4"/>
        <v>6263669</v>
      </c>
      <c r="M24" s="81">
        <f t="shared" si="4"/>
        <v>-26207448</v>
      </c>
      <c r="N24" s="81">
        <f t="shared" si="4"/>
        <v>15852799</v>
      </c>
      <c r="O24" s="81">
        <f t="shared" si="4"/>
        <v>-6703172</v>
      </c>
      <c r="P24" s="81">
        <f t="shared" si="4"/>
        <v>6849144</v>
      </c>
      <c r="Q24" s="81">
        <f t="shared" si="4"/>
        <v>15998771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112524151</v>
      </c>
      <c r="W24" s="81">
        <f t="shared" si="4"/>
        <v>91561301</v>
      </c>
      <c r="X24" s="81">
        <f t="shared" si="4"/>
        <v>20962850</v>
      </c>
      <c r="Y24" s="82">
        <f>+IF(W24&lt;&gt;0,(X24/W24)*100,0)</f>
        <v>22.894880010497012</v>
      </c>
      <c r="Z24" s="83">
        <f t="shared" si="4"/>
        <v>3546514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50997730</v>
      </c>
      <c r="C27" s="21">
        <v>0</v>
      </c>
      <c r="D27" s="103">
        <v>37235841</v>
      </c>
      <c r="E27" s="104">
        <v>46648541</v>
      </c>
      <c r="F27" s="104">
        <v>0</v>
      </c>
      <c r="G27" s="104">
        <v>950362</v>
      </c>
      <c r="H27" s="104">
        <v>268090</v>
      </c>
      <c r="I27" s="104">
        <v>1218452</v>
      </c>
      <c r="J27" s="104">
        <v>1635228</v>
      </c>
      <c r="K27" s="104">
        <v>3999526</v>
      </c>
      <c r="L27" s="104">
        <v>5413579</v>
      </c>
      <c r="M27" s="104">
        <v>11048333</v>
      </c>
      <c r="N27" s="104">
        <v>1887991</v>
      </c>
      <c r="O27" s="104">
        <v>4699211</v>
      </c>
      <c r="P27" s="104">
        <v>2299937</v>
      </c>
      <c r="Q27" s="104">
        <v>8887139</v>
      </c>
      <c r="R27" s="104">
        <v>0</v>
      </c>
      <c r="S27" s="104">
        <v>0</v>
      </c>
      <c r="T27" s="104">
        <v>0</v>
      </c>
      <c r="U27" s="104">
        <v>0</v>
      </c>
      <c r="V27" s="104">
        <v>21153924</v>
      </c>
      <c r="W27" s="104">
        <v>34986406</v>
      </c>
      <c r="X27" s="104">
        <v>-13832482</v>
      </c>
      <c r="Y27" s="105">
        <v>-39.54</v>
      </c>
      <c r="Z27" s="106">
        <v>46648541</v>
      </c>
    </row>
    <row r="28" spans="1:26" ht="12.75">
      <c r="A28" s="107" t="s">
        <v>44</v>
      </c>
      <c r="B28" s="18">
        <v>32529552</v>
      </c>
      <c r="C28" s="18">
        <v>0</v>
      </c>
      <c r="D28" s="63">
        <v>29886842</v>
      </c>
      <c r="E28" s="64">
        <v>36370541</v>
      </c>
      <c r="F28" s="64">
        <v>0</v>
      </c>
      <c r="G28" s="64">
        <v>182909</v>
      </c>
      <c r="H28" s="64">
        <v>174355</v>
      </c>
      <c r="I28" s="64">
        <v>357264</v>
      </c>
      <c r="J28" s="64">
        <v>1633825</v>
      </c>
      <c r="K28" s="64">
        <v>3277104</v>
      </c>
      <c r="L28" s="64">
        <v>4385769</v>
      </c>
      <c r="M28" s="64">
        <v>9296698</v>
      </c>
      <c r="N28" s="64">
        <v>1158467</v>
      </c>
      <c r="O28" s="64">
        <v>4636534</v>
      </c>
      <c r="P28" s="64">
        <v>2292547</v>
      </c>
      <c r="Q28" s="64">
        <v>8087548</v>
      </c>
      <c r="R28" s="64">
        <v>0</v>
      </c>
      <c r="S28" s="64">
        <v>0</v>
      </c>
      <c r="T28" s="64">
        <v>0</v>
      </c>
      <c r="U28" s="64">
        <v>0</v>
      </c>
      <c r="V28" s="64">
        <v>17741510</v>
      </c>
      <c r="W28" s="64">
        <v>27277906</v>
      </c>
      <c r="X28" s="64">
        <v>-9536396</v>
      </c>
      <c r="Y28" s="65">
        <v>-34.96</v>
      </c>
      <c r="Z28" s="66">
        <v>36370541</v>
      </c>
    </row>
    <row r="29" spans="1:26" ht="12.7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18468178</v>
      </c>
      <c r="C31" s="18">
        <v>0</v>
      </c>
      <c r="D31" s="63">
        <v>7349000</v>
      </c>
      <c r="E31" s="64">
        <v>10278000</v>
      </c>
      <c r="F31" s="64">
        <v>0</v>
      </c>
      <c r="G31" s="64">
        <v>767453</v>
      </c>
      <c r="H31" s="64">
        <v>93735</v>
      </c>
      <c r="I31" s="64">
        <v>861188</v>
      </c>
      <c r="J31" s="64">
        <v>1403</v>
      </c>
      <c r="K31" s="64">
        <v>722422</v>
      </c>
      <c r="L31" s="64">
        <v>1027810</v>
      </c>
      <c r="M31" s="64">
        <v>1751635</v>
      </c>
      <c r="N31" s="64">
        <v>729524</v>
      </c>
      <c r="O31" s="64">
        <v>62677</v>
      </c>
      <c r="P31" s="64">
        <v>7389</v>
      </c>
      <c r="Q31" s="64">
        <v>799590</v>
      </c>
      <c r="R31" s="64">
        <v>0</v>
      </c>
      <c r="S31" s="64">
        <v>0</v>
      </c>
      <c r="T31" s="64">
        <v>0</v>
      </c>
      <c r="U31" s="64">
        <v>0</v>
      </c>
      <c r="V31" s="64">
        <v>3412413</v>
      </c>
      <c r="W31" s="64">
        <v>7708500</v>
      </c>
      <c r="X31" s="64">
        <v>-4296087</v>
      </c>
      <c r="Y31" s="65">
        <v>-55.73</v>
      </c>
      <c r="Z31" s="66">
        <v>10278000</v>
      </c>
    </row>
    <row r="32" spans="1:26" ht="12.75">
      <c r="A32" s="74" t="s">
        <v>50</v>
      </c>
      <c r="B32" s="21">
        <f>SUM(B28:B31)</f>
        <v>50997730</v>
      </c>
      <c r="C32" s="21">
        <f>SUM(C28:C31)</f>
        <v>0</v>
      </c>
      <c r="D32" s="103">
        <f aca="true" t="shared" si="5" ref="D32:Z32">SUM(D28:D31)</f>
        <v>37235842</v>
      </c>
      <c r="E32" s="104">
        <f t="shared" si="5"/>
        <v>46648541</v>
      </c>
      <c r="F32" s="104">
        <f t="shared" si="5"/>
        <v>0</v>
      </c>
      <c r="G32" s="104">
        <f t="shared" si="5"/>
        <v>950362</v>
      </c>
      <c r="H32" s="104">
        <f t="shared" si="5"/>
        <v>268090</v>
      </c>
      <c r="I32" s="104">
        <f t="shared" si="5"/>
        <v>1218452</v>
      </c>
      <c r="J32" s="104">
        <f t="shared" si="5"/>
        <v>1635228</v>
      </c>
      <c r="K32" s="104">
        <f t="shared" si="5"/>
        <v>3999526</v>
      </c>
      <c r="L32" s="104">
        <f t="shared" si="5"/>
        <v>5413579</v>
      </c>
      <c r="M32" s="104">
        <f t="shared" si="5"/>
        <v>11048333</v>
      </c>
      <c r="N32" s="104">
        <f t="shared" si="5"/>
        <v>1887991</v>
      </c>
      <c r="O32" s="104">
        <f t="shared" si="5"/>
        <v>4699211</v>
      </c>
      <c r="P32" s="104">
        <f t="shared" si="5"/>
        <v>2299936</v>
      </c>
      <c r="Q32" s="104">
        <f t="shared" si="5"/>
        <v>8887138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21153923</v>
      </c>
      <c r="W32" s="104">
        <f t="shared" si="5"/>
        <v>34986406</v>
      </c>
      <c r="X32" s="104">
        <f t="shared" si="5"/>
        <v>-13832483</v>
      </c>
      <c r="Y32" s="105">
        <f>+IF(W32&lt;&gt;0,(X32/W32)*100,0)</f>
        <v>-39.536736068288924</v>
      </c>
      <c r="Z32" s="106">
        <f t="shared" si="5"/>
        <v>46648541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83503445</v>
      </c>
      <c r="C35" s="18">
        <v>0</v>
      </c>
      <c r="D35" s="63">
        <v>67015015</v>
      </c>
      <c r="E35" s="64">
        <v>71171163</v>
      </c>
      <c r="F35" s="64">
        <v>166000744</v>
      </c>
      <c r="G35" s="64">
        <v>185003115</v>
      </c>
      <c r="H35" s="64">
        <v>154021314</v>
      </c>
      <c r="I35" s="64">
        <v>154021314</v>
      </c>
      <c r="J35" s="64">
        <v>165022160</v>
      </c>
      <c r="K35" s="64">
        <v>159412666</v>
      </c>
      <c r="L35" s="64">
        <v>185253174</v>
      </c>
      <c r="M35" s="64">
        <v>185253174</v>
      </c>
      <c r="N35" s="64">
        <v>180802161</v>
      </c>
      <c r="O35" s="64">
        <v>175433687</v>
      </c>
      <c r="P35" s="64">
        <v>200407913</v>
      </c>
      <c r="Q35" s="64">
        <v>200407913</v>
      </c>
      <c r="R35" s="64">
        <v>0</v>
      </c>
      <c r="S35" s="64">
        <v>0</v>
      </c>
      <c r="T35" s="64">
        <v>0</v>
      </c>
      <c r="U35" s="64">
        <v>0</v>
      </c>
      <c r="V35" s="64">
        <v>200407913</v>
      </c>
      <c r="W35" s="64">
        <v>53378372</v>
      </c>
      <c r="X35" s="64">
        <v>147029541</v>
      </c>
      <c r="Y35" s="65">
        <v>275.45</v>
      </c>
      <c r="Z35" s="66">
        <v>71171163</v>
      </c>
    </row>
    <row r="36" spans="1:26" ht="12.75">
      <c r="A36" s="62" t="s">
        <v>53</v>
      </c>
      <c r="B36" s="18">
        <v>758796249</v>
      </c>
      <c r="C36" s="18">
        <v>0</v>
      </c>
      <c r="D36" s="63">
        <v>751007482</v>
      </c>
      <c r="E36" s="64">
        <v>782937319</v>
      </c>
      <c r="F36" s="64">
        <v>803376625</v>
      </c>
      <c r="G36" s="64">
        <v>804326986</v>
      </c>
      <c r="H36" s="64">
        <v>766421924</v>
      </c>
      <c r="I36" s="64">
        <v>766421924</v>
      </c>
      <c r="J36" s="64">
        <v>768056945</v>
      </c>
      <c r="K36" s="64">
        <v>773737273</v>
      </c>
      <c r="L36" s="64">
        <v>771881852</v>
      </c>
      <c r="M36" s="64">
        <v>771881852</v>
      </c>
      <c r="N36" s="64">
        <v>773809684</v>
      </c>
      <c r="O36" s="64">
        <v>792417105</v>
      </c>
      <c r="P36" s="64">
        <v>794759368</v>
      </c>
      <c r="Q36" s="64">
        <v>794759368</v>
      </c>
      <c r="R36" s="64">
        <v>0</v>
      </c>
      <c r="S36" s="64">
        <v>0</v>
      </c>
      <c r="T36" s="64">
        <v>0</v>
      </c>
      <c r="U36" s="64">
        <v>0</v>
      </c>
      <c r="V36" s="64">
        <v>794759368</v>
      </c>
      <c r="W36" s="64">
        <v>587202989</v>
      </c>
      <c r="X36" s="64">
        <v>207556379</v>
      </c>
      <c r="Y36" s="65">
        <v>35.35</v>
      </c>
      <c r="Z36" s="66">
        <v>782937319</v>
      </c>
    </row>
    <row r="37" spans="1:26" ht="12.75">
      <c r="A37" s="62" t="s">
        <v>54</v>
      </c>
      <c r="B37" s="18">
        <v>116053688</v>
      </c>
      <c r="C37" s="18">
        <v>0</v>
      </c>
      <c r="D37" s="63">
        <v>95355154</v>
      </c>
      <c r="E37" s="64">
        <v>105199917</v>
      </c>
      <c r="F37" s="64">
        <v>108997091</v>
      </c>
      <c r="G37" s="64">
        <v>134654230</v>
      </c>
      <c r="H37" s="64">
        <v>110995075</v>
      </c>
      <c r="I37" s="64">
        <v>110995075</v>
      </c>
      <c r="J37" s="64">
        <v>118380137</v>
      </c>
      <c r="K37" s="64">
        <v>122406720</v>
      </c>
      <c r="L37" s="64">
        <v>98847942</v>
      </c>
      <c r="M37" s="64">
        <v>98847942</v>
      </c>
      <c r="N37" s="64">
        <v>95521867</v>
      </c>
      <c r="O37" s="64">
        <v>94787904</v>
      </c>
      <c r="P37" s="64">
        <v>88756043</v>
      </c>
      <c r="Q37" s="64">
        <v>88756043</v>
      </c>
      <c r="R37" s="64">
        <v>0</v>
      </c>
      <c r="S37" s="64">
        <v>0</v>
      </c>
      <c r="T37" s="64">
        <v>0</v>
      </c>
      <c r="U37" s="64">
        <v>0</v>
      </c>
      <c r="V37" s="64">
        <v>88756043</v>
      </c>
      <c r="W37" s="64">
        <v>78899938</v>
      </c>
      <c r="X37" s="64">
        <v>9856105</v>
      </c>
      <c r="Y37" s="65">
        <v>12.49</v>
      </c>
      <c r="Z37" s="66">
        <v>105199917</v>
      </c>
    </row>
    <row r="38" spans="1:26" ht="12.75">
      <c r="A38" s="62" t="s">
        <v>55</v>
      </c>
      <c r="B38" s="18">
        <v>225978136</v>
      </c>
      <c r="C38" s="18">
        <v>0</v>
      </c>
      <c r="D38" s="63">
        <v>216263070</v>
      </c>
      <c r="E38" s="64">
        <v>221863339</v>
      </c>
      <c r="F38" s="64">
        <v>216263070</v>
      </c>
      <c r="G38" s="64">
        <v>216263070</v>
      </c>
      <c r="H38" s="64">
        <v>219046753</v>
      </c>
      <c r="I38" s="64">
        <v>219046753</v>
      </c>
      <c r="J38" s="64">
        <v>219046753</v>
      </c>
      <c r="K38" s="64">
        <v>225978136</v>
      </c>
      <c r="L38" s="64">
        <v>225978136</v>
      </c>
      <c r="M38" s="64">
        <v>225978136</v>
      </c>
      <c r="N38" s="64">
        <v>225978136</v>
      </c>
      <c r="O38" s="64">
        <v>221292250</v>
      </c>
      <c r="P38" s="64">
        <v>221292250</v>
      </c>
      <c r="Q38" s="64">
        <v>221292250</v>
      </c>
      <c r="R38" s="64">
        <v>0</v>
      </c>
      <c r="S38" s="64">
        <v>0</v>
      </c>
      <c r="T38" s="64">
        <v>0</v>
      </c>
      <c r="U38" s="64">
        <v>0</v>
      </c>
      <c r="V38" s="64">
        <v>221292250</v>
      </c>
      <c r="W38" s="64">
        <v>166397504</v>
      </c>
      <c r="X38" s="64">
        <v>54894746</v>
      </c>
      <c r="Y38" s="65">
        <v>32.99</v>
      </c>
      <c r="Z38" s="66">
        <v>221863339</v>
      </c>
    </row>
    <row r="39" spans="1:26" ht="12.75">
      <c r="A39" s="62" t="s">
        <v>56</v>
      </c>
      <c r="B39" s="18">
        <v>500267870</v>
      </c>
      <c r="C39" s="18">
        <v>0</v>
      </c>
      <c r="D39" s="63">
        <v>506404273</v>
      </c>
      <c r="E39" s="64">
        <v>527045226</v>
      </c>
      <c r="F39" s="64">
        <v>644117208</v>
      </c>
      <c r="G39" s="64">
        <v>638412801</v>
      </c>
      <c r="H39" s="64">
        <v>590401410</v>
      </c>
      <c r="I39" s="64">
        <v>590401410</v>
      </c>
      <c r="J39" s="64">
        <v>595652215</v>
      </c>
      <c r="K39" s="64">
        <v>584765083</v>
      </c>
      <c r="L39" s="64">
        <v>632308948</v>
      </c>
      <c r="M39" s="64">
        <v>632308948</v>
      </c>
      <c r="N39" s="64">
        <v>633111842</v>
      </c>
      <c r="O39" s="64">
        <v>651770638</v>
      </c>
      <c r="P39" s="64">
        <v>685118988</v>
      </c>
      <c r="Q39" s="64">
        <v>685118988</v>
      </c>
      <c r="R39" s="64">
        <v>0</v>
      </c>
      <c r="S39" s="64">
        <v>0</v>
      </c>
      <c r="T39" s="64">
        <v>0</v>
      </c>
      <c r="U39" s="64">
        <v>0</v>
      </c>
      <c r="V39" s="64">
        <v>685118988</v>
      </c>
      <c r="W39" s="64">
        <v>395283920</v>
      </c>
      <c r="X39" s="64">
        <v>289835068</v>
      </c>
      <c r="Y39" s="65">
        <v>73.32</v>
      </c>
      <c r="Z39" s="66">
        <v>527045226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92868521</v>
      </c>
      <c r="C42" s="18">
        <v>0</v>
      </c>
      <c r="D42" s="63">
        <v>45318194</v>
      </c>
      <c r="E42" s="64">
        <v>66073353</v>
      </c>
      <c r="F42" s="64">
        <v>21707421</v>
      </c>
      <c r="G42" s="64">
        <v>30840333</v>
      </c>
      <c r="H42" s="64">
        <v>-31372626</v>
      </c>
      <c r="I42" s="64">
        <v>21175128</v>
      </c>
      <c r="J42" s="64">
        <v>43411047</v>
      </c>
      <c r="K42" s="64">
        <v>-250532</v>
      </c>
      <c r="L42" s="64">
        <v>29980911</v>
      </c>
      <c r="M42" s="64">
        <v>73141426</v>
      </c>
      <c r="N42" s="64">
        <v>-2690466</v>
      </c>
      <c r="O42" s="64">
        <v>-21288256</v>
      </c>
      <c r="P42" s="64">
        <v>27180955</v>
      </c>
      <c r="Q42" s="64">
        <v>3202233</v>
      </c>
      <c r="R42" s="64">
        <v>0</v>
      </c>
      <c r="S42" s="64">
        <v>0</v>
      </c>
      <c r="T42" s="64">
        <v>0</v>
      </c>
      <c r="U42" s="64">
        <v>0</v>
      </c>
      <c r="V42" s="64">
        <v>97518787</v>
      </c>
      <c r="W42" s="64">
        <v>64094509</v>
      </c>
      <c r="X42" s="64">
        <v>33424278</v>
      </c>
      <c r="Y42" s="65">
        <v>52.15</v>
      </c>
      <c r="Z42" s="66">
        <v>66073353</v>
      </c>
    </row>
    <row r="43" spans="1:26" ht="12.75">
      <c r="A43" s="62" t="s">
        <v>59</v>
      </c>
      <c r="B43" s="18">
        <v>-36367338</v>
      </c>
      <c r="C43" s="18">
        <v>0</v>
      </c>
      <c r="D43" s="63">
        <v>-37235843</v>
      </c>
      <c r="E43" s="64">
        <v>-45620742</v>
      </c>
      <c r="F43" s="64">
        <v>0</v>
      </c>
      <c r="G43" s="64">
        <v>-950361</v>
      </c>
      <c r="H43" s="64">
        <v>-267883</v>
      </c>
      <c r="I43" s="64">
        <v>-1218244</v>
      </c>
      <c r="J43" s="64">
        <v>-1635228</v>
      </c>
      <c r="K43" s="64">
        <v>-3999525</v>
      </c>
      <c r="L43" s="64">
        <v>-6466211</v>
      </c>
      <c r="M43" s="64">
        <v>-12100964</v>
      </c>
      <c r="N43" s="64">
        <v>-1927832</v>
      </c>
      <c r="O43" s="64">
        <v>-4706121</v>
      </c>
      <c r="P43" s="64">
        <v>-1200762</v>
      </c>
      <c r="Q43" s="64">
        <v>-7834715</v>
      </c>
      <c r="R43" s="64">
        <v>0</v>
      </c>
      <c r="S43" s="64">
        <v>0</v>
      </c>
      <c r="T43" s="64">
        <v>0</v>
      </c>
      <c r="U43" s="64">
        <v>0</v>
      </c>
      <c r="V43" s="64">
        <v>-21153923</v>
      </c>
      <c r="W43" s="64">
        <v>-20861219</v>
      </c>
      <c r="X43" s="64">
        <v>-292704</v>
      </c>
      <c r="Y43" s="65">
        <v>1.4</v>
      </c>
      <c r="Z43" s="66">
        <v>-45620742</v>
      </c>
    </row>
    <row r="44" spans="1:26" ht="12.75">
      <c r="A44" s="62" t="s">
        <v>60</v>
      </c>
      <c r="B44" s="18">
        <v>-48364547</v>
      </c>
      <c r="C44" s="18">
        <v>0</v>
      </c>
      <c r="D44" s="63">
        <v>-10100788</v>
      </c>
      <c r="E44" s="64">
        <v>-19531809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-4335594</v>
      </c>
      <c r="M44" s="64">
        <v>-4335594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-4335594</v>
      </c>
      <c r="W44" s="64">
        <v>-4335594</v>
      </c>
      <c r="X44" s="64">
        <v>0</v>
      </c>
      <c r="Y44" s="65">
        <v>0</v>
      </c>
      <c r="Z44" s="66">
        <v>-19531809</v>
      </c>
    </row>
    <row r="45" spans="1:26" ht="12.75">
      <c r="A45" s="74" t="s">
        <v>61</v>
      </c>
      <c r="B45" s="21">
        <v>27815951</v>
      </c>
      <c r="C45" s="21">
        <v>0</v>
      </c>
      <c r="D45" s="103">
        <v>27905760</v>
      </c>
      <c r="E45" s="104">
        <v>28736752</v>
      </c>
      <c r="F45" s="104">
        <v>49523372</v>
      </c>
      <c r="G45" s="104">
        <v>79413344</v>
      </c>
      <c r="H45" s="104">
        <v>47772835</v>
      </c>
      <c r="I45" s="104">
        <v>47772835</v>
      </c>
      <c r="J45" s="104">
        <v>89548654</v>
      </c>
      <c r="K45" s="104">
        <v>85298597</v>
      </c>
      <c r="L45" s="104">
        <v>104477703</v>
      </c>
      <c r="M45" s="104">
        <v>104477703</v>
      </c>
      <c r="N45" s="104">
        <v>99859405</v>
      </c>
      <c r="O45" s="104">
        <v>73865028</v>
      </c>
      <c r="P45" s="104">
        <v>99845221</v>
      </c>
      <c r="Q45" s="104">
        <v>99845221</v>
      </c>
      <c r="R45" s="104">
        <v>0</v>
      </c>
      <c r="S45" s="104">
        <v>0</v>
      </c>
      <c r="T45" s="104">
        <v>0</v>
      </c>
      <c r="U45" s="104">
        <v>0</v>
      </c>
      <c r="V45" s="104">
        <v>99845221</v>
      </c>
      <c r="W45" s="104">
        <v>66713646</v>
      </c>
      <c r="X45" s="104">
        <v>33131575</v>
      </c>
      <c r="Y45" s="105">
        <v>49.66</v>
      </c>
      <c r="Z45" s="106">
        <v>28736752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27833929</v>
      </c>
      <c r="C49" s="56">
        <v>0</v>
      </c>
      <c r="D49" s="133">
        <v>3900413</v>
      </c>
      <c r="E49" s="58">
        <v>3201910</v>
      </c>
      <c r="F49" s="58">
        <v>0</v>
      </c>
      <c r="G49" s="58">
        <v>0</v>
      </c>
      <c r="H49" s="58">
        <v>0</v>
      </c>
      <c r="I49" s="58">
        <v>64039469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98975721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41236810</v>
      </c>
      <c r="C51" s="56">
        <v>0</v>
      </c>
      <c r="D51" s="133">
        <v>16192</v>
      </c>
      <c r="E51" s="58">
        <v>-460063</v>
      </c>
      <c r="F51" s="58">
        <v>0</v>
      </c>
      <c r="G51" s="58">
        <v>0</v>
      </c>
      <c r="H51" s="58">
        <v>0</v>
      </c>
      <c r="I51" s="58">
        <v>-305734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3991</v>
      </c>
      <c r="W51" s="58">
        <v>8975439</v>
      </c>
      <c r="X51" s="58">
        <v>49466635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100.00000025494455</v>
      </c>
      <c r="C58" s="5">
        <f>IF(C67=0,0,+(C76/C67)*100)</f>
        <v>0</v>
      </c>
      <c r="D58" s="6">
        <f aca="true" t="shared" si="6" ref="D58:Z58">IF(D67=0,0,+(D76/D67)*100)</f>
        <v>97.0438437684719</v>
      </c>
      <c r="E58" s="7">
        <f t="shared" si="6"/>
        <v>97.97854306145044</v>
      </c>
      <c r="F58" s="7">
        <f t="shared" si="6"/>
        <v>7.286190330607474</v>
      </c>
      <c r="G58" s="7">
        <f t="shared" si="6"/>
        <v>168.78775469976952</v>
      </c>
      <c r="H58" s="7">
        <f t="shared" si="6"/>
        <v>145.12221119632707</v>
      </c>
      <c r="I58" s="7">
        <f t="shared" si="6"/>
        <v>41.53079942619163</v>
      </c>
      <c r="J58" s="7">
        <f t="shared" si="6"/>
        <v>198.44750732231213</v>
      </c>
      <c r="K58" s="7">
        <f t="shared" si="6"/>
        <v>151.26126824881428</v>
      </c>
      <c r="L58" s="7">
        <f t="shared" si="6"/>
        <v>125.27961007358921</v>
      </c>
      <c r="M58" s="7">
        <f t="shared" si="6"/>
        <v>158.06180673918945</v>
      </c>
      <c r="N58" s="7">
        <f t="shared" si="6"/>
        <v>130.2289987216191</v>
      </c>
      <c r="O58" s="7">
        <f t="shared" si="6"/>
        <v>151.2040701068883</v>
      </c>
      <c r="P58" s="7">
        <f t="shared" si="6"/>
        <v>-2074.916355646455</v>
      </c>
      <c r="Q58" s="7">
        <f t="shared" si="6"/>
        <v>220.91707915470283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91.1516214450091</v>
      </c>
      <c r="W58" s="7">
        <f t="shared" si="6"/>
        <v>79.91651184930765</v>
      </c>
      <c r="X58" s="7">
        <f t="shared" si="6"/>
        <v>0</v>
      </c>
      <c r="Y58" s="7">
        <f t="shared" si="6"/>
        <v>0</v>
      </c>
      <c r="Z58" s="8">
        <f t="shared" si="6"/>
        <v>97.97854306145044</v>
      </c>
    </row>
    <row r="59" spans="1:26" ht="12.7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97.00000016727655</v>
      </c>
      <c r="E59" s="10">
        <f t="shared" si="7"/>
        <v>100.01961647603584</v>
      </c>
      <c r="F59" s="10">
        <f t="shared" si="7"/>
        <v>4.946171237427492</v>
      </c>
      <c r="G59" s="10">
        <f t="shared" si="7"/>
        <v>-723.6012542466887</v>
      </c>
      <c r="H59" s="10">
        <f t="shared" si="7"/>
        <v>-10590.100250626567</v>
      </c>
      <c r="I59" s="10">
        <f t="shared" si="7"/>
        <v>23.534994276654075</v>
      </c>
      <c r="J59" s="10">
        <f t="shared" si="7"/>
        <v>-28700.744296554898</v>
      </c>
      <c r="K59" s="10">
        <f t="shared" si="7"/>
        <v>-6908.808508465055</v>
      </c>
      <c r="L59" s="10">
        <f t="shared" si="7"/>
        <v>2750.424267543393</v>
      </c>
      <c r="M59" s="10">
        <f t="shared" si="7"/>
        <v>37575.88598365381</v>
      </c>
      <c r="N59" s="10">
        <f t="shared" si="7"/>
        <v>-113688.33585803938</v>
      </c>
      <c r="O59" s="10">
        <f t="shared" si="7"/>
        <v>-34831.06762187664</v>
      </c>
      <c r="P59" s="10">
        <f t="shared" si="7"/>
        <v>-149.48324848212923</v>
      </c>
      <c r="Q59" s="10">
        <f t="shared" si="7"/>
        <v>-449.74580739693107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72.17947543720797</v>
      </c>
      <c r="W59" s="10">
        <f t="shared" si="7"/>
        <v>71.83201448117899</v>
      </c>
      <c r="X59" s="10">
        <f t="shared" si="7"/>
        <v>0</v>
      </c>
      <c r="Y59" s="10">
        <f t="shared" si="7"/>
        <v>0</v>
      </c>
      <c r="Z59" s="11">
        <f t="shared" si="7"/>
        <v>100.01961647603584</v>
      </c>
    </row>
    <row r="60" spans="1:26" ht="12.7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96.99999990325375</v>
      </c>
      <c r="E60" s="13">
        <f t="shared" si="7"/>
        <v>97.49999969902527</v>
      </c>
      <c r="F60" s="13">
        <f t="shared" si="7"/>
        <v>9.670238835650698</v>
      </c>
      <c r="G60" s="13">
        <f t="shared" si="7"/>
        <v>139.9953327607247</v>
      </c>
      <c r="H60" s="13">
        <f t="shared" si="7"/>
        <v>113.58360084047399</v>
      </c>
      <c r="I60" s="13">
        <f t="shared" si="7"/>
        <v>53.26778362970522</v>
      </c>
      <c r="J60" s="13">
        <f t="shared" si="7"/>
        <v>150.65877361201575</v>
      </c>
      <c r="K60" s="13">
        <f t="shared" si="7"/>
        <v>131.88297707698771</v>
      </c>
      <c r="L60" s="13">
        <f t="shared" si="7"/>
        <v>108.31436115903882</v>
      </c>
      <c r="M60" s="13">
        <f t="shared" si="7"/>
        <v>130.25232326978082</v>
      </c>
      <c r="N60" s="13">
        <f t="shared" si="7"/>
        <v>114.68308319577001</v>
      </c>
      <c r="O60" s="13">
        <f t="shared" si="7"/>
        <v>129.54762983600568</v>
      </c>
      <c r="P60" s="13">
        <f t="shared" si="7"/>
        <v>1571.2806398030784</v>
      </c>
      <c r="Q60" s="13">
        <f t="shared" si="7"/>
        <v>178.51895215672405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99.02049204927688</v>
      </c>
      <c r="W60" s="13">
        <f t="shared" si="7"/>
        <v>82.5412967072972</v>
      </c>
      <c r="X60" s="13">
        <f t="shared" si="7"/>
        <v>0</v>
      </c>
      <c r="Y60" s="13">
        <f t="shared" si="7"/>
        <v>0</v>
      </c>
      <c r="Z60" s="14">
        <f t="shared" si="7"/>
        <v>97.49999969902527</v>
      </c>
    </row>
    <row r="61" spans="1:26" ht="12.75">
      <c r="A61" s="38" t="s">
        <v>113</v>
      </c>
      <c r="B61" s="12">
        <f t="shared" si="7"/>
        <v>99.99999904527023</v>
      </c>
      <c r="C61" s="12">
        <f t="shared" si="7"/>
        <v>0</v>
      </c>
      <c r="D61" s="3">
        <f t="shared" si="7"/>
        <v>96.99999933779225</v>
      </c>
      <c r="E61" s="13">
        <f t="shared" si="7"/>
        <v>97.50000022553192</v>
      </c>
      <c r="F61" s="13">
        <f t="shared" si="7"/>
        <v>28.60584748261308</v>
      </c>
      <c r="G61" s="13">
        <f t="shared" si="7"/>
        <v>100.0359196716492</v>
      </c>
      <c r="H61" s="13">
        <f t="shared" si="7"/>
        <v>98.76593971393487</v>
      </c>
      <c r="I61" s="13">
        <f t="shared" si="7"/>
        <v>76.40782046220814</v>
      </c>
      <c r="J61" s="13">
        <f t="shared" si="7"/>
        <v>127.54432968667464</v>
      </c>
      <c r="K61" s="13">
        <f t="shared" si="7"/>
        <v>110.76655731825988</v>
      </c>
      <c r="L61" s="13">
        <f t="shared" si="7"/>
        <v>96.95417365378704</v>
      </c>
      <c r="M61" s="13">
        <f t="shared" si="7"/>
        <v>112.34782356889845</v>
      </c>
      <c r="N61" s="13">
        <f t="shared" si="7"/>
        <v>103.97289108515596</v>
      </c>
      <c r="O61" s="13">
        <f t="shared" si="7"/>
        <v>111.1214350167377</v>
      </c>
      <c r="P61" s="13">
        <f t="shared" si="7"/>
        <v>135.97998695541852</v>
      </c>
      <c r="Q61" s="13">
        <f t="shared" si="7"/>
        <v>115.34625384499103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100.26855672336943</v>
      </c>
      <c r="W61" s="13">
        <f t="shared" si="7"/>
        <v>93.6748960298411</v>
      </c>
      <c r="X61" s="13">
        <f t="shared" si="7"/>
        <v>0</v>
      </c>
      <c r="Y61" s="13">
        <f t="shared" si="7"/>
        <v>0</v>
      </c>
      <c r="Z61" s="14">
        <f t="shared" si="7"/>
        <v>97.50000022553192</v>
      </c>
    </row>
    <row r="62" spans="1:26" ht="12.7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97.00000053652118</v>
      </c>
      <c r="E62" s="13">
        <f t="shared" si="7"/>
        <v>97.50000236756998</v>
      </c>
      <c r="F62" s="13">
        <f t="shared" si="7"/>
        <v>26.228289911539456</v>
      </c>
      <c r="G62" s="13">
        <f t="shared" si="7"/>
        <v>127.09341997498925</v>
      </c>
      <c r="H62" s="13">
        <f t="shared" si="7"/>
        <v>80.67249551295797</v>
      </c>
      <c r="I62" s="13">
        <f t="shared" si="7"/>
        <v>75.16123251369055</v>
      </c>
      <c r="J62" s="13">
        <f t="shared" si="7"/>
        <v>163.59163843654017</v>
      </c>
      <c r="K62" s="13">
        <f t="shared" si="7"/>
        <v>132.19687779798198</v>
      </c>
      <c r="L62" s="13">
        <f t="shared" si="7"/>
        <v>84.6727949417857</v>
      </c>
      <c r="M62" s="13">
        <f t="shared" si="7"/>
        <v>120.67907984414225</v>
      </c>
      <c r="N62" s="13">
        <f t="shared" si="7"/>
        <v>95.92158725295377</v>
      </c>
      <c r="O62" s="13">
        <f t="shared" si="7"/>
        <v>128.54887921589886</v>
      </c>
      <c r="P62" s="13">
        <f t="shared" si="7"/>
        <v>2394.6156222406294</v>
      </c>
      <c r="Q62" s="13">
        <f t="shared" si="7"/>
        <v>172.27966594289262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117.26570249717403</v>
      </c>
      <c r="W62" s="13">
        <f t="shared" si="7"/>
        <v>72.27354418640701</v>
      </c>
      <c r="X62" s="13">
        <f t="shared" si="7"/>
        <v>0</v>
      </c>
      <c r="Y62" s="13">
        <f t="shared" si="7"/>
        <v>0</v>
      </c>
      <c r="Z62" s="14">
        <f t="shared" si="7"/>
        <v>97.50000236756998</v>
      </c>
    </row>
    <row r="63" spans="1:26" ht="12.7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97.00000492990405</v>
      </c>
      <c r="E63" s="13">
        <f t="shared" si="7"/>
        <v>97.49999352625105</v>
      </c>
      <c r="F63" s="13">
        <f t="shared" si="7"/>
        <v>2.8415951765937786</v>
      </c>
      <c r="G63" s="13">
        <f t="shared" si="7"/>
        <v>18480.93675176885</v>
      </c>
      <c r="H63" s="13">
        <f t="shared" si="7"/>
        <v>-455.81164807930605</v>
      </c>
      <c r="I63" s="13">
        <f t="shared" si="7"/>
        <v>28.698862571194127</v>
      </c>
      <c r="J63" s="13">
        <f t="shared" si="7"/>
        <v>914.6368527353745</v>
      </c>
      <c r="K63" s="13">
        <f t="shared" si="7"/>
        <v>11164.382845188284</v>
      </c>
      <c r="L63" s="13">
        <f t="shared" si="7"/>
        <v>12594.868459946792</v>
      </c>
      <c r="M63" s="13">
        <f t="shared" si="7"/>
        <v>2191.229799462349</v>
      </c>
      <c r="N63" s="13">
        <f t="shared" si="7"/>
        <v>4328.4169826194675</v>
      </c>
      <c r="O63" s="13">
        <f t="shared" si="7"/>
        <v>876.5882028487069</v>
      </c>
      <c r="P63" s="13">
        <f t="shared" si="7"/>
        <v>-39.46805434916808</v>
      </c>
      <c r="Q63" s="13">
        <f t="shared" si="7"/>
        <v>-114.36137106756156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80.24904439977392</v>
      </c>
      <c r="W63" s="13">
        <f t="shared" si="7"/>
        <v>68.10358523910539</v>
      </c>
      <c r="X63" s="13">
        <f t="shared" si="7"/>
        <v>0</v>
      </c>
      <c r="Y63" s="13">
        <f t="shared" si="7"/>
        <v>0</v>
      </c>
      <c r="Z63" s="14">
        <f t="shared" si="7"/>
        <v>97.49999352625105</v>
      </c>
    </row>
    <row r="64" spans="1:26" ht="12.75">
      <c r="A64" s="38" t="s">
        <v>116</v>
      </c>
      <c r="B64" s="12">
        <f t="shared" si="7"/>
        <v>100.00001278029993</v>
      </c>
      <c r="C64" s="12">
        <f t="shared" si="7"/>
        <v>0</v>
      </c>
      <c r="D64" s="3">
        <f t="shared" si="7"/>
        <v>96.99999589011234</v>
      </c>
      <c r="E64" s="13">
        <f t="shared" si="7"/>
        <v>97.49999386713768</v>
      </c>
      <c r="F64" s="13">
        <f t="shared" si="7"/>
        <v>0</v>
      </c>
      <c r="G64" s="13">
        <f t="shared" si="7"/>
        <v>83808.52680455887</v>
      </c>
      <c r="H64" s="13">
        <f t="shared" si="7"/>
        <v>-242.09572859947497</v>
      </c>
      <c r="I64" s="13">
        <f t="shared" si="7"/>
        <v>14.580275408007362</v>
      </c>
      <c r="J64" s="13">
        <f t="shared" si="7"/>
        <v>-8169.619550124965</v>
      </c>
      <c r="K64" s="13">
        <f t="shared" si="7"/>
        <v>-23337.792934592515</v>
      </c>
      <c r="L64" s="13">
        <f t="shared" si="7"/>
        <v>45867.37254901961</v>
      </c>
      <c r="M64" s="13">
        <f t="shared" si="7"/>
        <v>-18773.97156756246</v>
      </c>
      <c r="N64" s="13">
        <f t="shared" si="7"/>
        <v>156528.78980891718</v>
      </c>
      <c r="O64" s="13">
        <f t="shared" si="7"/>
        <v>-5249.3474544469</v>
      </c>
      <c r="P64" s="13">
        <f t="shared" si="7"/>
        <v>-21.792398301631827</v>
      </c>
      <c r="Q64" s="13">
        <f t="shared" si="7"/>
        <v>-59.60061951565694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67.68742246193673</v>
      </c>
      <c r="W64" s="13">
        <f t="shared" si="7"/>
        <v>50.79347671920584</v>
      </c>
      <c r="X64" s="13">
        <f t="shared" si="7"/>
        <v>0</v>
      </c>
      <c r="Y64" s="13">
        <f t="shared" si="7"/>
        <v>0</v>
      </c>
      <c r="Z64" s="14">
        <f t="shared" si="7"/>
        <v>97.49999386713768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100.00001564737084</v>
      </c>
      <c r="C66" s="15">
        <f t="shared" si="7"/>
        <v>0</v>
      </c>
      <c r="D66" s="4">
        <f t="shared" si="7"/>
        <v>100.00149920474004</v>
      </c>
      <c r="E66" s="16">
        <f t="shared" si="7"/>
        <v>97.49996827209849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51.87436702585133</v>
      </c>
      <c r="X66" s="16">
        <f t="shared" si="7"/>
        <v>0</v>
      </c>
      <c r="Y66" s="16">
        <f t="shared" si="7"/>
        <v>0</v>
      </c>
      <c r="Z66" s="17">
        <f t="shared" si="7"/>
        <v>97.49996827209849</v>
      </c>
    </row>
    <row r="67" spans="1:26" ht="12.75" hidden="1">
      <c r="A67" s="40" t="s">
        <v>119</v>
      </c>
      <c r="B67" s="23">
        <v>392242147</v>
      </c>
      <c r="C67" s="23"/>
      <c r="D67" s="24">
        <v>452068394</v>
      </c>
      <c r="E67" s="25">
        <v>417934552</v>
      </c>
      <c r="F67" s="25">
        <v>173555060</v>
      </c>
      <c r="G67" s="25">
        <v>25548806</v>
      </c>
      <c r="H67" s="25">
        <v>25987308</v>
      </c>
      <c r="I67" s="25">
        <v>225091174</v>
      </c>
      <c r="J67" s="25">
        <v>22706967</v>
      </c>
      <c r="K67" s="25">
        <v>23413576</v>
      </c>
      <c r="L67" s="25">
        <v>23116567</v>
      </c>
      <c r="M67" s="25">
        <v>69237110</v>
      </c>
      <c r="N67" s="25">
        <v>28112122</v>
      </c>
      <c r="O67" s="25">
        <v>24102168</v>
      </c>
      <c r="P67" s="25">
        <v>-1842324</v>
      </c>
      <c r="Q67" s="25">
        <v>50371966</v>
      </c>
      <c r="R67" s="25"/>
      <c r="S67" s="25"/>
      <c r="T67" s="25"/>
      <c r="U67" s="25"/>
      <c r="V67" s="25">
        <v>344700250</v>
      </c>
      <c r="W67" s="25">
        <v>396561904</v>
      </c>
      <c r="X67" s="25"/>
      <c r="Y67" s="24"/>
      <c r="Z67" s="26">
        <v>417934552</v>
      </c>
    </row>
    <row r="68" spans="1:26" ht="12.75" hidden="1">
      <c r="A68" s="36" t="s">
        <v>31</v>
      </c>
      <c r="B68" s="18">
        <v>70985321</v>
      </c>
      <c r="C68" s="18"/>
      <c r="D68" s="19">
        <v>83693738</v>
      </c>
      <c r="E68" s="20">
        <v>79377152</v>
      </c>
      <c r="F68" s="20">
        <v>86539422</v>
      </c>
      <c r="G68" s="20">
        <v>-962809</v>
      </c>
      <c r="H68" s="20">
        <v>-83790</v>
      </c>
      <c r="I68" s="20">
        <v>85492823</v>
      </c>
      <c r="J68" s="20">
        <v>-41247</v>
      </c>
      <c r="K68" s="20">
        <v>-78322</v>
      </c>
      <c r="L68" s="20">
        <v>178543</v>
      </c>
      <c r="M68" s="20">
        <v>58974</v>
      </c>
      <c r="N68" s="20">
        <v>-4621</v>
      </c>
      <c r="O68" s="20">
        <v>-17169</v>
      </c>
      <c r="P68" s="20">
        <v>-3708649</v>
      </c>
      <c r="Q68" s="20">
        <v>-3730439</v>
      </c>
      <c r="R68" s="20"/>
      <c r="S68" s="20"/>
      <c r="T68" s="20"/>
      <c r="U68" s="20"/>
      <c r="V68" s="20">
        <v>81821358</v>
      </c>
      <c r="W68" s="20">
        <v>83693738</v>
      </c>
      <c r="X68" s="20"/>
      <c r="Y68" s="19"/>
      <c r="Z68" s="22">
        <v>79377152</v>
      </c>
    </row>
    <row r="69" spans="1:26" ht="12.75" hidden="1">
      <c r="A69" s="37" t="s">
        <v>32</v>
      </c>
      <c r="B69" s="18">
        <v>314865976</v>
      </c>
      <c r="C69" s="18"/>
      <c r="D69" s="19">
        <v>361771155</v>
      </c>
      <c r="E69" s="20">
        <v>332253800</v>
      </c>
      <c r="F69" s="20">
        <v>86504213</v>
      </c>
      <c r="G69" s="20">
        <v>25826831</v>
      </c>
      <c r="H69" s="20">
        <v>25390911</v>
      </c>
      <c r="I69" s="20">
        <v>137721955</v>
      </c>
      <c r="J69" s="20">
        <v>22051961</v>
      </c>
      <c r="K69" s="20">
        <v>22750893</v>
      </c>
      <c r="L69" s="20">
        <v>22203570</v>
      </c>
      <c r="M69" s="20">
        <v>67006424</v>
      </c>
      <c r="N69" s="20">
        <v>27341955</v>
      </c>
      <c r="O69" s="20">
        <v>23515145</v>
      </c>
      <c r="P69" s="20">
        <v>2080015</v>
      </c>
      <c r="Q69" s="20">
        <v>52937115</v>
      </c>
      <c r="R69" s="20"/>
      <c r="S69" s="20"/>
      <c r="T69" s="20"/>
      <c r="U69" s="20"/>
      <c r="V69" s="20">
        <v>257665494</v>
      </c>
      <c r="W69" s="20">
        <v>308153321</v>
      </c>
      <c r="X69" s="20"/>
      <c r="Y69" s="19"/>
      <c r="Z69" s="22">
        <v>332253800</v>
      </c>
    </row>
    <row r="70" spans="1:26" ht="12.75" hidden="1">
      <c r="A70" s="38" t="s">
        <v>113</v>
      </c>
      <c r="B70" s="18">
        <v>209483359</v>
      </c>
      <c r="C70" s="18"/>
      <c r="D70" s="19">
        <v>229535216</v>
      </c>
      <c r="E70" s="20">
        <v>221698100</v>
      </c>
      <c r="F70" s="20">
        <v>19092079</v>
      </c>
      <c r="G70" s="20">
        <v>20225686</v>
      </c>
      <c r="H70" s="20">
        <v>19444593</v>
      </c>
      <c r="I70" s="20">
        <v>58762358</v>
      </c>
      <c r="J70" s="20">
        <v>18026182</v>
      </c>
      <c r="K70" s="20">
        <v>17422598</v>
      </c>
      <c r="L70" s="20">
        <v>16005640</v>
      </c>
      <c r="M70" s="20">
        <v>51454420</v>
      </c>
      <c r="N70" s="20">
        <v>20453493</v>
      </c>
      <c r="O70" s="20">
        <v>16636684</v>
      </c>
      <c r="P70" s="20">
        <v>14680425</v>
      </c>
      <c r="Q70" s="20">
        <v>51770602</v>
      </c>
      <c r="R70" s="20"/>
      <c r="S70" s="20"/>
      <c r="T70" s="20"/>
      <c r="U70" s="20"/>
      <c r="V70" s="20">
        <v>161987380</v>
      </c>
      <c r="W70" s="20">
        <v>178731813</v>
      </c>
      <c r="X70" s="20"/>
      <c r="Y70" s="19"/>
      <c r="Z70" s="22">
        <v>221698100</v>
      </c>
    </row>
    <row r="71" spans="1:26" ht="12.75" hidden="1">
      <c r="A71" s="38" t="s">
        <v>114</v>
      </c>
      <c r="B71" s="18">
        <v>59739216</v>
      </c>
      <c r="C71" s="18"/>
      <c r="D71" s="19">
        <v>72690513</v>
      </c>
      <c r="E71" s="20">
        <v>63356100</v>
      </c>
      <c r="F71" s="20">
        <v>6699823</v>
      </c>
      <c r="G71" s="20">
        <v>5561605</v>
      </c>
      <c r="H71" s="20">
        <v>7079274</v>
      </c>
      <c r="I71" s="20">
        <v>19340702</v>
      </c>
      <c r="J71" s="20">
        <v>3758101</v>
      </c>
      <c r="K71" s="20">
        <v>5312981</v>
      </c>
      <c r="L71" s="20">
        <v>6178465</v>
      </c>
      <c r="M71" s="20">
        <v>15249547</v>
      </c>
      <c r="N71" s="20">
        <v>6834399</v>
      </c>
      <c r="O71" s="20">
        <v>6655876</v>
      </c>
      <c r="P71" s="20">
        <v>365799</v>
      </c>
      <c r="Q71" s="20">
        <v>13856074</v>
      </c>
      <c r="R71" s="20"/>
      <c r="S71" s="20"/>
      <c r="T71" s="20"/>
      <c r="U71" s="20"/>
      <c r="V71" s="20">
        <v>48446323</v>
      </c>
      <c r="W71" s="20">
        <v>69876082</v>
      </c>
      <c r="X71" s="20"/>
      <c r="Y71" s="19"/>
      <c r="Z71" s="22">
        <v>63356100</v>
      </c>
    </row>
    <row r="72" spans="1:26" ht="12.75" hidden="1">
      <c r="A72" s="38" t="s">
        <v>115</v>
      </c>
      <c r="B72" s="18">
        <v>29994316</v>
      </c>
      <c r="C72" s="18"/>
      <c r="D72" s="19">
        <v>35700492</v>
      </c>
      <c r="E72" s="20">
        <v>30894000</v>
      </c>
      <c r="F72" s="20">
        <v>36884142</v>
      </c>
      <c r="G72" s="20">
        <v>37171</v>
      </c>
      <c r="H72" s="20">
        <v>-552795</v>
      </c>
      <c r="I72" s="20">
        <v>36368518</v>
      </c>
      <c r="J72" s="20">
        <v>285683</v>
      </c>
      <c r="K72" s="20">
        <v>21032</v>
      </c>
      <c r="L72" s="20">
        <v>16915</v>
      </c>
      <c r="M72" s="20">
        <v>323630</v>
      </c>
      <c r="N72" s="20">
        <v>53278</v>
      </c>
      <c r="O72" s="20">
        <v>246568</v>
      </c>
      <c r="P72" s="20">
        <v>-6422987</v>
      </c>
      <c r="Q72" s="20">
        <v>-6123141</v>
      </c>
      <c r="R72" s="20"/>
      <c r="S72" s="20"/>
      <c r="T72" s="20"/>
      <c r="U72" s="20"/>
      <c r="V72" s="20">
        <v>30569007</v>
      </c>
      <c r="W72" s="20">
        <v>35700492</v>
      </c>
      <c r="X72" s="20"/>
      <c r="Y72" s="19"/>
      <c r="Z72" s="22">
        <v>30894000</v>
      </c>
    </row>
    <row r="73" spans="1:26" ht="12.75" hidden="1">
      <c r="A73" s="38" t="s">
        <v>116</v>
      </c>
      <c r="B73" s="18">
        <v>15649085</v>
      </c>
      <c r="C73" s="18"/>
      <c r="D73" s="19">
        <v>23844934</v>
      </c>
      <c r="E73" s="20">
        <v>16305600</v>
      </c>
      <c r="F73" s="20">
        <v>23828169</v>
      </c>
      <c r="G73" s="20">
        <v>2369</v>
      </c>
      <c r="H73" s="20">
        <v>-580161</v>
      </c>
      <c r="I73" s="20">
        <v>23250377</v>
      </c>
      <c r="J73" s="20">
        <v>-18005</v>
      </c>
      <c r="K73" s="20">
        <v>-5718</v>
      </c>
      <c r="L73" s="20">
        <v>2550</v>
      </c>
      <c r="M73" s="20">
        <v>-21173</v>
      </c>
      <c r="N73" s="20">
        <v>785</v>
      </c>
      <c r="O73" s="20">
        <v>-23983</v>
      </c>
      <c r="P73" s="20">
        <v>-6543222</v>
      </c>
      <c r="Q73" s="20">
        <v>-6566420</v>
      </c>
      <c r="R73" s="20"/>
      <c r="S73" s="20"/>
      <c r="T73" s="20"/>
      <c r="U73" s="20"/>
      <c r="V73" s="20">
        <v>16662784</v>
      </c>
      <c r="W73" s="20">
        <v>23844934</v>
      </c>
      <c r="X73" s="20"/>
      <c r="Y73" s="19"/>
      <c r="Z73" s="22">
        <v>16305600</v>
      </c>
    </row>
    <row r="74" spans="1:26" ht="12.7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118</v>
      </c>
      <c r="B75" s="27">
        <v>6390850</v>
      </c>
      <c r="C75" s="27"/>
      <c r="D75" s="28">
        <v>6603501</v>
      </c>
      <c r="E75" s="29">
        <v>6303600</v>
      </c>
      <c r="F75" s="29">
        <v>511425</v>
      </c>
      <c r="G75" s="29">
        <v>684784</v>
      </c>
      <c r="H75" s="29">
        <v>680187</v>
      </c>
      <c r="I75" s="29">
        <v>1876396</v>
      </c>
      <c r="J75" s="29">
        <v>696253</v>
      </c>
      <c r="K75" s="29">
        <v>741005</v>
      </c>
      <c r="L75" s="29">
        <v>734454</v>
      </c>
      <c r="M75" s="29">
        <v>2171712</v>
      </c>
      <c r="N75" s="29">
        <v>774788</v>
      </c>
      <c r="O75" s="29">
        <v>604192</v>
      </c>
      <c r="P75" s="29">
        <v>-213690</v>
      </c>
      <c r="Q75" s="29">
        <v>1165290</v>
      </c>
      <c r="R75" s="29"/>
      <c r="S75" s="29"/>
      <c r="T75" s="29"/>
      <c r="U75" s="29"/>
      <c r="V75" s="29">
        <v>5213398</v>
      </c>
      <c r="W75" s="29">
        <v>4714845</v>
      </c>
      <c r="X75" s="29"/>
      <c r="Y75" s="28"/>
      <c r="Z75" s="30">
        <v>6303600</v>
      </c>
    </row>
    <row r="76" spans="1:26" ht="12.75" hidden="1">
      <c r="A76" s="41" t="s">
        <v>120</v>
      </c>
      <c r="B76" s="31">
        <v>392242148</v>
      </c>
      <c r="C76" s="31"/>
      <c r="D76" s="32">
        <v>438704546</v>
      </c>
      <c r="E76" s="33">
        <v>409486185</v>
      </c>
      <c r="F76" s="33">
        <v>12645552</v>
      </c>
      <c r="G76" s="33">
        <v>43123256</v>
      </c>
      <c r="H76" s="33">
        <v>37713356</v>
      </c>
      <c r="I76" s="33">
        <v>93482164</v>
      </c>
      <c r="J76" s="33">
        <v>45061410</v>
      </c>
      <c r="K76" s="33">
        <v>35415672</v>
      </c>
      <c r="L76" s="33">
        <v>28960345</v>
      </c>
      <c r="M76" s="33">
        <v>109437427</v>
      </c>
      <c r="N76" s="33">
        <v>36610135</v>
      </c>
      <c r="O76" s="33">
        <v>36443459</v>
      </c>
      <c r="P76" s="33">
        <v>38226682</v>
      </c>
      <c r="Q76" s="33">
        <v>111280276</v>
      </c>
      <c r="R76" s="33"/>
      <c r="S76" s="33"/>
      <c r="T76" s="33"/>
      <c r="U76" s="33"/>
      <c r="V76" s="33">
        <v>314199867</v>
      </c>
      <c r="W76" s="33">
        <v>316918441</v>
      </c>
      <c r="X76" s="33"/>
      <c r="Y76" s="32"/>
      <c r="Z76" s="34">
        <v>409486185</v>
      </c>
    </row>
    <row r="77" spans="1:26" ht="12.75" hidden="1">
      <c r="A77" s="36" t="s">
        <v>31</v>
      </c>
      <c r="B77" s="18">
        <v>70985321</v>
      </c>
      <c r="C77" s="18"/>
      <c r="D77" s="19">
        <v>81182926</v>
      </c>
      <c r="E77" s="20">
        <v>79392723</v>
      </c>
      <c r="F77" s="20">
        <v>4280388</v>
      </c>
      <c r="G77" s="20">
        <v>6966898</v>
      </c>
      <c r="H77" s="20">
        <v>8873445</v>
      </c>
      <c r="I77" s="20">
        <v>20120731</v>
      </c>
      <c r="J77" s="20">
        <v>11838196</v>
      </c>
      <c r="K77" s="20">
        <v>5411117</v>
      </c>
      <c r="L77" s="20">
        <v>4910690</v>
      </c>
      <c r="M77" s="20">
        <v>22160003</v>
      </c>
      <c r="N77" s="20">
        <v>5253538</v>
      </c>
      <c r="O77" s="20">
        <v>5980146</v>
      </c>
      <c r="P77" s="20">
        <v>5543809</v>
      </c>
      <c r="Q77" s="20">
        <v>16777493</v>
      </c>
      <c r="R77" s="20"/>
      <c r="S77" s="20"/>
      <c r="T77" s="20"/>
      <c r="U77" s="20"/>
      <c r="V77" s="20">
        <v>59058227</v>
      </c>
      <c r="W77" s="20">
        <v>60118898</v>
      </c>
      <c r="X77" s="20"/>
      <c r="Y77" s="19"/>
      <c r="Z77" s="22">
        <v>79392723</v>
      </c>
    </row>
    <row r="78" spans="1:26" ht="12.75" hidden="1">
      <c r="A78" s="37" t="s">
        <v>32</v>
      </c>
      <c r="B78" s="18">
        <v>314865976</v>
      </c>
      <c r="C78" s="18"/>
      <c r="D78" s="19">
        <v>350918020</v>
      </c>
      <c r="E78" s="20">
        <v>323947454</v>
      </c>
      <c r="F78" s="20">
        <v>8365164</v>
      </c>
      <c r="G78" s="20">
        <v>36156358</v>
      </c>
      <c r="H78" s="20">
        <v>28839911</v>
      </c>
      <c r="I78" s="20">
        <v>73361433</v>
      </c>
      <c r="J78" s="20">
        <v>33223214</v>
      </c>
      <c r="K78" s="20">
        <v>30004555</v>
      </c>
      <c r="L78" s="20">
        <v>24049655</v>
      </c>
      <c r="M78" s="20">
        <v>87277424</v>
      </c>
      <c r="N78" s="20">
        <v>31356597</v>
      </c>
      <c r="O78" s="20">
        <v>30463313</v>
      </c>
      <c r="P78" s="20">
        <v>32682873</v>
      </c>
      <c r="Q78" s="20">
        <v>94502783</v>
      </c>
      <c r="R78" s="20"/>
      <c r="S78" s="20"/>
      <c r="T78" s="20"/>
      <c r="U78" s="20"/>
      <c r="V78" s="20">
        <v>255141640</v>
      </c>
      <c r="W78" s="20">
        <v>254353747</v>
      </c>
      <c r="X78" s="20"/>
      <c r="Y78" s="19"/>
      <c r="Z78" s="22">
        <v>323947454</v>
      </c>
    </row>
    <row r="79" spans="1:26" ht="12.75" hidden="1">
      <c r="A79" s="38" t="s">
        <v>113</v>
      </c>
      <c r="B79" s="18">
        <v>209483357</v>
      </c>
      <c r="C79" s="18"/>
      <c r="D79" s="19">
        <v>222649158</v>
      </c>
      <c r="E79" s="20">
        <v>216155648</v>
      </c>
      <c r="F79" s="20">
        <v>5461451</v>
      </c>
      <c r="G79" s="20">
        <v>20232951</v>
      </c>
      <c r="H79" s="20">
        <v>19204635</v>
      </c>
      <c r="I79" s="20">
        <v>44899037</v>
      </c>
      <c r="J79" s="20">
        <v>22991373</v>
      </c>
      <c r="K79" s="20">
        <v>19298412</v>
      </c>
      <c r="L79" s="20">
        <v>15518136</v>
      </c>
      <c r="M79" s="20">
        <v>57807921</v>
      </c>
      <c r="N79" s="20">
        <v>21266088</v>
      </c>
      <c r="O79" s="20">
        <v>18486922</v>
      </c>
      <c r="P79" s="20">
        <v>19962440</v>
      </c>
      <c r="Q79" s="20">
        <v>59715450</v>
      </c>
      <c r="R79" s="20"/>
      <c r="S79" s="20"/>
      <c r="T79" s="20"/>
      <c r="U79" s="20"/>
      <c r="V79" s="20">
        <v>162422408</v>
      </c>
      <c r="W79" s="20">
        <v>167426840</v>
      </c>
      <c r="X79" s="20"/>
      <c r="Y79" s="19"/>
      <c r="Z79" s="22">
        <v>216155648</v>
      </c>
    </row>
    <row r="80" spans="1:26" ht="12.75" hidden="1">
      <c r="A80" s="38" t="s">
        <v>114</v>
      </c>
      <c r="B80" s="18">
        <v>59739216</v>
      </c>
      <c r="C80" s="18"/>
      <c r="D80" s="19">
        <v>70509798</v>
      </c>
      <c r="E80" s="20">
        <v>61772199</v>
      </c>
      <c r="F80" s="20">
        <v>1757249</v>
      </c>
      <c r="G80" s="20">
        <v>7068434</v>
      </c>
      <c r="H80" s="20">
        <v>5711027</v>
      </c>
      <c r="I80" s="20">
        <v>14536710</v>
      </c>
      <c r="J80" s="20">
        <v>6147939</v>
      </c>
      <c r="K80" s="20">
        <v>7023595</v>
      </c>
      <c r="L80" s="20">
        <v>5231479</v>
      </c>
      <c r="M80" s="20">
        <v>18403013</v>
      </c>
      <c r="N80" s="20">
        <v>6555664</v>
      </c>
      <c r="O80" s="20">
        <v>8556054</v>
      </c>
      <c r="P80" s="20">
        <v>8759480</v>
      </c>
      <c r="Q80" s="20">
        <v>23871198</v>
      </c>
      <c r="R80" s="20"/>
      <c r="S80" s="20"/>
      <c r="T80" s="20"/>
      <c r="U80" s="20"/>
      <c r="V80" s="20">
        <v>56810921</v>
      </c>
      <c r="W80" s="20">
        <v>50501921</v>
      </c>
      <c r="X80" s="20"/>
      <c r="Y80" s="19"/>
      <c r="Z80" s="22">
        <v>61772199</v>
      </c>
    </row>
    <row r="81" spans="1:26" ht="12.75" hidden="1">
      <c r="A81" s="38" t="s">
        <v>115</v>
      </c>
      <c r="B81" s="18">
        <v>29994316</v>
      </c>
      <c r="C81" s="18"/>
      <c r="D81" s="19">
        <v>34629479</v>
      </c>
      <c r="E81" s="20">
        <v>30121648</v>
      </c>
      <c r="F81" s="20">
        <v>1048098</v>
      </c>
      <c r="G81" s="20">
        <v>6869549</v>
      </c>
      <c r="H81" s="20">
        <v>2519704</v>
      </c>
      <c r="I81" s="20">
        <v>10437351</v>
      </c>
      <c r="J81" s="20">
        <v>2612962</v>
      </c>
      <c r="K81" s="20">
        <v>2348093</v>
      </c>
      <c r="L81" s="20">
        <v>2130422</v>
      </c>
      <c r="M81" s="20">
        <v>7091477</v>
      </c>
      <c r="N81" s="20">
        <v>2306094</v>
      </c>
      <c r="O81" s="20">
        <v>2161386</v>
      </c>
      <c r="P81" s="20">
        <v>2535028</v>
      </c>
      <c r="Q81" s="20">
        <v>7002508</v>
      </c>
      <c r="R81" s="20"/>
      <c r="S81" s="20"/>
      <c r="T81" s="20"/>
      <c r="U81" s="20"/>
      <c r="V81" s="20">
        <v>24531336</v>
      </c>
      <c r="W81" s="20">
        <v>24313315</v>
      </c>
      <c r="X81" s="20"/>
      <c r="Y81" s="19"/>
      <c r="Z81" s="22">
        <v>30121648</v>
      </c>
    </row>
    <row r="82" spans="1:26" ht="12.75" hidden="1">
      <c r="A82" s="38" t="s">
        <v>116</v>
      </c>
      <c r="B82" s="18">
        <v>15649087</v>
      </c>
      <c r="C82" s="18"/>
      <c r="D82" s="19">
        <v>23129585</v>
      </c>
      <c r="E82" s="20">
        <v>15897959</v>
      </c>
      <c r="F82" s="20"/>
      <c r="G82" s="20">
        <v>1985424</v>
      </c>
      <c r="H82" s="20">
        <v>1404545</v>
      </c>
      <c r="I82" s="20">
        <v>3389969</v>
      </c>
      <c r="J82" s="20">
        <v>1470940</v>
      </c>
      <c r="K82" s="20">
        <v>1334455</v>
      </c>
      <c r="L82" s="20">
        <v>1169618</v>
      </c>
      <c r="M82" s="20">
        <v>3975013</v>
      </c>
      <c r="N82" s="20">
        <v>1228751</v>
      </c>
      <c r="O82" s="20">
        <v>1258951</v>
      </c>
      <c r="P82" s="20">
        <v>1425925</v>
      </c>
      <c r="Q82" s="20">
        <v>3913627</v>
      </c>
      <c r="R82" s="20"/>
      <c r="S82" s="20"/>
      <c r="T82" s="20"/>
      <c r="U82" s="20"/>
      <c r="V82" s="20">
        <v>11278609</v>
      </c>
      <c r="W82" s="20">
        <v>12111671</v>
      </c>
      <c r="X82" s="20"/>
      <c r="Y82" s="19"/>
      <c r="Z82" s="22">
        <v>15897959</v>
      </c>
    </row>
    <row r="83" spans="1:26" ht="12.75" hidden="1">
      <c r="A83" s="38" t="s">
        <v>117</v>
      </c>
      <c r="B83" s="18"/>
      <c r="C83" s="18"/>
      <c r="D83" s="19"/>
      <c r="E83" s="20"/>
      <c r="F83" s="20">
        <v>98366</v>
      </c>
      <c r="G83" s="20"/>
      <c r="H83" s="20"/>
      <c r="I83" s="20">
        <v>98366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98366</v>
      </c>
      <c r="W83" s="20"/>
      <c r="X83" s="20"/>
      <c r="Y83" s="19"/>
      <c r="Z83" s="22"/>
    </row>
    <row r="84" spans="1:26" ht="12.75" hidden="1">
      <c r="A84" s="39" t="s">
        <v>118</v>
      </c>
      <c r="B84" s="27">
        <v>6390851</v>
      </c>
      <c r="C84" s="27"/>
      <c r="D84" s="28">
        <v>6603600</v>
      </c>
      <c r="E84" s="29">
        <v>6146008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2445796</v>
      </c>
      <c r="X84" s="29"/>
      <c r="Y84" s="28"/>
      <c r="Z84" s="30">
        <v>6146008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112556121</v>
      </c>
      <c r="C5" s="18">
        <v>0</v>
      </c>
      <c r="D5" s="63">
        <v>127142539</v>
      </c>
      <c r="E5" s="64">
        <v>122534667</v>
      </c>
      <c r="F5" s="64">
        <v>26115636</v>
      </c>
      <c r="G5" s="64">
        <v>8245932</v>
      </c>
      <c r="H5" s="64">
        <v>8746363</v>
      </c>
      <c r="I5" s="64">
        <v>43107931</v>
      </c>
      <c r="J5" s="64">
        <v>9079743</v>
      </c>
      <c r="K5" s="64">
        <v>6018650</v>
      </c>
      <c r="L5" s="64">
        <v>11649900</v>
      </c>
      <c r="M5" s="64">
        <v>26748293</v>
      </c>
      <c r="N5" s="64">
        <v>9098496</v>
      </c>
      <c r="O5" s="64">
        <v>9039640</v>
      </c>
      <c r="P5" s="64">
        <v>8880901</v>
      </c>
      <c r="Q5" s="64">
        <v>27019037</v>
      </c>
      <c r="R5" s="64">
        <v>0</v>
      </c>
      <c r="S5" s="64">
        <v>0</v>
      </c>
      <c r="T5" s="64">
        <v>0</v>
      </c>
      <c r="U5" s="64">
        <v>0</v>
      </c>
      <c r="V5" s="64">
        <v>96875261</v>
      </c>
      <c r="W5" s="64">
        <v>123813805</v>
      </c>
      <c r="X5" s="64">
        <v>-26938544</v>
      </c>
      <c r="Y5" s="65">
        <v>-21.76</v>
      </c>
      <c r="Z5" s="66">
        <v>122534667</v>
      </c>
    </row>
    <row r="6" spans="1:26" ht="12.75">
      <c r="A6" s="62" t="s">
        <v>32</v>
      </c>
      <c r="B6" s="18">
        <v>250094255</v>
      </c>
      <c r="C6" s="18">
        <v>0</v>
      </c>
      <c r="D6" s="63">
        <v>301599251</v>
      </c>
      <c r="E6" s="64">
        <v>296388755</v>
      </c>
      <c r="F6" s="64">
        <v>29138611</v>
      </c>
      <c r="G6" s="64">
        <v>16521829</v>
      </c>
      <c r="H6" s="64">
        <v>22004580</v>
      </c>
      <c r="I6" s="64">
        <v>67665020</v>
      </c>
      <c r="J6" s="64">
        <v>19984485</v>
      </c>
      <c r="K6" s="64">
        <v>23580503</v>
      </c>
      <c r="L6" s="64">
        <v>21282756</v>
      </c>
      <c r="M6" s="64">
        <v>64847744</v>
      </c>
      <c r="N6" s="64">
        <v>27176612</v>
      </c>
      <c r="O6" s="64">
        <v>21372587</v>
      </c>
      <c r="P6" s="64">
        <v>22109277</v>
      </c>
      <c r="Q6" s="64">
        <v>70658476</v>
      </c>
      <c r="R6" s="64">
        <v>0</v>
      </c>
      <c r="S6" s="64">
        <v>0</v>
      </c>
      <c r="T6" s="64">
        <v>0</v>
      </c>
      <c r="U6" s="64">
        <v>0</v>
      </c>
      <c r="V6" s="64">
        <v>203171240</v>
      </c>
      <c r="W6" s="64">
        <v>246461623</v>
      </c>
      <c r="X6" s="64">
        <v>-43290383</v>
      </c>
      <c r="Y6" s="65">
        <v>-17.56</v>
      </c>
      <c r="Z6" s="66">
        <v>296388755</v>
      </c>
    </row>
    <row r="7" spans="1:26" ht="12.75">
      <c r="A7" s="62" t="s">
        <v>33</v>
      </c>
      <c r="B7" s="18">
        <v>10366703</v>
      </c>
      <c r="C7" s="18">
        <v>0</v>
      </c>
      <c r="D7" s="63">
        <v>8501560</v>
      </c>
      <c r="E7" s="64">
        <v>6531720</v>
      </c>
      <c r="F7" s="64">
        <v>388229</v>
      </c>
      <c r="G7" s="64">
        <v>54242</v>
      </c>
      <c r="H7" s="64">
        <v>859445</v>
      </c>
      <c r="I7" s="64">
        <v>1301916</v>
      </c>
      <c r="J7" s="64">
        <v>87335</v>
      </c>
      <c r="K7" s="64">
        <v>606952</v>
      </c>
      <c r="L7" s="64">
        <v>852801</v>
      </c>
      <c r="M7" s="64">
        <v>1547088</v>
      </c>
      <c r="N7" s="64">
        <v>1004329</v>
      </c>
      <c r="O7" s="64">
        <v>19739699</v>
      </c>
      <c r="P7" s="64">
        <v>-339991</v>
      </c>
      <c r="Q7" s="64">
        <v>20404037</v>
      </c>
      <c r="R7" s="64">
        <v>0</v>
      </c>
      <c r="S7" s="64">
        <v>0</v>
      </c>
      <c r="T7" s="64">
        <v>0</v>
      </c>
      <c r="U7" s="64">
        <v>0</v>
      </c>
      <c r="V7" s="64">
        <v>23253041</v>
      </c>
      <c r="W7" s="64">
        <v>5413589</v>
      </c>
      <c r="X7" s="64">
        <v>17839452</v>
      </c>
      <c r="Y7" s="65">
        <v>329.53</v>
      </c>
      <c r="Z7" s="66">
        <v>6531720</v>
      </c>
    </row>
    <row r="8" spans="1:26" ht="12.75">
      <c r="A8" s="62" t="s">
        <v>34</v>
      </c>
      <c r="B8" s="18">
        <v>100363104</v>
      </c>
      <c r="C8" s="18">
        <v>0</v>
      </c>
      <c r="D8" s="63">
        <v>130875572</v>
      </c>
      <c r="E8" s="64">
        <v>133392354</v>
      </c>
      <c r="F8" s="64">
        <v>0</v>
      </c>
      <c r="G8" s="64">
        <v>32534606</v>
      </c>
      <c r="H8" s="64">
        <v>1430378</v>
      </c>
      <c r="I8" s="64">
        <v>33964984</v>
      </c>
      <c r="J8" s="64">
        <v>2270927</v>
      </c>
      <c r="K8" s="64">
        <v>5139540</v>
      </c>
      <c r="L8" s="64">
        <v>26370168</v>
      </c>
      <c r="M8" s="64">
        <v>33780635</v>
      </c>
      <c r="N8" s="64">
        <v>1411360</v>
      </c>
      <c r="O8" s="64">
        <v>757550</v>
      </c>
      <c r="P8" s="64">
        <v>21463464</v>
      </c>
      <c r="Q8" s="64">
        <v>23632374</v>
      </c>
      <c r="R8" s="64">
        <v>0</v>
      </c>
      <c r="S8" s="64">
        <v>0</v>
      </c>
      <c r="T8" s="64">
        <v>0</v>
      </c>
      <c r="U8" s="64">
        <v>0</v>
      </c>
      <c r="V8" s="64">
        <v>91377993</v>
      </c>
      <c r="W8" s="64">
        <v>107638417</v>
      </c>
      <c r="X8" s="64">
        <v>-16260424</v>
      </c>
      <c r="Y8" s="65">
        <v>-15.11</v>
      </c>
      <c r="Z8" s="66">
        <v>133392354</v>
      </c>
    </row>
    <row r="9" spans="1:26" ht="12.75">
      <c r="A9" s="62" t="s">
        <v>35</v>
      </c>
      <c r="B9" s="18">
        <v>61664799</v>
      </c>
      <c r="C9" s="18">
        <v>0</v>
      </c>
      <c r="D9" s="63">
        <v>52140582</v>
      </c>
      <c r="E9" s="64">
        <v>57775202</v>
      </c>
      <c r="F9" s="64">
        <v>789905</v>
      </c>
      <c r="G9" s="64">
        <v>2249741</v>
      </c>
      <c r="H9" s="64">
        <v>1827342</v>
      </c>
      <c r="I9" s="64">
        <v>4866988</v>
      </c>
      <c r="J9" s="64">
        <v>1843764</v>
      </c>
      <c r="K9" s="64">
        <v>2195467</v>
      </c>
      <c r="L9" s="64">
        <v>2453686</v>
      </c>
      <c r="M9" s="64">
        <v>6492917</v>
      </c>
      <c r="N9" s="64">
        <v>2807304</v>
      </c>
      <c r="O9" s="64">
        <v>842418</v>
      </c>
      <c r="P9" s="64">
        <v>4567904</v>
      </c>
      <c r="Q9" s="64">
        <v>8217626</v>
      </c>
      <c r="R9" s="64">
        <v>0</v>
      </c>
      <c r="S9" s="64">
        <v>0</v>
      </c>
      <c r="T9" s="64">
        <v>0</v>
      </c>
      <c r="U9" s="64">
        <v>0</v>
      </c>
      <c r="V9" s="64">
        <v>19577531</v>
      </c>
      <c r="W9" s="64">
        <v>25884753</v>
      </c>
      <c r="X9" s="64">
        <v>-6307222</v>
      </c>
      <c r="Y9" s="65">
        <v>-24.37</v>
      </c>
      <c r="Z9" s="66">
        <v>57775202</v>
      </c>
    </row>
    <row r="10" spans="1:26" ht="22.5">
      <c r="A10" s="67" t="s">
        <v>105</v>
      </c>
      <c r="B10" s="68">
        <f>SUM(B5:B9)</f>
        <v>535044982</v>
      </c>
      <c r="C10" s="68">
        <f>SUM(C5:C9)</f>
        <v>0</v>
      </c>
      <c r="D10" s="69">
        <f aca="true" t="shared" si="0" ref="D10:Z10">SUM(D5:D9)</f>
        <v>620259504</v>
      </c>
      <c r="E10" s="70">
        <f t="shared" si="0"/>
        <v>616622698</v>
      </c>
      <c r="F10" s="70">
        <f t="shared" si="0"/>
        <v>56432381</v>
      </c>
      <c r="G10" s="70">
        <f t="shared" si="0"/>
        <v>59606350</v>
      </c>
      <c r="H10" s="70">
        <f t="shared" si="0"/>
        <v>34868108</v>
      </c>
      <c r="I10" s="70">
        <f t="shared" si="0"/>
        <v>150906839</v>
      </c>
      <c r="J10" s="70">
        <f t="shared" si="0"/>
        <v>33266254</v>
      </c>
      <c r="K10" s="70">
        <f t="shared" si="0"/>
        <v>37541112</v>
      </c>
      <c r="L10" s="70">
        <f t="shared" si="0"/>
        <v>62609311</v>
      </c>
      <c r="M10" s="70">
        <f t="shared" si="0"/>
        <v>133416677</v>
      </c>
      <c r="N10" s="70">
        <f t="shared" si="0"/>
        <v>41498101</v>
      </c>
      <c r="O10" s="70">
        <f t="shared" si="0"/>
        <v>51751894</v>
      </c>
      <c r="P10" s="70">
        <f t="shared" si="0"/>
        <v>56681555</v>
      </c>
      <c r="Q10" s="70">
        <f t="shared" si="0"/>
        <v>149931550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434255066</v>
      </c>
      <c r="W10" s="70">
        <f t="shared" si="0"/>
        <v>509212187</v>
      </c>
      <c r="X10" s="70">
        <f t="shared" si="0"/>
        <v>-74957121</v>
      </c>
      <c r="Y10" s="71">
        <f>+IF(W10&lt;&gt;0,(X10/W10)*100,0)</f>
        <v>-14.720213481457781</v>
      </c>
      <c r="Z10" s="72">
        <f t="shared" si="0"/>
        <v>616622698</v>
      </c>
    </row>
    <row r="11" spans="1:26" ht="12.75">
      <c r="A11" s="62" t="s">
        <v>36</v>
      </c>
      <c r="B11" s="18">
        <v>189893260</v>
      </c>
      <c r="C11" s="18">
        <v>0</v>
      </c>
      <c r="D11" s="63">
        <v>209948617</v>
      </c>
      <c r="E11" s="64">
        <v>210645930</v>
      </c>
      <c r="F11" s="64">
        <v>17068964</v>
      </c>
      <c r="G11" s="64">
        <v>16681616</v>
      </c>
      <c r="H11" s="64">
        <v>16616657</v>
      </c>
      <c r="I11" s="64">
        <v>50367237</v>
      </c>
      <c r="J11" s="64">
        <v>16606322</v>
      </c>
      <c r="K11" s="64">
        <v>24877082</v>
      </c>
      <c r="L11" s="64">
        <v>17162703</v>
      </c>
      <c r="M11" s="64">
        <v>58646107</v>
      </c>
      <c r="N11" s="64">
        <v>18149336</v>
      </c>
      <c r="O11" s="64">
        <v>15013475</v>
      </c>
      <c r="P11" s="64">
        <v>16054134</v>
      </c>
      <c r="Q11" s="64">
        <v>49216945</v>
      </c>
      <c r="R11" s="64">
        <v>0</v>
      </c>
      <c r="S11" s="64">
        <v>0</v>
      </c>
      <c r="T11" s="64">
        <v>0</v>
      </c>
      <c r="U11" s="64">
        <v>0</v>
      </c>
      <c r="V11" s="64">
        <v>158230289</v>
      </c>
      <c r="W11" s="64">
        <v>166917748</v>
      </c>
      <c r="X11" s="64">
        <v>-8687459</v>
      </c>
      <c r="Y11" s="65">
        <v>-5.2</v>
      </c>
      <c r="Z11" s="66">
        <v>210645930</v>
      </c>
    </row>
    <row r="12" spans="1:26" ht="12.75">
      <c r="A12" s="62" t="s">
        <v>37</v>
      </c>
      <c r="B12" s="18">
        <v>5359837</v>
      </c>
      <c r="C12" s="18">
        <v>0</v>
      </c>
      <c r="D12" s="63">
        <v>5747300</v>
      </c>
      <c r="E12" s="64">
        <v>6143107</v>
      </c>
      <c r="F12" s="64">
        <v>513892</v>
      </c>
      <c r="G12" s="64">
        <v>457421</v>
      </c>
      <c r="H12" s="64">
        <v>451960</v>
      </c>
      <c r="I12" s="64">
        <v>1423273</v>
      </c>
      <c r="J12" s="64">
        <v>450746</v>
      </c>
      <c r="K12" s="64">
        <v>435441</v>
      </c>
      <c r="L12" s="64">
        <v>428123</v>
      </c>
      <c r="M12" s="64">
        <v>1314310</v>
      </c>
      <c r="N12" s="64">
        <v>424032</v>
      </c>
      <c r="O12" s="64">
        <v>640674</v>
      </c>
      <c r="P12" s="64">
        <v>486772</v>
      </c>
      <c r="Q12" s="64">
        <v>1551478</v>
      </c>
      <c r="R12" s="64">
        <v>0</v>
      </c>
      <c r="S12" s="64">
        <v>0</v>
      </c>
      <c r="T12" s="64">
        <v>0</v>
      </c>
      <c r="U12" s="64">
        <v>0</v>
      </c>
      <c r="V12" s="64">
        <v>4289061</v>
      </c>
      <c r="W12" s="64">
        <v>4309470</v>
      </c>
      <c r="X12" s="64">
        <v>-20409</v>
      </c>
      <c r="Y12" s="65">
        <v>-0.47</v>
      </c>
      <c r="Z12" s="66">
        <v>6143107</v>
      </c>
    </row>
    <row r="13" spans="1:26" ht="12.75">
      <c r="A13" s="62" t="s">
        <v>106</v>
      </c>
      <c r="B13" s="18">
        <v>25136451</v>
      </c>
      <c r="C13" s="18">
        <v>0</v>
      </c>
      <c r="D13" s="63">
        <v>27174653</v>
      </c>
      <c r="E13" s="64">
        <v>27127551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4504817</v>
      </c>
      <c r="M13" s="64">
        <v>4504817</v>
      </c>
      <c r="N13" s="64">
        <v>0</v>
      </c>
      <c r="O13" s="64">
        <v>0</v>
      </c>
      <c r="P13" s="64">
        <v>6843940</v>
      </c>
      <c r="Q13" s="64">
        <v>6843940</v>
      </c>
      <c r="R13" s="64">
        <v>0</v>
      </c>
      <c r="S13" s="64">
        <v>0</v>
      </c>
      <c r="T13" s="64">
        <v>0</v>
      </c>
      <c r="U13" s="64">
        <v>0</v>
      </c>
      <c r="V13" s="64">
        <v>11348757</v>
      </c>
      <c r="W13" s="64">
        <v>20380995</v>
      </c>
      <c r="X13" s="64">
        <v>-9032238</v>
      </c>
      <c r="Y13" s="65">
        <v>-44.32</v>
      </c>
      <c r="Z13" s="66">
        <v>27127551</v>
      </c>
    </row>
    <row r="14" spans="1:26" ht="12.75">
      <c r="A14" s="62" t="s">
        <v>38</v>
      </c>
      <c r="B14" s="18">
        <v>23642757</v>
      </c>
      <c r="C14" s="18">
        <v>0</v>
      </c>
      <c r="D14" s="63">
        <v>16347628</v>
      </c>
      <c r="E14" s="64">
        <v>15571993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921102</v>
      </c>
      <c r="L14" s="64">
        <v>7135161</v>
      </c>
      <c r="M14" s="64">
        <v>8056263</v>
      </c>
      <c r="N14" s="64">
        <v>87862</v>
      </c>
      <c r="O14" s="64">
        <v>168158</v>
      </c>
      <c r="P14" s="64">
        <v>86567</v>
      </c>
      <c r="Q14" s="64">
        <v>342587</v>
      </c>
      <c r="R14" s="64">
        <v>0</v>
      </c>
      <c r="S14" s="64">
        <v>0</v>
      </c>
      <c r="T14" s="64">
        <v>0</v>
      </c>
      <c r="U14" s="64">
        <v>0</v>
      </c>
      <c r="V14" s="64">
        <v>8398850</v>
      </c>
      <c r="W14" s="64">
        <v>8741454</v>
      </c>
      <c r="X14" s="64">
        <v>-342604</v>
      </c>
      <c r="Y14" s="65">
        <v>-3.92</v>
      </c>
      <c r="Z14" s="66">
        <v>15571993</v>
      </c>
    </row>
    <row r="15" spans="1:26" ht="12.75">
      <c r="A15" s="62" t="s">
        <v>39</v>
      </c>
      <c r="B15" s="18">
        <v>104253188</v>
      </c>
      <c r="C15" s="18">
        <v>0</v>
      </c>
      <c r="D15" s="63">
        <v>108613887</v>
      </c>
      <c r="E15" s="64">
        <v>125244217</v>
      </c>
      <c r="F15" s="64">
        <v>1668464</v>
      </c>
      <c r="G15" s="64">
        <v>23533017</v>
      </c>
      <c r="H15" s="64">
        <v>1824742</v>
      </c>
      <c r="I15" s="64">
        <v>27026223</v>
      </c>
      <c r="J15" s="64">
        <v>6801347</v>
      </c>
      <c r="K15" s="64">
        <v>10435572</v>
      </c>
      <c r="L15" s="64">
        <v>9527715</v>
      </c>
      <c r="M15" s="64">
        <v>26764634</v>
      </c>
      <c r="N15" s="64">
        <v>10476210</v>
      </c>
      <c r="O15" s="64">
        <v>9427836</v>
      </c>
      <c r="P15" s="64">
        <v>9190882</v>
      </c>
      <c r="Q15" s="64">
        <v>29094928</v>
      </c>
      <c r="R15" s="64">
        <v>0</v>
      </c>
      <c r="S15" s="64">
        <v>0</v>
      </c>
      <c r="T15" s="64">
        <v>0</v>
      </c>
      <c r="U15" s="64">
        <v>0</v>
      </c>
      <c r="V15" s="64">
        <v>82885785</v>
      </c>
      <c r="W15" s="64">
        <v>78824886</v>
      </c>
      <c r="X15" s="64">
        <v>4060899</v>
      </c>
      <c r="Y15" s="65">
        <v>5.15</v>
      </c>
      <c r="Z15" s="66">
        <v>125244217</v>
      </c>
    </row>
    <row r="16" spans="1:26" ht="12.75">
      <c r="A16" s="73" t="s">
        <v>40</v>
      </c>
      <c r="B16" s="18">
        <v>4000000</v>
      </c>
      <c r="C16" s="18">
        <v>0</v>
      </c>
      <c r="D16" s="63">
        <v>3400940</v>
      </c>
      <c r="E16" s="64">
        <v>3400940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3742619</v>
      </c>
      <c r="X16" s="64">
        <v>-3742619</v>
      </c>
      <c r="Y16" s="65">
        <v>-100</v>
      </c>
      <c r="Z16" s="66">
        <v>3400940</v>
      </c>
    </row>
    <row r="17" spans="1:26" ht="12.75">
      <c r="A17" s="62" t="s">
        <v>41</v>
      </c>
      <c r="B17" s="18">
        <v>176214333</v>
      </c>
      <c r="C17" s="18">
        <v>0</v>
      </c>
      <c r="D17" s="63">
        <v>200706717</v>
      </c>
      <c r="E17" s="64">
        <v>184951017</v>
      </c>
      <c r="F17" s="64">
        <v>4607471</v>
      </c>
      <c r="G17" s="64">
        <v>7290241</v>
      </c>
      <c r="H17" s="64">
        <v>7467990</v>
      </c>
      <c r="I17" s="64">
        <v>19365702</v>
      </c>
      <c r="J17" s="64">
        <v>8635099</v>
      </c>
      <c r="K17" s="64">
        <v>17621647</v>
      </c>
      <c r="L17" s="64">
        <v>15318819</v>
      </c>
      <c r="M17" s="64">
        <v>41575565</v>
      </c>
      <c r="N17" s="64">
        <v>9646794</v>
      </c>
      <c r="O17" s="64">
        <v>2592662</v>
      </c>
      <c r="P17" s="64">
        <v>11513554</v>
      </c>
      <c r="Q17" s="64">
        <v>23753010</v>
      </c>
      <c r="R17" s="64">
        <v>0</v>
      </c>
      <c r="S17" s="64">
        <v>0</v>
      </c>
      <c r="T17" s="64">
        <v>0</v>
      </c>
      <c r="U17" s="64">
        <v>0</v>
      </c>
      <c r="V17" s="64">
        <v>84694277</v>
      </c>
      <c r="W17" s="64">
        <v>128201173</v>
      </c>
      <c r="X17" s="64">
        <v>-43506896</v>
      </c>
      <c r="Y17" s="65">
        <v>-33.94</v>
      </c>
      <c r="Z17" s="66">
        <v>184951017</v>
      </c>
    </row>
    <row r="18" spans="1:26" ht="12.75">
      <c r="A18" s="74" t="s">
        <v>42</v>
      </c>
      <c r="B18" s="75">
        <f>SUM(B11:B17)</f>
        <v>528499826</v>
      </c>
      <c r="C18" s="75">
        <f>SUM(C11:C17)</f>
        <v>0</v>
      </c>
      <c r="D18" s="76">
        <f aca="true" t="shared" si="1" ref="D18:Z18">SUM(D11:D17)</f>
        <v>571939742</v>
      </c>
      <c r="E18" s="77">
        <f t="shared" si="1"/>
        <v>573084755</v>
      </c>
      <c r="F18" s="77">
        <f t="shared" si="1"/>
        <v>23858791</v>
      </c>
      <c r="G18" s="77">
        <f t="shared" si="1"/>
        <v>47962295</v>
      </c>
      <c r="H18" s="77">
        <f t="shared" si="1"/>
        <v>26361349</v>
      </c>
      <c r="I18" s="77">
        <f t="shared" si="1"/>
        <v>98182435</v>
      </c>
      <c r="J18" s="77">
        <f t="shared" si="1"/>
        <v>32493514</v>
      </c>
      <c r="K18" s="77">
        <f t="shared" si="1"/>
        <v>54290844</v>
      </c>
      <c r="L18" s="77">
        <f t="shared" si="1"/>
        <v>54077338</v>
      </c>
      <c r="M18" s="77">
        <f t="shared" si="1"/>
        <v>140861696</v>
      </c>
      <c r="N18" s="77">
        <f t="shared" si="1"/>
        <v>38784234</v>
      </c>
      <c r="O18" s="77">
        <f t="shared" si="1"/>
        <v>27842805</v>
      </c>
      <c r="P18" s="77">
        <f t="shared" si="1"/>
        <v>44175849</v>
      </c>
      <c r="Q18" s="77">
        <f t="shared" si="1"/>
        <v>110802888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349847019</v>
      </c>
      <c r="W18" s="77">
        <f t="shared" si="1"/>
        <v>411118345</v>
      </c>
      <c r="X18" s="77">
        <f t="shared" si="1"/>
        <v>-61271326</v>
      </c>
      <c r="Y18" s="71">
        <f>+IF(W18&lt;&gt;0,(X18/W18)*100,0)</f>
        <v>-14.903573811574864</v>
      </c>
      <c r="Z18" s="78">
        <f t="shared" si="1"/>
        <v>573084755</v>
      </c>
    </row>
    <row r="19" spans="1:26" ht="12.75">
      <c r="A19" s="74" t="s">
        <v>43</v>
      </c>
      <c r="B19" s="79">
        <f>+B10-B18</f>
        <v>6545156</v>
      </c>
      <c r="C19" s="79">
        <f>+C10-C18</f>
        <v>0</v>
      </c>
      <c r="D19" s="80">
        <f aca="true" t="shared" si="2" ref="D19:Z19">+D10-D18</f>
        <v>48319762</v>
      </c>
      <c r="E19" s="81">
        <f t="shared" si="2"/>
        <v>43537943</v>
      </c>
      <c r="F19" s="81">
        <f t="shared" si="2"/>
        <v>32573590</v>
      </c>
      <c r="G19" s="81">
        <f t="shared" si="2"/>
        <v>11644055</v>
      </c>
      <c r="H19" s="81">
        <f t="shared" si="2"/>
        <v>8506759</v>
      </c>
      <c r="I19" s="81">
        <f t="shared" si="2"/>
        <v>52724404</v>
      </c>
      <c r="J19" s="81">
        <f t="shared" si="2"/>
        <v>772740</v>
      </c>
      <c r="K19" s="81">
        <f t="shared" si="2"/>
        <v>-16749732</v>
      </c>
      <c r="L19" s="81">
        <f t="shared" si="2"/>
        <v>8531973</v>
      </c>
      <c r="M19" s="81">
        <f t="shared" si="2"/>
        <v>-7445019</v>
      </c>
      <c r="N19" s="81">
        <f t="shared" si="2"/>
        <v>2713867</v>
      </c>
      <c r="O19" s="81">
        <f t="shared" si="2"/>
        <v>23909089</v>
      </c>
      <c r="P19" s="81">
        <f t="shared" si="2"/>
        <v>12505706</v>
      </c>
      <c r="Q19" s="81">
        <f t="shared" si="2"/>
        <v>39128662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84408047</v>
      </c>
      <c r="W19" s="81">
        <f>IF(E10=E18,0,W10-W18)</f>
        <v>98093842</v>
      </c>
      <c r="X19" s="81">
        <f t="shared" si="2"/>
        <v>-13685795</v>
      </c>
      <c r="Y19" s="82">
        <f>+IF(W19&lt;&gt;0,(X19/W19)*100,0)</f>
        <v>-13.951737153898</v>
      </c>
      <c r="Z19" s="83">
        <f t="shared" si="2"/>
        <v>43537943</v>
      </c>
    </row>
    <row r="20" spans="1:26" ht="12.75">
      <c r="A20" s="62" t="s">
        <v>44</v>
      </c>
      <c r="B20" s="18">
        <v>81804892</v>
      </c>
      <c r="C20" s="18">
        <v>0</v>
      </c>
      <c r="D20" s="63">
        <v>45480427</v>
      </c>
      <c r="E20" s="64">
        <v>56750427</v>
      </c>
      <c r="F20" s="64">
        <v>0</v>
      </c>
      <c r="G20" s="64">
        <v>683247</v>
      </c>
      <c r="H20" s="64">
        <v>-19637</v>
      </c>
      <c r="I20" s="64">
        <v>663610</v>
      </c>
      <c r="J20" s="64">
        <v>273939</v>
      </c>
      <c r="K20" s="64">
        <v>3485820</v>
      </c>
      <c r="L20" s="64">
        <v>625912</v>
      </c>
      <c r="M20" s="64">
        <v>4385671</v>
      </c>
      <c r="N20" s="64">
        <v>2051560</v>
      </c>
      <c r="O20" s="64">
        <v>3607067</v>
      </c>
      <c r="P20" s="64">
        <v>10912815</v>
      </c>
      <c r="Q20" s="64">
        <v>16571442</v>
      </c>
      <c r="R20" s="64">
        <v>0</v>
      </c>
      <c r="S20" s="64">
        <v>0</v>
      </c>
      <c r="T20" s="64">
        <v>0</v>
      </c>
      <c r="U20" s="64">
        <v>0</v>
      </c>
      <c r="V20" s="64">
        <v>21620723</v>
      </c>
      <c r="W20" s="64">
        <v>42236522</v>
      </c>
      <c r="X20" s="64">
        <v>-20615799</v>
      </c>
      <c r="Y20" s="65">
        <v>-48.81</v>
      </c>
      <c r="Z20" s="66">
        <v>56750427</v>
      </c>
    </row>
    <row r="21" spans="1:26" ht="12.75">
      <c r="A21" s="62" t="s">
        <v>107</v>
      </c>
      <c r="B21" s="84">
        <v>94753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88444801</v>
      </c>
      <c r="C22" s="90">
        <f>SUM(C19:C21)</f>
        <v>0</v>
      </c>
      <c r="D22" s="91">
        <f aca="true" t="shared" si="3" ref="D22:Z22">SUM(D19:D21)</f>
        <v>93800189</v>
      </c>
      <c r="E22" s="92">
        <f t="shared" si="3"/>
        <v>100288370</v>
      </c>
      <c r="F22" s="92">
        <f t="shared" si="3"/>
        <v>32573590</v>
      </c>
      <c r="G22" s="92">
        <f t="shared" si="3"/>
        <v>12327302</v>
      </c>
      <c r="H22" s="92">
        <f t="shared" si="3"/>
        <v>8487122</v>
      </c>
      <c r="I22" s="92">
        <f t="shared" si="3"/>
        <v>53388014</v>
      </c>
      <c r="J22" s="92">
        <f t="shared" si="3"/>
        <v>1046679</v>
      </c>
      <c r="K22" s="92">
        <f t="shared" si="3"/>
        <v>-13263912</v>
      </c>
      <c r="L22" s="92">
        <f t="shared" si="3"/>
        <v>9157885</v>
      </c>
      <c r="M22" s="92">
        <f t="shared" si="3"/>
        <v>-3059348</v>
      </c>
      <c r="N22" s="92">
        <f t="shared" si="3"/>
        <v>4765427</v>
      </c>
      <c r="O22" s="92">
        <f t="shared" si="3"/>
        <v>27516156</v>
      </c>
      <c r="P22" s="92">
        <f t="shared" si="3"/>
        <v>23418521</v>
      </c>
      <c r="Q22" s="92">
        <f t="shared" si="3"/>
        <v>55700104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106028770</v>
      </c>
      <c r="W22" s="92">
        <f t="shared" si="3"/>
        <v>140330364</v>
      </c>
      <c r="X22" s="92">
        <f t="shared" si="3"/>
        <v>-34301594</v>
      </c>
      <c r="Y22" s="93">
        <f>+IF(W22&lt;&gt;0,(X22/W22)*100,0)</f>
        <v>-24.44345829531234</v>
      </c>
      <c r="Z22" s="94">
        <f t="shared" si="3"/>
        <v>100288370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88444801</v>
      </c>
      <c r="C24" s="79">
        <f>SUM(C22:C23)</f>
        <v>0</v>
      </c>
      <c r="D24" s="80">
        <f aca="true" t="shared" si="4" ref="D24:Z24">SUM(D22:D23)</f>
        <v>93800189</v>
      </c>
      <c r="E24" s="81">
        <f t="shared" si="4"/>
        <v>100288370</v>
      </c>
      <c r="F24" s="81">
        <f t="shared" si="4"/>
        <v>32573590</v>
      </c>
      <c r="G24" s="81">
        <f t="shared" si="4"/>
        <v>12327302</v>
      </c>
      <c r="H24" s="81">
        <f t="shared" si="4"/>
        <v>8487122</v>
      </c>
      <c r="I24" s="81">
        <f t="shared" si="4"/>
        <v>53388014</v>
      </c>
      <c r="J24" s="81">
        <f t="shared" si="4"/>
        <v>1046679</v>
      </c>
      <c r="K24" s="81">
        <f t="shared" si="4"/>
        <v>-13263912</v>
      </c>
      <c r="L24" s="81">
        <f t="shared" si="4"/>
        <v>9157885</v>
      </c>
      <c r="M24" s="81">
        <f t="shared" si="4"/>
        <v>-3059348</v>
      </c>
      <c r="N24" s="81">
        <f t="shared" si="4"/>
        <v>4765427</v>
      </c>
      <c r="O24" s="81">
        <f t="shared" si="4"/>
        <v>27516156</v>
      </c>
      <c r="P24" s="81">
        <f t="shared" si="4"/>
        <v>23418521</v>
      </c>
      <c r="Q24" s="81">
        <f t="shared" si="4"/>
        <v>55700104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106028770</v>
      </c>
      <c r="W24" s="81">
        <f t="shared" si="4"/>
        <v>140330364</v>
      </c>
      <c r="X24" s="81">
        <f t="shared" si="4"/>
        <v>-34301594</v>
      </c>
      <c r="Y24" s="82">
        <f>+IF(W24&lt;&gt;0,(X24/W24)*100,0)</f>
        <v>-24.44345829531234</v>
      </c>
      <c r="Z24" s="83">
        <f t="shared" si="4"/>
        <v>100288370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120669511</v>
      </c>
      <c r="C27" s="21">
        <v>0</v>
      </c>
      <c r="D27" s="103">
        <v>111864106</v>
      </c>
      <c r="E27" s="104">
        <v>129012949</v>
      </c>
      <c r="F27" s="104">
        <v>0</v>
      </c>
      <c r="G27" s="104">
        <v>5826716</v>
      </c>
      <c r="H27" s="104">
        <v>1678353</v>
      </c>
      <c r="I27" s="104">
        <v>7505069</v>
      </c>
      <c r="J27" s="104">
        <v>4509793</v>
      </c>
      <c r="K27" s="104">
        <v>7128220</v>
      </c>
      <c r="L27" s="104">
        <v>1446248</v>
      </c>
      <c r="M27" s="104">
        <v>13084261</v>
      </c>
      <c r="N27" s="104">
        <v>4289046</v>
      </c>
      <c r="O27" s="104">
        <v>7293730</v>
      </c>
      <c r="P27" s="104">
        <v>12383003</v>
      </c>
      <c r="Q27" s="104">
        <v>23965779</v>
      </c>
      <c r="R27" s="104">
        <v>0</v>
      </c>
      <c r="S27" s="104">
        <v>0</v>
      </c>
      <c r="T27" s="104">
        <v>0</v>
      </c>
      <c r="U27" s="104">
        <v>0</v>
      </c>
      <c r="V27" s="104">
        <v>44555109</v>
      </c>
      <c r="W27" s="104">
        <v>96759712</v>
      </c>
      <c r="X27" s="104">
        <v>-52204603</v>
      </c>
      <c r="Y27" s="105">
        <v>-53.95</v>
      </c>
      <c r="Z27" s="106">
        <v>129012949</v>
      </c>
    </row>
    <row r="28" spans="1:26" ht="12.75">
      <c r="A28" s="107" t="s">
        <v>44</v>
      </c>
      <c r="B28" s="18">
        <v>72737720</v>
      </c>
      <c r="C28" s="18">
        <v>0</v>
      </c>
      <c r="D28" s="63">
        <v>45480427</v>
      </c>
      <c r="E28" s="64">
        <v>45070674</v>
      </c>
      <c r="F28" s="64">
        <v>0</v>
      </c>
      <c r="G28" s="64">
        <v>0</v>
      </c>
      <c r="H28" s="64">
        <v>0</v>
      </c>
      <c r="I28" s="64">
        <v>0</v>
      </c>
      <c r="J28" s="64">
        <v>1512060</v>
      </c>
      <c r="K28" s="64">
        <v>5684808</v>
      </c>
      <c r="L28" s="64">
        <v>549045</v>
      </c>
      <c r="M28" s="64">
        <v>7745913</v>
      </c>
      <c r="N28" s="64">
        <v>1800906</v>
      </c>
      <c r="O28" s="64">
        <v>3443176</v>
      </c>
      <c r="P28" s="64">
        <v>8300882</v>
      </c>
      <c r="Q28" s="64">
        <v>13544964</v>
      </c>
      <c r="R28" s="64">
        <v>0</v>
      </c>
      <c r="S28" s="64">
        <v>0</v>
      </c>
      <c r="T28" s="64">
        <v>0</v>
      </c>
      <c r="U28" s="64">
        <v>0</v>
      </c>
      <c r="V28" s="64">
        <v>21290877</v>
      </c>
      <c r="W28" s="64">
        <v>33803006</v>
      </c>
      <c r="X28" s="64">
        <v>-12512129</v>
      </c>
      <c r="Y28" s="65">
        <v>-37.01</v>
      </c>
      <c r="Z28" s="66">
        <v>45070674</v>
      </c>
    </row>
    <row r="29" spans="1:26" ht="12.7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23633371</v>
      </c>
      <c r="C30" s="18">
        <v>0</v>
      </c>
      <c r="D30" s="63">
        <v>38121052</v>
      </c>
      <c r="E30" s="64">
        <v>30594514</v>
      </c>
      <c r="F30" s="64">
        <v>0</v>
      </c>
      <c r="G30" s="64">
        <v>0</v>
      </c>
      <c r="H30" s="64">
        <v>0</v>
      </c>
      <c r="I30" s="64">
        <v>0</v>
      </c>
      <c r="J30" s="64">
        <v>1469593</v>
      </c>
      <c r="K30" s="64">
        <v>357042</v>
      </c>
      <c r="L30" s="64">
        <v>500937</v>
      </c>
      <c r="M30" s="64">
        <v>2327572</v>
      </c>
      <c r="N30" s="64">
        <v>655149</v>
      </c>
      <c r="O30" s="64">
        <v>282565</v>
      </c>
      <c r="P30" s="64">
        <v>1149676</v>
      </c>
      <c r="Q30" s="64">
        <v>2087390</v>
      </c>
      <c r="R30" s="64">
        <v>0</v>
      </c>
      <c r="S30" s="64">
        <v>0</v>
      </c>
      <c r="T30" s="64">
        <v>0</v>
      </c>
      <c r="U30" s="64">
        <v>0</v>
      </c>
      <c r="V30" s="64">
        <v>4414962</v>
      </c>
      <c r="W30" s="64">
        <v>22945886</v>
      </c>
      <c r="X30" s="64">
        <v>-18530924</v>
      </c>
      <c r="Y30" s="65">
        <v>-80.76</v>
      </c>
      <c r="Z30" s="66">
        <v>30594514</v>
      </c>
    </row>
    <row r="31" spans="1:26" ht="12.75">
      <c r="A31" s="62" t="s">
        <v>49</v>
      </c>
      <c r="B31" s="18">
        <v>24298417</v>
      </c>
      <c r="C31" s="18">
        <v>0</v>
      </c>
      <c r="D31" s="63">
        <v>28262627</v>
      </c>
      <c r="E31" s="64">
        <v>53347761</v>
      </c>
      <c r="F31" s="64">
        <v>0</v>
      </c>
      <c r="G31" s="64">
        <v>5826716</v>
      </c>
      <c r="H31" s="64">
        <v>1678353</v>
      </c>
      <c r="I31" s="64">
        <v>7505069</v>
      </c>
      <c r="J31" s="64">
        <v>1528140</v>
      </c>
      <c r="K31" s="64">
        <v>1086369</v>
      </c>
      <c r="L31" s="64">
        <v>396266</v>
      </c>
      <c r="M31" s="64">
        <v>3010775</v>
      </c>
      <c r="N31" s="64">
        <v>1832990</v>
      </c>
      <c r="O31" s="64">
        <v>3567988</v>
      </c>
      <c r="P31" s="64">
        <v>2932444</v>
      </c>
      <c r="Q31" s="64">
        <v>8333422</v>
      </c>
      <c r="R31" s="64">
        <v>0</v>
      </c>
      <c r="S31" s="64">
        <v>0</v>
      </c>
      <c r="T31" s="64">
        <v>0</v>
      </c>
      <c r="U31" s="64">
        <v>0</v>
      </c>
      <c r="V31" s="64">
        <v>18849266</v>
      </c>
      <c r="W31" s="64">
        <v>40010821</v>
      </c>
      <c r="X31" s="64">
        <v>-21161555</v>
      </c>
      <c r="Y31" s="65">
        <v>-52.89</v>
      </c>
      <c r="Z31" s="66">
        <v>53347761</v>
      </c>
    </row>
    <row r="32" spans="1:26" ht="12.75">
      <c r="A32" s="74" t="s">
        <v>50</v>
      </c>
      <c r="B32" s="21">
        <f>SUM(B28:B31)</f>
        <v>120669508</v>
      </c>
      <c r="C32" s="21">
        <f>SUM(C28:C31)</f>
        <v>0</v>
      </c>
      <c r="D32" s="103">
        <f aca="true" t="shared" si="5" ref="D32:Z32">SUM(D28:D31)</f>
        <v>111864106</v>
      </c>
      <c r="E32" s="104">
        <f t="shared" si="5"/>
        <v>129012949</v>
      </c>
      <c r="F32" s="104">
        <f t="shared" si="5"/>
        <v>0</v>
      </c>
      <c r="G32" s="104">
        <f t="shared" si="5"/>
        <v>5826716</v>
      </c>
      <c r="H32" s="104">
        <f t="shared" si="5"/>
        <v>1678353</v>
      </c>
      <c r="I32" s="104">
        <f t="shared" si="5"/>
        <v>7505069</v>
      </c>
      <c r="J32" s="104">
        <f t="shared" si="5"/>
        <v>4509793</v>
      </c>
      <c r="K32" s="104">
        <f t="shared" si="5"/>
        <v>7128219</v>
      </c>
      <c r="L32" s="104">
        <f t="shared" si="5"/>
        <v>1446248</v>
      </c>
      <c r="M32" s="104">
        <f t="shared" si="5"/>
        <v>13084260</v>
      </c>
      <c r="N32" s="104">
        <f t="shared" si="5"/>
        <v>4289045</v>
      </c>
      <c r="O32" s="104">
        <f t="shared" si="5"/>
        <v>7293729</v>
      </c>
      <c r="P32" s="104">
        <f t="shared" si="5"/>
        <v>12383002</v>
      </c>
      <c r="Q32" s="104">
        <f t="shared" si="5"/>
        <v>23965776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44555105</v>
      </c>
      <c r="W32" s="104">
        <f t="shared" si="5"/>
        <v>96759713</v>
      </c>
      <c r="X32" s="104">
        <f t="shared" si="5"/>
        <v>-52204608</v>
      </c>
      <c r="Y32" s="105">
        <f>+IF(W32&lt;&gt;0,(X32/W32)*100,0)</f>
        <v>-53.95283468854439</v>
      </c>
      <c r="Z32" s="106">
        <f t="shared" si="5"/>
        <v>129012949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208447354</v>
      </c>
      <c r="C35" s="18">
        <v>0</v>
      </c>
      <c r="D35" s="63">
        <v>248904014</v>
      </c>
      <c r="E35" s="64">
        <v>248904014</v>
      </c>
      <c r="F35" s="64">
        <v>0</v>
      </c>
      <c r="G35" s="64">
        <v>52397925</v>
      </c>
      <c r="H35" s="64">
        <v>103133787</v>
      </c>
      <c r="I35" s="64">
        <v>103133787</v>
      </c>
      <c r="J35" s="64">
        <v>219327486</v>
      </c>
      <c r="K35" s="64">
        <v>257145832</v>
      </c>
      <c r="L35" s="64">
        <v>276714487</v>
      </c>
      <c r="M35" s="64">
        <v>276714487</v>
      </c>
      <c r="N35" s="64">
        <v>238324008</v>
      </c>
      <c r="O35" s="64">
        <v>253907404</v>
      </c>
      <c r="P35" s="64">
        <v>263547109</v>
      </c>
      <c r="Q35" s="64">
        <v>263547109</v>
      </c>
      <c r="R35" s="64">
        <v>0</v>
      </c>
      <c r="S35" s="64">
        <v>0</v>
      </c>
      <c r="T35" s="64">
        <v>0</v>
      </c>
      <c r="U35" s="64">
        <v>0</v>
      </c>
      <c r="V35" s="64">
        <v>263547109</v>
      </c>
      <c r="W35" s="64">
        <v>186678011</v>
      </c>
      <c r="X35" s="64">
        <v>76869098</v>
      </c>
      <c r="Y35" s="65">
        <v>41.18</v>
      </c>
      <c r="Z35" s="66">
        <v>248904014</v>
      </c>
    </row>
    <row r="36" spans="1:26" ht="12.75">
      <c r="A36" s="62" t="s">
        <v>53</v>
      </c>
      <c r="B36" s="18">
        <v>1006041966</v>
      </c>
      <c r="C36" s="18">
        <v>0</v>
      </c>
      <c r="D36" s="63">
        <v>1133506000</v>
      </c>
      <c r="E36" s="64">
        <v>1133506000</v>
      </c>
      <c r="F36" s="64">
        <v>4474292</v>
      </c>
      <c r="G36" s="64">
        <v>75416360</v>
      </c>
      <c r="H36" s="64">
        <v>26263044</v>
      </c>
      <c r="I36" s="64">
        <v>26263044</v>
      </c>
      <c r="J36" s="64">
        <v>1006041967</v>
      </c>
      <c r="K36" s="64">
        <v>1016625493</v>
      </c>
      <c r="L36" s="64">
        <v>1016625493</v>
      </c>
      <c r="M36" s="64">
        <v>1016625493</v>
      </c>
      <c r="N36" s="64">
        <v>1013566926</v>
      </c>
      <c r="O36" s="64">
        <v>1025159528</v>
      </c>
      <c r="P36" s="64">
        <v>1029329061</v>
      </c>
      <c r="Q36" s="64">
        <v>1029329061</v>
      </c>
      <c r="R36" s="64">
        <v>0</v>
      </c>
      <c r="S36" s="64">
        <v>0</v>
      </c>
      <c r="T36" s="64">
        <v>0</v>
      </c>
      <c r="U36" s="64">
        <v>0</v>
      </c>
      <c r="V36" s="64">
        <v>1029329061</v>
      </c>
      <c r="W36" s="64">
        <v>850129500</v>
      </c>
      <c r="X36" s="64">
        <v>179199561</v>
      </c>
      <c r="Y36" s="65">
        <v>21.08</v>
      </c>
      <c r="Z36" s="66">
        <v>1133506000</v>
      </c>
    </row>
    <row r="37" spans="1:26" ht="12.75">
      <c r="A37" s="62" t="s">
        <v>54</v>
      </c>
      <c r="B37" s="18">
        <v>132813682</v>
      </c>
      <c r="C37" s="18">
        <v>0</v>
      </c>
      <c r="D37" s="63">
        <v>101780000</v>
      </c>
      <c r="E37" s="64">
        <v>101780000</v>
      </c>
      <c r="F37" s="64">
        <v>0</v>
      </c>
      <c r="G37" s="64">
        <v>230341973</v>
      </c>
      <c r="H37" s="64">
        <v>-75328289</v>
      </c>
      <c r="I37" s="64">
        <v>-75328289</v>
      </c>
      <c r="J37" s="64">
        <v>134336806</v>
      </c>
      <c r="K37" s="64">
        <v>149672746</v>
      </c>
      <c r="L37" s="64">
        <v>156534990</v>
      </c>
      <c r="M37" s="64">
        <v>156534990</v>
      </c>
      <c r="N37" s="64">
        <v>134256474</v>
      </c>
      <c r="O37" s="64">
        <v>128855623</v>
      </c>
      <c r="P37" s="64">
        <v>133600216</v>
      </c>
      <c r="Q37" s="64">
        <v>133600216</v>
      </c>
      <c r="R37" s="64">
        <v>0</v>
      </c>
      <c r="S37" s="64">
        <v>0</v>
      </c>
      <c r="T37" s="64">
        <v>0</v>
      </c>
      <c r="U37" s="64">
        <v>0</v>
      </c>
      <c r="V37" s="64">
        <v>133600216</v>
      </c>
      <c r="W37" s="64">
        <v>76335000</v>
      </c>
      <c r="X37" s="64">
        <v>57265216</v>
      </c>
      <c r="Y37" s="65">
        <v>75.02</v>
      </c>
      <c r="Z37" s="66">
        <v>101780000</v>
      </c>
    </row>
    <row r="38" spans="1:26" ht="12.75">
      <c r="A38" s="62" t="s">
        <v>55</v>
      </c>
      <c r="B38" s="18">
        <v>227618669</v>
      </c>
      <c r="C38" s="18">
        <v>0</v>
      </c>
      <c r="D38" s="63">
        <v>281520000</v>
      </c>
      <c r="E38" s="64">
        <v>281520000</v>
      </c>
      <c r="F38" s="64">
        <v>0</v>
      </c>
      <c r="G38" s="64">
        <v>0</v>
      </c>
      <c r="H38" s="64">
        <v>0</v>
      </c>
      <c r="I38" s="64">
        <v>0</v>
      </c>
      <c r="J38" s="64">
        <v>227618670</v>
      </c>
      <c r="K38" s="64">
        <v>226733158</v>
      </c>
      <c r="L38" s="64">
        <v>220060133</v>
      </c>
      <c r="M38" s="64">
        <v>220060133</v>
      </c>
      <c r="N38" s="64">
        <v>220005388</v>
      </c>
      <c r="O38" s="64">
        <v>219941892</v>
      </c>
      <c r="P38" s="64">
        <v>219941892</v>
      </c>
      <c r="Q38" s="64">
        <v>219941892</v>
      </c>
      <c r="R38" s="64">
        <v>0</v>
      </c>
      <c r="S38" s="64">
        <v>0</v>
      </c>
      <c r="T38" s="64">
        <v>0</v>
      </c>
      <c r="U38" s="64">
        <v>0</v>
      </c>
      <c r="V38" s="64">
        <v>219941892</v>
      </c>
      <c r="W38" s="64">
        <v>211140000</v>
      </c>
      <c r="X38" s="64">
        <v>8801892</v>
      </c>
      <c r="Y38" s="65">
        <v>4.17</v>
      </c>
      <c r="Z38" s="66">
        <v>281520000</v>
      </c>
    </row>
    <row r="39" spans="1:26" ht="12.75">
      <c r="A39" s="62" t="s">
        <v>56</v>
      </c>
      <c r="B39" s="18">
        <v>854056971</v>
      </c>
      <c r="C39" s="18">
        <v>0</v>
      </c>
      <c r="D39" s="63">
        <v>999110013</v>
      </c>
      <c r="E39" s="64">
        <v>999110013</v>
      </c>
      <c r="F39" s="64">
        <v>4474292</v>
      </c>
      <c r="G39" s="64">
        <v>-102527690</v>
      </c>
      <c r="H39" s="64">
        <v>204725120</v>
      </c>
      <c r="I39" s="64">
        <v>204725120</v>
      </c>
      <c r="J39" s="64">
        <v>863413977</v>
      </c>
      <c r="K39" s="64">
        <v>897365421</v>
      </c>
      <c r="L39" s="64">
        <v>916744858</v>
      </c>
      <c r="M39" s="64">
        <v>916744858</v>
      </c>
      <c r="N39" s="64">
        <v>897629073</v>
      </c>
      <c r="O39" s="64">
        <v>930269419</v>
      </c>
      <c r="P39" s="64">
        <v>939334063</v>
      </c>
      <c r="Q39" s="64">
        <v>939334063</v>
      </c>
      <c r="R39" s="64">
        <v>0</v>
      </c>
      <c r="S39" s="64">
        <v>0</v>
      </c>
      <c r="T39" s="64">
        <v>0</v>
      </c>
      <c r="U39" s="64">
        <v>0</v>
      </c>
      <c r="V39" s="64">
        <v>939334063</v>
      </c>
      <c r="W39" s="64">
        <v>749332510</v>
      </c>
      <c r="X39" s="64">
        <v>190001553</v>
      </c>
      <c r="Y39" s="65">
        <v>25.36</v>
      </c>
      <c r="Z39" s="66">
        <v>999110013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117567048</v>
      </c>
      <c r="C42" s="18">
        <v>0</v>
      </c>
      <c r="D42" s="63">
        <v>121880329</v>
      </c>
      <c r="E42" s="64">
        <v>136887853</v>
      </c>
      <c r="F42" s="64">
        <v>5052574</v>
      </c>
      <c r="G42" s="64">
        <v>87313590</v>
      </c>
      <c r="H42" s="64">
        <v>7098439</v>
      </c>
      <c r="I42" s="64">
        <v>99464603</v>
      </c>
      <c r="J42" s="64">
        <v>-49054342</v>
      </c>
      <c r="K42" s="64">
        <v>37722643</v>
      </c>
      <c r="L42" s="64">
        <v>49713472</v>
      </c>
      <c r="M42" s="64">
        <v>38381773</v>
      </c>
      <c r="N42" s="64">
        <v>-5551693</v>
      </c>
      <c r="O42" s="64">
        <v>21413699</v>
      </c>
      <c r="P42" s="64">
        <v>23600978</v>
      </c>
      <c r="Q42" s="64">
        <v>39462984</v>
      </c>
      <c r="R42" s="64">
        <v>0</v>
      </c>
      <c r="S42" s="64">
        <v>0</v>
      </c>
      <c r="T42" s="64">
        <v>0</v>
      </c>
      <c r="U42" s="64">
        <v>0</v>
      </c>
      <c r="V42" s="64">
        <v>177309360</v>
      </c>
      <c r="W42" s="64">
        <v>124779357</v>
      </c>
      <c r="X42" s="64">
        <v>52530003</v>
      </c>
      <c r="Y42" s="65">
        <v>42.1</v>
      </c>
      <c r="Z42" s="66">
        <v>136887853</v>
      </c>
    </row>
    <row r="43" spans="1:26" ht="12.75">
      <c r="A43" s="62" t="s">
        <v>59</v>
      </c>
      <c r="B43" s="18">
        <v>-120520135</v>
      </c>
      <c r="C43" s="18">
        <v>0</v>
      </c>
      <c r="D43" s="63">
        <v>-112041230</v>
      </c>
      <c r="E43" s="64">
        <v>-129942515</v>
      </c>
      <c r="F43" s="64">
        <v>-342</v>
      </c>
      <c r="G43" s="64">
        <v>-1165002</v>
      </c>
      <c r="H43" s="64">
        <v>-7492071</v>
      </c>
      <c r="I43" s="64">
        <v>-8657415</v>
      </c>
      <c r="J43" s="64">
        <v>-60188158</v>
      </c>
      <c r="K43" s="64">
        <v>-4789693</v>
      </c>
      <c r="L43" s="64">
        <v>-16475648</v>
      </c>
      <c r="M43" s="64">
        <v>-81453499</v>
      </c>
      <c r="N43" s="64">
        <v>-25025336</v>
      </c>
      <c r="O43" s="64">
        <v>-7306464</v>
      </c>
      <c r="P43" s="64">
        <v>-17490830</v>
      </c>
      <c r="Q43" s="64">
        <v>-49822630</v>
      </c>
      <c r="R43" s="64">
        <v>0</v>
      </c>
      <c r="S43" s="64">
        <v>0</v>
      </c>
      <c r="T43" s="64">
        <v>0</v>
      </c>
      <c r="U43" s="64">
        <v>0</v>
      </c>
      <c r="V43" s="64">
        <v>-139933544</v>
      </c>
      <c r="W43" s="64">
        <v>-66903806</v>
      </c>
      <c r="X43" s="64">
        <v>-73029738</v>
      </c>
      <c r="Y43" s="65">
        <v>109.16</v>
      </c>
      <c r="Z43" s="66">
        <v>-129942515</v>
      </c>
    </row>
    <row r="44" spans="1:26" ht="12.75">
      <c r="A44" s="62" t="s">
        <v>60</v>
      </c>
      <c r="B44" s="18">
        <v>8045396</v>
      </c>
      <c r="C44" s="18">
        <v>0</v>
      </c>
      <c r="D44" s="63">
        <v>20207489</v>
      </c>
      <c r="E44" s="64">
        <v>20207485</v>
      </c>
      <c r="F44" s="64">
        <v>-62611</v>
      </c>
      <c r="G44" s="64">
        <v>-48994</v>
      </c>
      <c r="H44" s="64">
        <v>-57980</v>
      </c>
      <c r="I44" s="64">
        <v>-169585</v>
      </c>
      <c r="J44" s="64">
        <v>-55741</v>
      </c>
      <c r="K44" s="64">
        <v>-957189</v>
      </c>
      <c r="L44" s="64">
        <v>-6673025</v>
      </c>
      <c r="M44" s="64">
        <v>-7685955</v>
      </c>
      <c r="N44" s="64">
        <v>-54745</v>
      </c>
      <c r="O44" s="64">
        <v>-63496</v>
      </c>
      <c r="P44" s="64">
        <v>-228137</v>
      </c>
      <c r="Q44" s="64">
        <v>-346378</v>
      </c>
      <c r="R44" s="64">
        <v>0</v>
      </c>
      <c r="S44" s="64">
        <v>0</v>
      </c>
      <c r="T44" s="64">
        <v>0</v>
      </c>
      <c r="U44" s="64">
        <v>0</v>
      </c>
      <c r="V44" s="64">
        <v>-8201918</v>
      </c>
      <c r="W44" s="64">
        <v>3336823</v>
      </c>
      <c r="X44" s="64">
        <v>-11538741</v>
      </c>
      <c r="Y44" s="65">
        <v>-345.8</v>
      </c>
      <c r="Z44" s="66">
        <v>20207485</v>
      </c>
    </row>
    <row r="45" spans="1:26" ht="12.75">
      <c r="A45" s="74" t="s">
        <v>61</v>
      </c>
      <c r="B45" s="21">
        <v>126055319</v>
      </c>
      <c r="C45" s="21">
        <v>0</v>
      </c>
      <c r="D45" s="103">
        <v>177799588</v>
      </c>
      <c r="E45" s="104">
        <v>153208141</v>
      </c>
      <c r="F45" s="104">
        <v>131044940</v>
      </c>
      <c r="G45" s="104">
        <v>217144534</v>
      </c>
      <c r="H45" s="104">
        <v>216692922</v>
      </c>
      <c r="I45" s="104">
        <v>216692922</v>
      </c>
      <c r="J45" s="104">
        <v>107394681</v>
      </c>
      <c r="K45" s="104">
        <v>139370442</v>
      </c>
      <c r="L45" s="104">
        <v>165935241</v>
      </c>
      <c r="M45" s="104">
        <v>165935241</v>
      </c>
      <c r="N45" s="104">
        <v>135303467</v>
      </c>
      <c r="O45" s="104">
        <v>149347206</v>
      </c>
      <c r="P45" s="104">
        <v>155229217</v>
      </c>
      <c r="Q45" s="104">
        <v>155229217</v>
      </c>
      <c r="R45" s="104">
        <v>0</v>
      </c>
      <c r="S45" s="104">
        <v>0</v>
      </c>
      <c r="T45" s="104">
        <v>0</v>
      </c>
      <c r="U45" s="104">
        <v>0</v>
      </c>
      <c r="V45" s="104">
        <v>155229217</v>
      </c>
      <c r="W45" s="104">
        <v>187267692</v>
      </c>
      <c r="X45" s="104">
        <v>-32038475</v>
      </c>
      <c r="Y45" s="105">
        <v>-17.11</v>
      </c>
      <c r="Z45" s="106">
        <v>153208141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31300838</v>
      </c>
      <c r="C49" s="56">
        <v>0</v>
      </c>
      <c r="D49" s="133">
        <v>8241222</v>
      </c>
      <c r="E49" s="58">
        <v>6568045</v>
      </c>
      <c r="F49" s="58">
        <v>0</v>
      </c>
      <c r="G49" s="58">
        <v>0</v>
      </c>
      <c r="H49" s="58">
        <v>0</v>
      </c>
      <c r="I49" s="58">
        <v>5638577</v>
      </c>
      <c r="J49" s="58">
        <v>0</v>
      </c>
      <c r="K49" s="58">
        <v>0</v>
      </c>
      <c r="L49" s="58">
        <v>0</v>
      </c>
      <c r="M49" s="58">
        <v>99834489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151583171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2745860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2745860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100.70208563041554</v>
      </c>
      <c r="C58" s="5">
        <f>IF(C67=0,0,+(C76/C67)*100)</f>
        <v>0</v>
      </c>
      <c r="D58" s="6">
        <f aca="true" t="shared" si="6" ref="D58:Z58">IF(D67=0,0,+(D76/D67)*100)</f>
        <v>95.5147847953167</v>
      </c>
      <c r="E58" s="7">
        <f t="shared" si="6"/>
        <v>100.26735135186642</v>
      </c>
      <c r="F58" s="7">
        <f t="shared" si="6"/>
        <v>43.69715340049433</v>
      </c>
      <c r="G58" s="7">
        <f t="shared" si="6"/>
        <v>219.08013492966157</v>
      </c>
      <c r="H58" s="7">
        <f t="shared" si="6"/>
        <v>72.08347372684358</v>
      </c>
      <c r="I58" s="7">
        <f t="shared" si="6"/>
        <v>90.95030796597113</v>
      </c>
      <c r="J58" s="7">
        <f t="shared" si="6"/>
        <v>52.47548561607336</v>
      </c>
      <c r="K58" s="7">
        <f t="shared" si="6"/>
        <v>181.45808912789306</v>
      </c>
      <c r="L58" s="7">
        <f t="shared" si="6"/>
        <v>104.67919718073979</v>
      </c>
      <c r="M58" s="7">
        <f t="shared" si="6"/>
        <v>112.97208229948859</v>
      </c>
      <c r="N58" s="7">
        <f t="shared" si="6"/>
        <v>51.27151269376596</v>
      </c>
      <c r="O58" s="7">
        <f t="shared" si="6"/>
        <v>64.52112063341005</v>
      </c>
      <c r="P58" s="7">
        <f t="shared" si="6"/>
        <v>99.11821803032016</v>
      </c>
      <c r="Q58" s="7">
        <f t="shared" si="6"/>
        <v>70.67242702665405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91.11024852132049</v>
      </c>
      <c r="W58" s="7">
        <f t="shared" si="6"/>
        <v>80.34563640447051</v>
      </c>
      <c r="X58" s="7">
        <f t="shared" si="6"/>
        <v>0</v>
      </c>
      <c r="Y58" s="7">
        <f t="shared" si="6"/>
        <v>0</v>
      </c>
      <c r="Z58" s="8">
        <f t="shared" si="6"/>
        <v>100.26735135186642</v>
      </c>
    </row>
    <row r="59" spans="1:26" ht="12.75">
      <c r="A59" s="36" t="s">
        <v>31</v>
      </c>
      <c r="B59" s="9">
        <f aca="true" t="shared" si="7" ref="B59:Z66">IF(B68=0,0,+(B77/B68)*100)</f>
        <v>100.71528229015638</v>
      </c>
      <c r="C59" s="9">
        <f t="shared" si="7"/>
        <v>0</v>
      </c>
      <c r="D59" s="2">
        <f t="shared" si="7"/>
        <v>94.99999996067406</v>
      </c>
      <c r="E59" s="10">
        <f t="shared" si="7"/>
        <v>95.0000019178246</v>
      </c>
      <c r="F59" s="10">
        <f t="shared" si="7"/>
        <v>35.565616757283486</v>
      </c>
      <c r="G59" s="10">
        <f t="shared" si="7"/>
        <v>266.9746971538685</v>
      </c>
      <c r="H59" s="10">
        <f t="shared" si="7"/>
        <v>97.4352571427713</v>
      </c>
      <c r="I59" s="10">
        <f t="shared" si="7"/>
        <v>92.12038125142597</v>
      </c>
      <c r="J59" s="10">
        <f t="shared" si="7"/>
        <v>66.46061621445644</v>
      </c>
      <c r="K59" s="10">
        <f t="shared" si="7"/>
        <v>325.54335060100067</v>
      </c>
      <c r="L59" s="10">
        <f t="shared" si="7"/>
        <v>122.235588388087</v>
      </c>
      <c r="M59" s="10">
        <f t="shared" si="7"/>
        <v>149.06436622707918</v>
      </c>
      <c r="N59" s="10">
        <f t="shared" si="7"/>
        <v>78.76796031127151</v>
      </c>
      <c r="O59" s="10">
        <f t="shared" si="7"/>
        <v>83.655423020777</v>
      </c>
      <c r="P59" s="10">
        <f t="shared" si="7"/>
        <v>83.55758119444113</v>
      </c>
      <c r="Q59" s="10">
        <f t="shared" si="7"/>
        <v>81.99626523122929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105.02771902576258</v>
      </c>
      <c r="W59" s="10">
        <f t="shared" si="7"/>
        <v>80.47912831691103</v>
      </c>
      <c r="X59" s="10">
        <f t="shared" si="7"/>
        <v>0</v>
      </c>
      <c r="Y59" s="10">
        <f t="shared" si="7"/>
        <v>0</v>
      </c>
      <c r="Z59" s="11">
        <f t="shared" si="7"/>
        <v>95.0000019178246</v>
      </c>
    </row>
    <row r="60" spans="1:26" ht="12.75">
      <c r="A60" s="37" t="s">
        <v>32</v>
      </c>
      <c r="B60" s="12">
        <f t="shared" si="7"/>
        <v>100.7152823242581</v>
      </c>
      <c r="C60" s="12">
        <f t="shared" si="7"/>
        <v>0</v>
      </c>
      <c r="D60" s="3">
        <f t="shared" si="7"/>
        <v>95.72161669592475</v>
      </c>
      <c r="E60" s="13">
        <f t="shared" si="7"/>
        <v>102.51918869189218</v>
      </c>
      <c r="F60" s="13">
        <f t="shared" si="7"/>
        <v>50.12969218059159</v>
      </c>
      <c r="G60" s="13">
        <f t="shared" si="7"/>
        <v>198.41415257354376</v>
      </c>
      <c r="H60" s="13">
        <f t="shared" si="7"/>
        <v>61.49647028027802</v>
      </c>
      <c r="I60" s="13">
        <f t="shared" si="7"/>
        <v>90.03290474162277</v>
      </c>
      <c r="J60" s="13">
        <f t="shared" si="7"/>
        <v>45.04897674370893</v>
      </c>
      <c r="K60" s="13">
        <f t="shared" si="7"/>
        <v>146.64026886958263</v>
      </c>
      <c r="L60" s="13">
        <f t="shared" si="7"/>
        <v>94.14330080183224</v>
      </c>
      <c r="M60" s="13">
        <f t="shared" si="7"/>
        <v>98.10303963696872</v>
      </c>
      <c r="N60" s="13">
        <f t="shared" si="7"/>
        <v>40.37447714233106</v>
      </c>
      <c r="O60" s="13">
        <f t="shared" si="7"/>
        <v>54.98935622533669</v>
      </c>
      <c r="P60" s="13">
        <f t="shared" si="7"/>
        <v>104.73203171682187</v>
      </c>
      <c r="Q60" s="13">
        <f t="shared" si="7"/>
        <v>64.93284400869331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83.8794649282054</v>
      </c>
      <c r="W60" s="13">
        <f t="shared" si="7"/>
        <v>79.84397473516597</v>
      </c>
      <c r="X60" s="13">
        <f t="shared" si="7"/>
        <v>0</v>
      </c>
      <c r="Y60" s="13">
        <f t="shared" si="7"/>
        <v>0</v>
      </c>
      <c r="Z60" s="14">
        <f t="shared" si="7"/>
        <v>102.51918869189218</v>
      </c>
    </row>
    <row r="61" spans="1:26" ht="12.75">
      <c r="A61" s="38" t="s">
        <v>113</v>
      </c>
      <c r="B61" s="12">
        <f t="shared" si="7"/>
        <v>100.71528257877547</v>
      </c>
      <c r="C61" s="12">
        <f t="shared" si="7"/>
        <v>0</v>
      </c>
      <c r="D61" s="3">
        <f t="shared" si="7"/>
        <v>96.58297625279889</v>
      </c>
      <c r="E61" s="13">
        <f t="shared" si="7"/>
        <v>94.9938354670027</v>
      </c>
      <c r="F61" s="13">
        <f t="shared" si="7"/>
        <v>50.63433642836297</v>
      </c>
      <c r="G61" s="13">
        <f t="shared" si="7"/>
        <v>130.1983845477857</v>
      </c>
      <c r="H61" s="13">
        <f t="shared" si="7"/>
        <v>44.8273376747339</v>
      </c>
      <c r="I61" s="13">
        <f t="shared" si="7"/>
        <v>70.87738400988871</v>
      </c>
      <c r="J61" s="13">
        <f t="shared" si="7"/>
        <v>28.945012710124214</v>
      </c>
      <c r="K61" s="13">
        <f t="shared" si="7"/>
        <v>131.96993242790515</v>
      </c>
      <c r="L61" s="13">
        <f t="shared" si="7"/>
        <v>59.389384390569056</v>
      </c>
      <c r="M61" s="13">
        <f t="shared" si="7"/>
        <v>74.5969284873071</v>
      </c>
      <c r="N61" s="13">
        <f t="shared" si="7"/>
        <v>28.330172669658722</v>
      </c>
      <c r="O61" s="13">
        <f t="shared" si="7"/>
        <v>43.6169764974864</v>
      </c>
      <c r="P61" s="13">
        <f t="shared" si="7"/>
        <v>99.44527907534703</v>
      </c>
      <c r="Q61" s="13">
        <f t="shared" si="7"/>
        <v>54.43825581320285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66.13466421742447</v>
      </c>
      <c r="W61" s="13">
        <f t="shared" si="7"/>
        <v>64.31794278764944</v>
      </c>
      <c r="X61" s="13">
        <f t="shared" si="7"/>
        <v>0</v>
      </c>
      <c r="Y61" s="13">
        <f t="shared" si="7"/>
        <v>0</v>
      </c>
      <c r="Z61" s="14">
        <f t="shared" si="7"/>
        <v>94.9938354670027</v>
      </c>
    </row>
    <row r="62" spans="1:26" ht="12.75">
      <c r="A62" s="38" t="s">
        <v>114</v>
      </c>
      <c r="B62" s="12">
        <f t="shared" si="7"/>
        <v>100.71528171265898</v>
      </c>
      <c r="C62" s="12">
        <f t="shared" si="7"/>
        <v>0</v>
      </c>
      <c r="D62" s="3">
        <f t="shared" si="7"/>
        <v>95.00000046092815</v>
      </c>
      <c r="E62" s="13">
        <f t="shared" si="7"/>
        <v>100.20573110533219</v>
      </c>
      <c r="F62" s="13">
        <f t="shared" si="7"/>
        <v>3.50809352607803</v>
      </c>
      <c r="G62" s="13">
        <f t="shared" si="7"/>
        <v>4.816664449168232</v>
      </c>
      <c r="H62" s="13">
        <f t="shared" si="7"/>
        <v>2.809909240251649</v>
      </c>
      <c r="I62" s="13">
        <f t="shared" si="7"/>
        <v>3.609564195404981</v>
      </c>
      <c r="J62" s="13">
        <f t="shared" si="7"/>
        <v>1.4595824167589933</v>
      </c>
      <c r="K62" s="13">
        <f t="shared" si="7"/>
        <v>14.45263234633912</v>
      </c>
      <c r="L62" s="13">
        <f t="shared" si="7"/>
        <v>2.1289745994390277</v>
      </c>
      <c r="M62" s="13">
        <f t="shared" si="7"/>
        <v>7.003069481049994</v>
      </c>
      <c r="N62" s="13">
        <f t="shared" si="7"/>
        <v>1.1825098408279209</v>
      </c>
      <c r="O62" s="13">
        <f t="shared" si="7"/>
        <v>1.4365619626565924</v>
      </c>
      <c r="P62" s="13">
        <f t="shared" si="7"/>
        <v>94.38629096076617</v>
      </c>
      <c r="Q62" s="13">
        <f t="shared" si="7"/>
        <v>29.14858174176615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14.160426311040005</v>
      </c>
      <c r="W62" s="13">
        <f t="shared" si="7"/>
        <v>60.345207355958955</v>
      </c>
      <c r="X62" s="13">
        <f t="shared" si="7"/>
        <v>0</v>
      </c>
      <c r="Y62" s="13">
        <f t="shared" si="7"/>
        <v>0</v>
      </c>
      <c r="Z62" s="14">
        <f t="shared" si="7"/>
        <v>100.20573110533219</v>
      </c>
    </row>
    <row r="63" spans="1:26" ht="12.75">
      <c r="A63" s="38" t="s">
        <v>115</v>
      </c>
      <c r="B63" s="12">
        <f t="shared" si="7"/>
        <v>62.763430330495616</v>
      </c>
      <c r="C63" s="12">
        <f t="shared" si="7"/>
        <v>0</v>
      </c>
      <c r="D63" s="3">
        <f t="shared" si="7"/>
        <v>95.00000024501227</v>
      </c>
      <c r="E63" s="13">
        <f t="shared" si="7"/>
        <v>115.64452875327021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125.79778791294913</v>
      </c>
      <c r="Q63" s="13">
        <f t="shared" si="7"/>
        <v>43.436838342660366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13.068150038604651</v>
      </c>
      <c r="W63" s="13">
        <f t="shared" si="7"/>
        <v>48.07918170320386</v>
      </c>
      <c r="X63" s="13">
        <f t="shared" si="7"/>
        <v>0</v>
      </c>
      <c r="Y63" s="13">
        <f t="shared" si="7"/>
        <v>0</v>
      </c>
      <c r="Z63" s="14">
        <f t="shared" si="7"/>
        <v>115.64452875327021</v>
      </c>
    </row>
    <row r="64" spans="1:26" ht="12.75">
      <c r="A64" s="38" t="s">
        <v>116</v>
      </c>
      <c r="B64" s="12">
        <f t="shared" si="7"/>
        <v>161.6158968108776</v>
      </c>
      <c r="C64" s="12">
        <f t="shared" si="7"/>
        <v>0</v>
      </c>
      <c r="D64" s="3">
        <f t="shared" si="7"/>
        <v>95.00000132259142</v>
      </c>
      <c r="E64" s="13">
        <f t="shared" si="7"/>
        <v>125.37381557721704</v>
      </c>
      <c r="F64" s="13">
        <f t="shared" si="7"/>
        <v>190.4279533586441</v>
      </c>
      <c r="G64" s="13">
        <f t="shared" si="7"/>
        <v>1363.8563951990482</v>
      </c>
      <c r="H64" s="13">
        <f t="shared" si="7"/>
        <v>395.7623737653458</v>
      </c>
      <c r="I64" s="13">
        <f t="shared" si="7"/>
        <v>459.4777325803291</v>
      </c>
      <c r="J64" s="13">
        <f t="shared" si="7"/>
        <v>298.0638054590234</v>
      </c>
      <c r="K64" s="13">
        <f t="shared" si="7"/>
        <v>859.9541500478383</v>
      </c>
      <c r="L64" s="13">
        <f t="shared" si="7"/>
        <v>616.7602652343868</v>
      </c>
      <c r="M64" s="13">
        <f t="shared" si="7"/>
        <v>602.5686674386529</v>
      </c>
      <c r="N64" s="13">
        <f t="shared" si="7"/>
        <v>295.64955125748224</v>
      </c>
      <c r="O64" s="13">
        <f t="shared" si="7"/>
        <v>329.9749462252238</v>
      </c>
      <c r="P64" s="13">
        <f t="shared" si="7"/>
        <v>119.02128168069368</v>
      </c>
      <c r="Q64" s="13">
        <f t="shared" si="7"/>
        <v>247.72859597696817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435.77183341709144</v>
      </c>
      <c r="W64" s="13">
        <f t="shared" si="7"/>
        <v>236.3881654365608</v>
      </c>
      <c r="X64" s="13">
        <f t="shared" si="7"/>
        <v>0</v>
      </c>
      <c r="Y64" s="13">
        <f t="shared" si="7"/>
        <v>0</v>
      </c>
      <c r="Z64" s="14">
        <f t="shared" si="7"/>
        <v>125.37381557721704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96.09720689315728</v>
      </c>
      <c r="E66" s="16">
        <f t="shared" si="7"/>
        <v>96.09718792610664</v>
      </c>
      <c r="F66" s="16">
        <f t="shared" si="7"/>
        <v>99.99976602604598</v>
      </c>
      <c r="G66" s="16">
        <f t="shared" si="7"/>
        <v>100.00024362791196</v>
      </c>
      <c r="H66" s="16">
        <f t="shared" si="7"/>
        <v>99.99979429497688</v>
      </c>
      <c r="I66" s="16">
        <f t="shared" si="7"/>
        <v>99.99992447089977</v>
      </c>
      <c r="J66" s="16">
        <f t="shared" si="7"/>
        <v>99.99979005137443</v>
      </c>
      <c r="K66" s="16">
        <f t="shared" si="7"/>
        <v>114.47156701584535</v>
      </c>
      <c r="L66" s="16">
        <f t="shared" si="7"/>
        <v>150.98594260415663</v>
      </c>
      <c r="M66" s="16">
        <f t="shared" si="7"/>
        <v>122.64529689342521</v>
      </c>
      <c r="N66" s="16">
        <f t="shared" si="7"/>
        <v>176.30436548406604</v>
      </c>
      <c r="O66" s="16">
        <f t="shared" si="7"/>
        <v>175.42953983346828</v>
      </c>
      <c r="P66" s="16">
        <f t="shared" si="7"/>
        <v>121.93147071560742</v>
      </c>
      <c r="Q66" s="16">
        <f t="shared" si="7"/>
        <v>153.71720802511513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125.13068488919774</v>
      </c>
      <c r="W66" s="16">
        <f t="shared" si="7"/>
        <v>106.1112355277461</v>
      </c>
      <c r="X66" s="16">
        <f t="shared" si="7"/>
        <v>0</v>
      </c>
      <c r="Y66" s="16">
        <f t="shared" si="7"/>
        <v>0</v>
      </c>
      <c r="Z66" s="17">
        <f t="shared" si="7"/>
        <v>96.09718792610664</v>
      </c>
    </row>
    <row r="67" spans="1:26" ht="12.75" hidden="1">
      <c r="A67" s="40" t="s">
        <v>119</v>
      </c>
      <c r="B67" s="23">
        <v>369466898</v>
      </c>
      <c r="C67" s="23"/>
      <c r="D67" s="24">
        <v>434014091</v>
      </c>
      <c r="E67" s="25">
        <v>424195723</v>
      </c>
      <c r="F67" s="25">
        <v>55575714</v>
      </c>
      <c r="G67" s="25">
        <v>25081809</v>
      </c>
      <c r="H67" s="25">
        <v>31144602</v>
      </c>
      <c r="I67" s="25">
        <v>111802125</v>
      </c>
      <c r="J67" s="25">
        <v>29454544</v>
      </c>
      <c r="K67" s="25">
        <v>30037039</v>
      </c>
      <c r="L67" s="25">
        <v>33187146</v>
      </c>
      <c r="M67" s="25">
        <v>92678729</v>
      </c>
      <c r="N67" s="25">
        <v>36374745</v>
      </c>
      <c r="O67" s="25">
        <v>30485402</v>
      </c>
      <c r="P67" s="25">
        <v>31401073</v>
      </c>
      <c r="Q67" s="25">
        <v>98261220</v>
      </c>
      <c r="R67" s="25"/>
      <c r="S67" s="25"/>
      <c r="T67" s="25"/>
      <c r="U67" s="25"/>
      <c r="V67" s="25">
        <v>302742074</v>
      </c>
      <c r="W67" s="25">
        <v>374432607</v>
      </c>
      <c r="X67" s="25"/>
      <c r="Y67" s="24"/>
      <c r="Z67" s="26">
        <v>424195723</v>
      </c>
    </row>
    <row r="68" spans="1:26" ht="12.75" hidden="1">
      <c r="A68" s="36" t="s">
        <v>31</v>
      </c>
      <c r="B68" s="18">
        <v>112556121</v>
      </c>
      <c r="C68" s="18"/>
      <c r="D68" s="19">
        <v>127142539</v>
      </c>
      <c r="E68" s="20">
        <v>122534667</v>
      </c>
      <c r="F68" s="20">
        <v>26009705</v>
      </c>
      <c r="G68" s="20">
        <v>8149518</v>
      </c>
      <c r="H68" s="20">
        <v>8653889</v>
      </c>
      <c r="I68" s="20">
        <v>42813112</v>
      </c>
      <c r="J68" s="20">
        <v>8993752</v>
      </c>
      <c r="K68" s="20">
        <v>5938845</v>
      </c>
      <c r="L68" s="20">
        <v>11374491</v>
      </c>
      <c r="M68" s="20">
        <v>26307088</v>
      </c>
      <c r="N68" s="20">
        <v>8754929</v>
      </c>
      <c r="O68" s="20">
        <v>8792996</v>
      </c>
      <c r="P68" s="20">
        <v>8758389</v>
      </c>
      <c r="Q68" s="20">
        <v>26306314</v>
      </c>
      <c r="R68" s="20"/>
      <c r="S68" s="20"/>
      <c r="T68" s="20"/>
      <c r="U68" s="20"/>
      <c r="V68" s="20">
        <v>95426514</v>
      </c>
      <c r="W68" s="20">
        <v>123813805</v>
      </c>
      <c r="X68" s="20"/>
      <c r="Y68" s="19"/>
      <c r="Z68" s="22">
        <v>122534667</v>
      </c>
    </row>
    <row r="69" spans="1:26" ht="12.75" hidden="1">
      <c r="A69" s="37" t="s">
        <v>32</v>
      </c>
      <c r="B69" s="18">
        <v>250094255</v>
      </c>
      <c r="C69" s="18"/>
      <c r="D69" s="19">
        <v>301599251</v>
      </c>
      <c r="E69" s="20">
        <v>296388755</v>
      </c>
      <c r="F69" s="20">
        <v>29138611</v>
      </c>
      <c r="G69" s="20">
        <v>16521829</v>
      </c>
      <c r="H69" s="20">
        <v>22004580</v>
      </c>
      <c r="I69" s="20">
        <v>67665020</v>
      </c>
      <c r="J69" s="20">
        <v>19984485</v>
      </c>
      <c r="K69" s="20">
        <v>23580503</v>
      </c>
      <c r="L69" s="20">
        <v>21282756</v>
      </c>
      <c r="M69" s="20">
        <v>64847744</v>
      </c>
      <c r="N69" s="20">
        <v>27176612</v>
      </c>
      <c r="O69" s="20">
        <v>21372587</v>
      </c>
      <c r="P69" s="20">
        <v>22109277</v>
      </c>
      <c r="Q69" s="20">
        <v>70658476</v>
      </c>
      <c r="R69" s="20"/>
      <c r="S69" s="20"/>
      <c r="T69" s="20"/>
      <c r="U69" s="20"/>
      <c r="V69" s="20">
        <v>203171240</v>
      </c>
      <c r="W69" s="20">
        <v>246461623</v>
      </c>
      <c r="X69" s="20"/>
      <c r="Y69" s="19"/>
      <c r="Z69" s="22">
        <v>296388755</v>
      </c>
    </row>
    <row r="70" spans="1:26" ht="12.75" hidden="1">
      <c r="A70" s="38" t="s">
        <v>113</v>
      </c>
      <c r="B70" s="18">
        <v>131935829</v>
      </c>
      <c r="C70" s="18"/>
      <c r="D70" s="19">
        <v>137487192</v>
      </c>
      <c r="E70" s="20">
        <v>155745780</v>
      </c>
      <c r="F70" s="20">
        <v>10162746</v>
      </c>
      <c r="G70" s="20">
        <v>8323985</v>
      </c>
      <c r="H70" s="20">
        <v>11058029</v>
      </c>
      <c r="I70" s="20">
        <v>29544760</v>
      </c>
      <c r="J70" s="20">
        <v>10217052</v>
      </c>
      <c r="K70" s="20">
        <v>10820295</v>
      </c>
      <c r="L70" s="20">
        <v>10150543</v>
      </c>
      <c r="M70" s="20">
        <v>31187890</v>
      </c>
      <c r="N70" s="20">
        <v>14103578</v>
      </c>
      <c r="O70" s="20">
        <v>9883028</v>
      </c>
      <c r="P70" s="20">
        <v>10557561</v>
      </c>
      <c r="Q70" s="20">
        <v>34544167</v>
      </c>
      <c r="R70" s="20"/>
      <c r="S70" s="20"/>
      <c r="T70" s="20"/>
      <c r="U70" s="20"/>
      <c r="V70" s="20">
        <v>95276817</v>
      </c>
      <c r="W70" s="20">
        <v>127548369</v>
      </c>
      <c r="X70" s="20"/>
      <c r="Y70" s="19"/>
      <c r="Z70" s="22">
        <v>155745780</v>
      </c>
    </row>
    <row r="71" spans="1:26" ht="12.75" hidden="1">
      <c r="A71" s="38" t="s">
        <v>114</v>
      </c>
      <c r="B71" s="18">
        <v>52076964</v>
      </c>
      <c r="C71" s="18"/>
      <c r="D71" s="19">
        <v>65086066</v>
      </c>
      <c r="E71" s="20">
        <v>61704816</v>
      </c>
      <c r="F71" s="20">
        <v>6007394</v>
      </c>
      <c r="G71" s="20">
        <v>3878244</v>
      </c>
      <c r="H71" s="20">
        <v>5092015</v>
      </c>
      <c r="I71" s="20">
        <v>14977653</v>
      </c>
      <c r="J71" s="20">
        <v>4670925</v>
      </c>
      <c r="K71" s="20">
        <v>6680181</v>
      </c>
      <c r="L71" s="20">
        <v>4897569</v>
      </c>
      <c r="M71" s="20">
        <v>16248675</v>
      </c>
      <c r="N71" s="20">
        <v>6830218</v>
      </c>
      <c r="O71" s="20">
        <v>5997096</v>
      </c>
      <c r="P71" s="20">
        <v>5475453</v>
      </c>
      <c r="Q71" s="20">
        <v>18302767</v>
      </c>
      <c r="R71" s="20"/>
      <c r="S71" s="20"/>
      <c r="T71" s="20"/>
      <c r="U71" s="20"/>
      <c r="V71" s="20">
        <v>49529095</v>
      </c>
      <c r="W71" s="20">
        <v>42734605</v>
      </c>
      <c r="X71" s="20"/>
      <c r="Y71" s="19"/>
      <c r="Z71" s="22">
        <v>61704816</v>
      </c>
    </row>
    <row r="72" spans="1:26" ht="12.75" hidden="1">
      <c r="A72" s="38" t="s">
        <v>115</v>
      </c>
      <c r="B72" s="18">
        <v>40711191</v>
      </c>
      <c r="C72" s="18"/>
      <c r="D72" s="19">
        <v>61221423</v>
      </c>
      <c r="E72" s="20">
        <v>50292349</v>
      </c>
      <c r="F72" s="20">
        <v>8110722</v>
      </c>
      <c r="G72" s="20">
        <v>2724333</v>
      </c>
      <c r="H72" s="20">
        <v>3723980</v>
      </c>
      <c r="I72" s="20">
        <v>14559035</v>
      </c>
      <c r="J72" s="20">
        <v>3091131</v>
      </c>
      <c r="K72" s="20">
        <v>3831824</v>
      </c>
      <c r="L72" s="20">
        <v>3980336</v>
      </c>
      <c r="M72" s="20">
        <v>10903291</v>
      </c>
      <c r="N72" s="20">
        <v>3910298</v>
      </c>
      <c r="O72" s="20">
        <v>3263258</v>
      </c>
      <c r="P72" s="20">
        <v>3783305</v>
      </c>
      <c r="Q72" s="20">
        <v>10956861</v>
      </c>
      <c r="R72" s="20"/>
      <c r="S72" s="20"/>
      <c r="T72" s="20"/>
      <c r="U72" s="20"/>
      <c r="V72" s="20">
        <v>36419187</v>
      </c>
      <c r="W72" s="20">
        <v>48387138</v>
      </c>
      <c r="X72" s="20"/>
      <c r="Y72" s="19"/>
      <c r="Z72" s="22">
        <v>50292349</v>
      </c>
    </row>
    <row r="73" spans="1:26" ht="12.75" hidden="1">
      <c r="A73" s="38" t="s">
        <v>116</v>
      </c>
      <c r="B73" s="18">
        <v>25370271</v>
      </c>
      <c r="C73" s="18"/>
      <c r="D73" s="19">
        <v>37804570</v>
      </c>
      <c r="E73" s="20">
        <v>28645810</v>
      </c>
      <c r="F73" s="20">
        <v>4857749</v>
      </c>
      <c r="G73" s="20">
        <v>1595267</v>
      </c>
      <c r="H73" s="20">
        <v>2130556</v>
      </c>
      <c r="I73" s="20">
        <v>8583572</v>
      </c>
      <c r="J73" s="20">
        <v>2005377</v>
      </c>
      <c r="K73" s="20">
        <v>2248203</v>
      </c>
      <c r="L73" s="20">
        <v>2254308</v>
      </c>
      <c r="M73" s="20">
        <v>6507888</v>
      </c>
      <c r="N73" s="20">
        <v>2332518</v>
      </c>
      <c r="O73" s="20">
        <v>2229205</v>
      </c>
      <c r="P73" s="20">
        <v>2292958</v>
      </c>
      <c r="Q73" s="20">
        <v>6854681</v>
      </c>
      <c r="R73" s="20"/>
      <c r="S73" s="20"/>
      <c r="T73" s="20"/>
      <c r="U73" s="20"/>
      <c r="V73" s="20">
        <v>21946141</v>
      </c>
      <c r="W73" s="20">
        <v>27791511</v>
      </c>
      <c r="X73" s="20"/>
      <c r="Y73" s="19"/>
      <c r="Z73" s="22">
        <v>28645810</v>
      </c>
    </row>
    <row r="74" spans="1:26" ht="12.7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118</v>
      </c>
      <c r="B75" s="27">
        <v>6816522</v>
      </c>
      <c r="C75" s="27"/>
      <c r="D75" s="28">
        <v>5272301</v>
      </c>
      <c r="E75" s="29">
        <v>5272301</v>
      </c>
      <c r="F75" s="29">
        <v>427398</v>
      </c>
      <c r="G75" s="29">
        <v>410462</v>
      </c>
      <c r="H75" s="29">
        <v>486133</v>
      </c>
      <c r="I75" s="29">
        <v>1323993</v>
      </c>
      <c r="J75" s="29">
        <v>476307</v>
      </c>
      <c r="K75" s="29">
        <v>517691</v>
      </c>
      <c r="L75" s="29">
        <v>529899</v>
      </c>
      <c r="M75" s="29">
        <v>1523897</v>
      </c>
      <c r="N75" s="29">
        <v>443204</v>
      </c>
      <c r="O75" s="29">
        <v>319819</v>
      </c>
      <c r="P75" s="29">
        <v>533407</v>
      </c>
      <c r="Q75" s="29">
        <v>1296430</v>
      </c>
      <c r="R75" s="29"/>
      <c r="S75" s="29"/>
      <c r="T75" s="29"/>
      <c r="U75" s="29"/>
      <c r="V75" s="29">
        <v>4144320</v>
      </c>
      <c r="W75" s="29">
        <v>4157179</v>
      </c>
      <c r="X75" s="29"/>
      <c r="Y75" s="28"/>
      <c r="Z75" s="30">
        <v>5272301</v>
      </c>
    </row>
    <row r="76" spans="1:26" ht="12.75" hidden="1">
      <c r="A76" s="41" t="s">
        <v>120</v>
      </c>
      <c r="B76" s="31">
        <v>372060872</v>
      </c>
      <c r="C76" s="31"/>
      <c r="D76" s="32">
        <v>414547625</v>
      </c>
      <c r="E76" s="33">
        <v>425329816</v>
      </c>
      <c r="F76" s="33">
        <v>24285005</v>
      </c>
      <c r="G76" s="33">
        <v>54949261</v>
      </c>
      <c r="H76" s="33">
        <v>22450111</v>
      </c>
      <c r="I76" s="33">
        <v>101684377</v>
      </c>
      <c r="J76" s="33">
        <v>15456415</v>
      </c>
      <c r="K76" s="33">
        <v>54504637</v>
      </c>
      <c r="L76" s="33">
        <v>34740038</v>
      </c>
      <c r="M76" s="33">
        <v>104701090</v>
      </c>
      <c r="N76" s="33">
        <v>18649882</v>
      </c>
      <c r="O76" s="33">
        <v>19669523</v>
      </c>
      <c r="P76" s="33">
        <v>31124184</v>
      </c>
      <c r="Q76" s="33">
        <v>69443589</v>
      </c>
      <c r="R76" s="33"/>
      <c r="S76" s="33"/>
      <c r="T76" s="33"/>
      <c r="U76" s="33"/>
      <c r="V76" s="33">
        <v>275829056</v>
      </c>
      <c r="W76" s="33">
        <v>300840261</v>
      </c>
      <c r="X76" s="33"/>
      <c r="Y76" s="32"/>
      <c r="Z76" s="34">
        <v>425329816</v>
      </c>
    </row>
    <row r="77" spans="1:26" ht="12.75" hidden="1">
      <c r="A77" s="36" t="s">
        <v>31</v>
      </c>
      <c r="B77" s="18">
        <v>113361215</v>
      </c>
      <c r="C77" s="18"/>
      <c r="D77" s="19">
        <v>120785412</v>
      </c>
      <c r="E77" s="20">
        <v>116407936</v>
      </c>
      <c r="F77" s="20">
        <v>9250512</v>
      </c>
      <c r="G77" s="20">
        <v>21757151</v>
      </c>
      <c r="H77" s="20">
        <v>8431939</v>
      </c>
      <c r="I77" s="20">
        <v>39439602</v>
      </c>
      <c r="J77" s="20">
        <v>5977303</v>
      </c>
      <c r="K77" s="20">
        <v>19333515</v>
      </c>
      <c r="L77" s="20">
        <v>13903676</v>
      </c>
      <c r="M77" s="20">
        <v>39214494</v>
      </c>
      <c r="N77" s="20">
        <v>6896079</v>
      </c>
      <c r="O77" s="20">
        <v>7355818</v>
      </c>
      <c r="P77" s="20">
        <v>7318298</v>
      </c>
      <c r="Q77" s="20">
        <v>21570195</v>
      </c>
      <c r="R77" s="20"/>
      <c r="S77" s="20"/>
      <c r="T77" s="20"/>
      <c r="U77" s="20"/>
      <c r="V77" s="20">
        <v>100224291</v>
      </c>
      <c r="W77" s="20">
        <v>99644271</v>
      </c>
      <c r="X77" s="20"/>
      <c r="Y77" s="19"/>
      <c r="Z77" s="22">
        <v>116407936</v>
      </c>
    </row>
    <row r="78" spans="1:26" ht="12.75" hidden="1">
      <c r="A78" s="37" t="s">
        <v>32</v>
      </c>
      <c r="B78" s="18">
        <v>251883135</v>
      </c>
      <c r="C78" s="18"/>
      <c r="D78" s="19">
        <v>288695679</v>
      </c>
      <c r="E78" s="20">
        <v>303855347</v>
      </c>
      <c r="F78" s="20">
        <v>14607096</v>
      </c>
      <c r="G78" s="20">
        <v>32781647</v>
      </c>
      <c r="H78" s="20">
        <v>13532040</v>
      </c>
      <c r="I78" s="20">
        <v>60920783</v>
      </c>
      <c r="J78" s="20">
        <v>9002806</v>
      </c>
      <c r="K78" s="20">
        <v>34578513</v>
      </c>
      <c r="L78" s="20">
        <v>20036289</v>
      </c>
      <c r="M78" s="20">
        <v>63617608</v>
      </c>
      <c r="N78" s="20">
        <v>10972415</v>
      </c>
      <c r="O78" s="20">
        <v>11752648</v>
      </c>
      <c r="P78" s="20">
        <v>23155495</v>
      </c>
      <c r="Q78" s="20">
        <v>45880558</v>
      </c>
      <c r="R78" s="20"/>
      <c r="S78" s="20"/>
      <c r="T78" s="20"/>
      <c r="U78" s="20"/>
      <c r="V78" s="20">
        <v>170418949</v>
      </c>
      <c r="W78" s="20">
        <v>196784756</v>
      </c>
      <c r="X78" s="20"/>
      <c r="Y78" s="19"/>
      <c r="Z78" s="22">
        <v>303855347</v>
      </c>
    </row>
    <row r="79" spans="1:26" ht="12.75" hidden="1">
      <c r="A79" s="38" t="s">
        <v>113</v>
      </c>
      <c r="B79" s="18">
        <v>132879543</v>
      </c>
      <c r="C79" s="18"/>
      <c r="D79" s="19">
        <v>132789222</v>
      </c>
      <c r="E79" s="20">
        <v>147948890</v>
      </c>
      <c r="F79" s="20">
        <v>5145839</v>
      </c>
      <c r="G79" s="20">
        <v>10837694</v>
      </c>
      <c r="H79" s="20">
        <v>4957020</v>
      </c>
      <c r="I79" s="20">
        <v>20940553</v>
      </c>
      <c r="J79" s="20">
        <v>2957327</v>
      </c>
      <c r="K79" s="20">
        <v>14279536</v>
      </c>
      <c r="L79" s="20">
        <v>6028345</v>
      </c>
      <c r="M79" s="20">
        <v>23265208</v>
      </c>
      <c r="N79" s="20">
        <v>3995568</v>
      </c>
      <c r="O79" s="20">
        <v>4310678</v>
      </c>
      <c r="P79" s="20">
        <v>10498996</v>
      </c>
      <c r="Q79" s="20">
        <v>18805242</v>
      </c>
      <c r="R79" s="20"/>
      <c r="S79" s="20"/>
      <c r="T79" s="20"/>
      <c r="U79" s="20"/>
      <c r="V79" s="20">
        <v>63011003</v>
      </c>
      <c r="W79" s="20">
        <v>82036487</v>
      </c>
      <c r="X79" s="20"/>
      <c r="Y79" s="19"/>
      <c r="Z79" s="22">
        <v>147948890</v>
      </c>
    </row>
    <row r="80" spans="1:26" ht="12.75" hidden="1">
      <c r="A80" s="38" t="s">
        <v>114</v>
      </c>
      <c r="B80" s="18">
        <v>52449461</v>
      </c>
      <c r="C80" s="18"/>
      <c r="D80" s="19">
        <v>61831763</v>
      </c>
      <c r="E80" s="20">
        <v>61831762</v>
      </c>
      <c r="F80" s="20">
        <v>210745</v>
      </c>
      <c r="G80" s="20">
        <v>186802</v>
      </c>
      <c r="H80" s="20">
        <v>143081</v>
      </c>
      <c r="I80" s="20">
        <v>540628</v>
      </c>
      <c r="J80" s="20">
        <v>68176</v>
      </c>
      <c r="K80" s="20">
        <v>965462</v>
      </c>
      <c r="L80" s="20">
        <v>104268</v>
      </c>
      <c r="M80" s="20">
        <v>1137906</v>
      </c>
      <c r="N80" s="20">
        <v>80768</v>
      </c>
      <c r="O80" s="20">
        <v>86152</v>
      </c>
      <c r="P80" s="20">
        <v>5168077</v>
      </c>
      <c r="Q80" s="20">
        <v>5334997</v>
      </c>
      <c r="R80" s="20"/>
      <c r="S80" s="20"/>
      <c r="T80" s="20"/>
      <c r="U80" s="20"/>
      <c r="V80" s="20">
        <v>7013531</v>
      </c>
      <c r="W80" s="20">
        <v>25788286</v>
      </c>
      <c r="X80" s="20"/>
      <c r="Y80" s="19"/>
      <c r="Z80" s="22">
        <v>61831762</v>
      </c>
    </row>
    <row r="81" spans="1:26" ht="12.75" hidden="1">
      <c r="A81" s="38" t="s">
        <v>115</v>
      </c>
      <c r="B81" s="18">
        <v>25551740</v>
      </c>
      <c r="C81" s="18"/>
      <c r="D81" s="19">
        <v>58160352</v>
      </c>
      <c r="E81" s="20">
        <v>58160350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>
        <v>4759314</v>
      </c>
      <c r="Q81" s="20">
        <v>4759314</v>
      </c>
      <c r="R81" s="20"/>
      <c r="S81" s="20"/>
      <c r="T81" s="20"/>
      <c r="U81" s="20"/>
      <c r="V81" s="20">
        <v>4759314</v>
      </c>
      <c r="W81" s="20">
        <v>23264140</v>
      </c>
      <c r="X81" s="20"/>
      <c r="Y81" s="19"/>
      <c r="Z81" s="22">
        <v>58160350</v>
      </c>
    </row>
    <row r="82" spans="1:26" ht="12.75" hidden="1">
      <c r="A82" s="38" t="s">
        <v>116</v>
      </c>
      <c r="B82" s="18">
        <v>41002391</v>
      </c>
      <c r="C82" s="18"/>
      <c r="D82" s="19">
        <v>35914342</v>
      </c>
      <c r="E82" s="20">
        <v>35914345</v>
      </c>
      <c r="F82" s="20">
        <v>9250512</v>
      </c>
      <c r="G82" s="20">
        <v>21757151</v>
      </c>
      <c r="H82" s="20">
        <v>8431939</v>
      </c>
      <c r="I82" s="20">
        <v>39439602</v>
      </c>
      <c r="J82" s="20">
        <v>5977303</v>
      </c>
      <c r="K82" s="20">
        <v>19333515</v>
      </c>
      <c r="L82" s="20">
        <v>13903676</v>
      </c>
      <c r="M82" s="20">
        <v>39214494</v>
      </c>
      <c r="N82" s="20">
        <v>6896079</v>
      </c>
      <c r="O82" s="20">
        <v>7355818</v>
      </c>
      <c r="P82" s="20">
        <v>2729108</v>
      </c>
      <c r="Q82" s="20">
        <v>16981005</v>
      </c>
      <c r="R82" s="20"/>
      <c r="S82" s="20"/>
      <c r="T82" s="20"/>
      <c r="U82" s="20"/>
      <c r="V82" s="20">
        <v>95635101</v>
      </c>
      <c r="W82" s="20">
        <v>65695843</v>
      </c>
      <c r="X82" s="20"/>
      <c r="Y82" s="19"/>
      <c r="Z82" s="22">
        <v>35914345</v>
      </c>
    </row>
    <row r="83" spans="1:26" ht="12.7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118</v>
      </c>
      <c r="B84" s="27">
        <v>6816522</v>
      </c>
      <c r="C84" s="27"/>
      <c r="D84" s="28">
        <v>5066534</v>
      </c>
      <c r="E84" s="29">
        <v>5066533</v>
      </c>
      <c r="F84" s="29">
        <v>427397</v>
      </c>
      <c r="G84" s="29">
        <v>410463</v>
      </c>
      <c r="H84" s="29">
        <v>486132</v>
      </c>
      <c r="I84" s="29">
        <v>1323992</v>
      </c>
      <c r="J84" s="29">
        <v>476306</v>
      </c>
      <c r="K84" s="29">
        <v>592609</v>
      </c>
      <c r="L84" s="29">
        <v>800073</v>
      </c>
      <c r="M84" s="29">
        <v>1868988</v>
      </c>
      <c r="N84" s="29">
        <v>781388</v>
      </c>
      <c r="O84" s="29">
        <v>561057</v>
      </c>
      <c r="P84" s="29">
        <v>650391</v>
      </c>
      <c r="Q84" s="29">
        <v>1992836</v>
      </c>
      <c r="R84" s="29"/>
      <c r="S84" s="29"/>
      <c r="T84" s="29"/>
      <c r="U84" s="29"/>
      <c r="V84" s="29">
        <v>5185816</v>
      </c>
      <c r="W84" s="29">
        <v>4411234</v>
      </c>
      <c r="X84" s="29"/>
      <c r="Y84" s="28"/>
      <c r="Z84" s="30">
        <v>5066533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191327243</v>
      </c>
      <c r="C5" s="18">
        <v>0</v>
      </c>
      <c r="D5" s="63">
        <v>200734500</v>
      </c>
      <c r="E5" s="64">
        <v>186934500</v>
      </c>
      <c r="F5" s="64">
        <v>215108847</v>
      </c>
      <c r="G5" s="64">
        <v>-383874</v>
      </c>
      <c r="H5" s="64">
        <v>-4884505</v>
      </c>
      <c r="I5" s="64">
        <v>209840468</v>
      </c>
      <c r="J5" s="64">
        <v>-3267807</v>
      </c>
      <c r="K5" s="64">
        <v>305930</v>
      </c>
      <c r="L5" s="64">
        <v>457019</v>
      </c>
      <c r="M5" s="64">
        <v>-2504858</v>
      </c>
      <c r="N5" s="64">
        <v>-2111354</v>
      </c>
      <c r="O5" s="64">
        <v>619652</v>
      </c>
      <c r="P5" s="64">
        <v>972913</v>
      </c>
      <c r="Q5" s="64">
        <v>-518789</v>
      </c>
      <c r="R5" s="64">
        <v>0</v>
      </c>
      <c r="S5" s="64">
        <v>0</v>
      </c>
      <c r="T5" s="64">
        <v>0</v>
      </c>
      <c r="U5" s="64">
        <v>0</v>
      </c>
      <c r="V5" s="64">
        <v>206816821</v>
      </c>
      <c r="W5" s="64">
        <v>190697300</v>
      </c>
      <c r="X5" s="64">
        <v>16119521</v>
      </c>
      <c r="Y5" s="65">
        <v>8.45</v>
      </c>
      <c r="Z5" s="66">
        <v>186934500</v>
      </c>
    </row>
    <row r="6" spans="1:26" ht="12.75">
      <c r="A6" s="62" t="s">
        <v>32</v>
      </c>
      <c r="B6" s="18">
        <v>324559834</v>
      </c>
      <c r="C6" s="18">
        <v>0</v>
      </c>
      <c r="D6" s="63">
        <v>344605000</v>
      </c>
      <c r="E6" s="64">
        <v>344605000</v>
      </c>
      <c r="F6" s="64">
        <v>85411837</v>
      </c>
      <c r="G6" s="64">
        <v>24138617</v>
      </c>
      <c r="H6" s="64">
        <v>23100904</v>
      </c>
      <c r="I6" s="64">
        <v>132651358</v>
      </c>
      <c r="J6" s="64">
        <v>22904832</v>
      </c>
      <c r="K6" s="64">
        <v>20839773</v>
      </c>
      <c r="L6" s="64">
        <v>20966233</v>
      </c>
      <c r="M6" s="64">
        <v>64710838</v>
      </c>
      <c r="N6" s="64">
        <v>29840389</v>
      </c>
      <c r="O6" s="64">
        <v>20940003</v>
      </c>
      <c r="P6" s="64">
        <v>21177186</v>
      </c>
      <c r="Q6" s="64">
        <v>71957578</v>
      </c>
      <c r="R6" s="64">
        <v>0</v>
      </c>
      <c r="S6" s="64">
        <v>0</v>
      </c>
      <c r="T6" s="64">
        <v>0</v>
      </c>
      <c r="U6" s="64">
        <v>0</v>
      </c>
      <c r="V6" s="64">
        <v>269319774</v>
      </c>
      <c r="W6" s="64">
        <v>240475200</v>
      </c>
      <c r="X6" s="64">
        <v>28844574</v>
      </c>
      <c r="Y6" s="65">
        <v>11.99</v>
      </c>
      <c r="Z6" s="66">
        <v>344605000</v>
      </c>
    </row>
    <row r="7" spans="1:26" ht="12.75">
      <c r="A7" s="62" t="s">
        <v>33</v>
      </c>
      <c r="B7" s="18">
        <v>11105041</v>
      </c>
      <c r="C7" s="18">
        <v>0</v>
      </c>
      <c r="D7" s="63">
        <v>9700000</v>
      </c>
      <c r="E7" s="64">
        <v>9700000</v>
      </c>
      <c r="F7" s="64">
        <v>645030</v>
      </c>
      <c r="G7" s="64">
        <v>709146</v>
      </c>
      <c r="H7" s="64">
        <v>801501</v>
      </c>
      <c r="I7" s="64">
        <v>2155677</v>
      </c>
      <c r="J7" s="64">
        <v>750323</v>
      </c>
      <c r="K7" s="64">
        <v>628409</v>
      </c>
      <c r="L7" s="64">
        <v>865169</v>
      </c>
      <c r="M7" s="64">
        <v>2243901</v>
      </c>
      <c r="N7" s="64">
        <v>1073058</v>
      </c>
      <c r="O7" s="64">
        <v>1239625</v>
      </c>
      <c r="P7" s="64">
        <v>735065</v>
      </c>
      <c r="Q7" s="64">
        <v>3047748</v>
      </c>
      <c r="R7" s="64">
        <v>0</v>
      </c>
      <c r="S7" s="64">
        <v>0</v>
      </c>
      <c r="T7" s="64">
        <v>0</v>
      </c>
      <c r="U7" s="64">
        <v>0</v>
      </c>
      <c r="V7" s="64">
        <v>7447326</v>
      </c>
      <c r="W7" s="64">
        <v>7245900</v>
      </c>
      <c r="X7" s="64">
        <v>201426</v>
      </c>
      <c r="Y7" s="65">
        <v>2.78</v>
      </c>
      <c r="Z7" s="66">
        <v>9700000</v>
      </c>
    </row>
    <row r="8" spans="1:26" ht="12.75">
      <c r="A8" s="62" t="s">
        <v>34</v>
      </c>
      <c r="B8" s="18">
        <v>102808226</v>
      </c>
      <c r="C8" s="18">
        <v>0</v>
      </c>
      <c r="D8" s="63">
        <v>140596120</v>
      </c>
      <c r="E8" s="64">
        <v>138882825</v>
      </c>
      <c r="F8" s="64">
        <v>33528272</v>
      </c>
      <c r="G8" s="64">
        <v>1907662</v>
      </c>
      <c r="H8" s="64">
        <v>3249218</v>
      </c>
      <c r="I8" s="64">
        <v>38685152</v>
      </c>
      <c r="J8" s="64">
        <v>2948878</v>
      </c>
      <c r="K8" s="64">
        <v>1954816</v>
      </c>
      <c r="L8" s="64">
        <v>25129618</v>
      </c>
      <c r="M8" s="64">
        <v>30033312</v>
      </c>
      <c r="N8" s="64">
        <v>1414608</v>
      </c>
      <c r="O8" s="64">
        <v>641331</v>
      </c>
      <c r="P8" s="64">
        <v>21132608</v>
      </c>
      <c r="Q8" s="64">
        <v>23188547</v>
      </c>
      <c r="R8" s="64">
        <v>0</v>
      </c>
      <c r="S8" s="64">
        <v>0</v>
      </c>
      <c r="T8" s="64">
        <v>0</v>
      </c>
      <c r="U8" s="64">
        <v>0</v>
      </c>
      <c r="V8" s="64">
        <v>91907011</v>
      </c>
      <c r="W8" s="64">
        <v>86110044</v>
      </c>
      <c r="X8" s="64">
        <v>5796967</v>
      </c>
      <c r="Y8" s="65">
        <v>6.73</v>
      </c>
      <c r="Z8" s="66">
        <v>138882825</v>
      </c>
    </row>
    <row r="9" spans="1:26" ht="12.75">
      <c r="A9" s="62" t="s">
        <v>35</v>
      </c>
      <c r="B9" s="18">
        <v>132298369</v>
      </c>
      <c r="C9" s="18">
        <v>0</v>
      </c>
      <c r="D9" s="63">
        <v>117521500</v>
      </c>
      <c r="E9" s="64">
        <v>117521500</v>
      </c>
      <c r="F9" s="64">
        <v>2451390</v>
      </c>
      <c r="G9" s="64">
        <v>2907984</v>
      </c>
      <c r="H9" s="64">
        <v>3678545</v>
      </c>
      <c r="I9" s="64">
        <v>9037919</v>
      </c>
      <c r="J9" s="64">
        <v>3152791</v>
      </c>
      <c r="K9" s="64">
        <v>5487915</v>
      </c>
      <c r="L9" s="64">
        <v>1771841</v>
      </c>
      <c r="M9" s="64">
        <v>10412547</v>
      </c>
      <c r="N9" s="64">
        <v>6710274</v>
      </c>
      <c r="O9" s="64">
        <v>3119604</v>
      </c>
      <c r="P9" s="64">
        <v>3057795</v>
      </c>
      <c r="Q9" s="64">
        <v>12887673</v>
      </c>
      <c r="R9" s="64">
        <v>0</v>
      </c>
      <c r="S9" s="64">
        <v>0</v>
      </c>
      <c r="T9" s="64">
        <v>0</v>
      </c>
      <c r="U9" s="64">
        <v>0</v>
      </c>
      <c r="V9" s="64">
        <v>32338139</v>
      </c>
      <c r="W9" s="64">
        <v>57231602</v>
      </c>
      <c r="X9" s="64">
        <v>-24893463</v>
      </c>
      <c r="Y9" s="65">
        <v>-43.5</v>
      </c>
      <c r="Z9" s="66">
        <v>117521500</v>
      </c>
    </row>
    <row r="10" spans="1:26" ht="22.5">
      <c r="A10" s="67" t="s">
        <v>105</v>
      </c>
      <c r="B10" s="68">
        <f>SUM(B5:B9)</f>
        <v>762098713</v>
      </c>
      <c r="C10" s="68">
        <f>SUM(C5:C9)</f>
        <v>0</v>
      </c>
      <c r="D10" s="69">
        <f aca="true" t="shared" si="0" ref="D10:Z10">SUM(D5:D9)</f>
        <v>813157120</v>
      </c>
      <c r="E10" s="70">
        <f t="shared" si="0"/>
        <v>797643825</v>
      </c>
      <c r="F10" s="70">
        <f t="shared" si="0"/>
        <v>337145376</v>
      </c>
      <c r="G10" s="70">
        <f t="shared" si="0"/>
        <v>29279535</v>
      </c>
      <c r="H10" s="70">
        <f t="shared" si="0"/>
        <v>25945663</v>
      </c>
      <c r="I10" s="70">
        <f t="shared" si="0"/>
        <v>392370574</v>
      </c>
      <c r="J10" s="70">
        <f t="shared" si="0"/>
        <v>26489017</v>
      </c>
      <c r="K10" s="70">
        <f t="shared" si="0"/>
        <v>29216843</v>
      </c>
      <c r="L10" s="70">
        <f t="shared" si="0"/>
        <v>49189880</v>
      </c>
      <c r="M10" s="70">
        <f t="shared" si="0"/>
        <v>104895740</v>
      </c>
      <c r="N10" s="70">
        <f t="shared" si="0"/>
        <v>36926975</v>
      </c>
      <c r="O10" s="70">
        <f t="shared" si="0"/>
        <v>26560215</v>
      </c>
      <c r="P10" s="70">
        <f t="shared" si="0"/>
        <v>47075567</v>
      </c>
      <c r="Q10" s="70">
        <f t="shared" si="0"/>
        <v>110562757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607829071</v>
      </c>
      <c r="W10" s="70">
        <f t="shared" si="0"/>
        <v>581760046</v>
      </c>
      <c r="X10" s="70">
        <f t="shared" si="0"/>
        <v>26069025</v>
      </c>
      <c r="Y10" s="71">
        <f>+IF(W10&lt;&gt;0,(X10/W10)*100,0)</f>
        <v>4.481061423733455</v>
      </c>
      <c r="Z10" s="72">
        <f t="shared" si="0"/>
        <v>797643825</v>
      </c>
    </row>
    <row r="11" spans="1:26" ht="12.75">
      <c r="A11" s="62" t="s">
        <v>36</v>
      </c>
      <c r="B11" s="18">
        <v>204291685</v>
      </c>
      <c r="C11" s="18">
        <v>0</v>
      </c>
      <c r="D11" s="63">
        <v>220119469</v>
      </c>
      <c r="E11" s="64">
        <v>214482907</v>
      </c>
      <c r="F11" s="64">
        <v>17901723</v>
      </c>
      <c r="G11" s="64">
        <v>17072072</v>
      </c>
      <c r="H11" s="64">
        <v>16705222</v>
      </c>
      <c r="I11" s="64">
        <v>51679017</v>
      </c>
      <c r="J11" s="64">
        <v>18041851</v>
      </c>
      <c r="K11" s="64">
        <v>25794607</v>
      </c>
      <c r="L11" s="64">
        <v>17177234</v>
      </c>
      <c r="M11" s="64">
        <v>61013692</v>
      </c>
      <c r="N11" s="64">
        <v>17986973</v>
      </c>
      <c r="O11" s="64">
        <v>16595712</v>
      </c>
      <c r="P11" s="64">
        <v>16529773</v>
      </c>
      <c r="Q11" s="64">
        <v>51112458</v>
      </c>
      <c r="R11" s="64">
        <v>0</v>
      </c>
      <c r="S11" s="64">
        <v>0</v>
      </c>
      <c r="T11" s="64">
        <v>0</v>
      </c>
      <c r="U11" s="64">
        <v>0</v>
      </c>
      <c r="V11" s="64">
        <v>163805167</v>
      </c>
      <c r="W11" s="64">
        <v>172511514</v>
      </c>
      <c r="X11" s="64">
        <v>-8706347</v>
      </c>
      <c r="Y11" s="65">
        <v>-5.05</v>
      </c>
      <c r="Z11" s="66">
        <v>214482907</v>
      </c>
    </row>
    <row r="12" spans="1:26" ht="12.75">
      <c r="A12" s="62" t="s">
        <v>37</v>
      </c>
      <c r="B12" s="18">
        <v>7674276</v>
      </c>
      <c r="C12" s="18">
        <v>0</v>
      </c>
      <c r="D12" s="63">
        <v>8301500</v>
      </c>
      <c r="E12" s="64">
        <v>8301500</v>
      </c>
      <c r="F12" s="64">
        <v>649661</v>
      </c>
      <c r="G12" s="64">
        <v>648899</v>
      </c>
      <c r="H12" s="64">
        <v>648899</v>
      </c>
      <c r="I12" s="64">
        <v>1947459</v>
      </c>
      <c r="J12" s="64">
        <v>648899</v>
      </c>
      <c r="K12" s="64">
        <v>645129</v>
      </c>
      <c r="L12" s="64">
        <v>645741</v>
      </c>
      <c r="M12" s="64">
        <v>1939769</v>
      </c>
      <c r="N12" s="64">
        <v>645741</v>
      </c>
      <c r="O12" s="64">
        <v>1164889</v>
      </c>
      <c r="P12" s="64">
        <v>710559</v>
      </c>
      <c r="Q12" s="64">
        <v>2521189</v>
      </c>
      <c r="R12" s="64">
        <v>0</v>
      </c>
      <c r="S12" s="64">
        <v>0</v>
      </c>
      <c r="T12" s="64">
        <v>0</v>
      </c>
      <c r="U12" s="64">
        <v>0</v>
      </c>
      <c r="V12" s="64">
        <v>6408417</v>
      </c>
      <c r="W12" s="64">
        <v>6175602</v>
      </c>
      <c r="X12" s="64">
        <v>232815</v>
      </c>
      <c r="Y12" s="65">
        <v>3.77</v>
      </c>
      <c r="Z12" s="66">
        <v>8301500</v>
      </c>
    </row>
    <row r="13" spans="1:26" ht="12.75">
      <c r="A13" s="62" t="s">
        <v>106</v>
      </c>
      <c r="B13" s="18">
        <v>31506256</v>
      </c>
      <c r="C13" s="18">
        <v>0</v>
      </c>
      <c r="D13" s="63">
        <v>30898600</v>
      </c>
      <c r="E13" s="64">
        <v>30898600</v>
      </c>
      <c r="F13" s="64">
        <v>886600</v>
      </c>
      <c r="G13" s="64">
        <v>4369442</v>
      </c>
      <c r="H13" s="64">
        <v>2574268</v>
      </c>
      <c r="I13" s="64">
        <v>7830310</v>
      </c>
      <c r="J13" s="64">
        <v>2574292</v>
      </c>
      <c r="K13" s="64">
        <v>2485831</v>
      </c>
      <c r="L13" s="64">
        <v>2574292</v>
      </c>
      <c r="M13" s="64">
        <v>7634415</v>
      </c>
      <c r="N13" s="64">
        <v>2557179</v>
      </c>
      <c r="O13" s="64">
        <v>2572896</v>
      </c>
      <c r="P13" s="64">
        <v>2573708</v>
      </c>
      <c r="Q13" s="64">
        <v>7703783</v>
      </c>
      <c r="R13" s="64">
        <v>0</v>
      </c>
      <c r="S13" s="64">
        <v>0</v>
      </c>
      <c r="T13" s="64">
        <v>0</v>
      </c>
      <c r="U13" s="64">
        <v>0</v>
      </c>
      <c r="V13" s="64">
        <v>23168508</v>
      </c>
      <c r="W13" s="64">
        <v>23081256</v>
      </c>
      <c r="X13" s="64">
        <v>87252</v>
      </c>
      <c r="Y13" s="65">
        <v>0.38</v>
      </c>
      <c r="Z13" s="66">
        <v>30898600</v>
      </c>
    </row>
    <row r="14" spans="1:26" ht="12.75">
      <c r="A14" s="62" t="s">
        <v>38</v>
      </c>
      <c r="B14" s="18">
        <v>22593712</v>
      </c>
      <c r="C14" s="18">
        <v>0</v>
      </c>
      <c r="D14" s="63">
        <v>19502000</v>
      </c>
      <c r="E14" s="64">
        <v>17502000</v>
      </c>
      <c r="F14" s="64">
        <v>0</v>
      </c>
      <c r="G14" s="64">
        <v>0</v>
      </c>
      <c r="H14" s="64">
        <v>2819763</v>
      </c>
      <c r="I14" s="64">
        <v>2819763</v>
      </c>
      <c r="J14" s="64">
        <v>-1482366</v>
      </c>
      <c r="K14" s="64">
        <v>0</v>
      </c>
      <c r="L14" s="64">
        <v>4394662</v>
      </c>
      <c r="M14" s="64">
        <v>2912296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5732059</v>
      </c>
      <c r="W14" s="64">
        <v>14567994</v>
      </c>
      <c r="X14" s="64">
        <v>-8835935</v>
      </c>
      <c r="Y14" s="65">
        <v>-60.65</v>
      </c>
      <c r="Z14" s="66">
        <v>17502000</v>
      </c>
    </row>
    <row r="15" spans="1:26" ht="12.75">
      <c r="A15" s="62" t="s">
        <v>39</v>
      </c>
      <c r="B15" s="18">
        <v>181812958</v>
      </c>
      <c r="C15" s="18">
        <v>0</v>
      </c>
      <c r="D15" s="63">
        <v>189370637</v>
      </c>
      <c r="E15" s="64">
        <v>189370637</v>
      </c>
      <c r="F15" s="64">
        <v>996728</v>
      </c>
      <c r="G15" s="64">
        <v>21961423</v>
      </c>
      <c r="H15" s="64">
        <v>19359397</v>
      </c>
      <c r="I15" s="64">
        <v>42317548</v>
      </c>
      <c r="J15" s="64">
        <v>12177259</v>
      </c>
      <c r="K15" s="64">
        <v>12018978</v>
      </c>
      <c r="L15" s="64">
        <v>11651185</v>
      </c>
      <c r="M15" s="64">
        <v>35847422</v>
      </c>
      <c r="N15" s="64">
        <v>13432958</v>
      </c>
      <c r="O15" s="64">
        <v>12418395</v>
      </c>
      <c r="P15" s="64">
        <v>11672472</v>
      </c>
      <c r="Q15" s="64">
        <v>37523825</v>
      </c>
      <c r="R15" s="64">
        <v>0</v>
      </c>
      <c r="S15" s="64">
        <v>0</v>
      </c>
      <c r="T15" s="64">
        <v>0</v>
      </c>
      <c r="U15" s="64">
        <v>0</v>
      </c>
      <c r="V15" s="64">
        <v>115688795</v>
      </c>
      <c r="W15" s="64">
        <v>160847742</v>
      </c>
      <c r="X15" s="64">
        <v>-45158947</v>
      </c>
      <c r="Y15" s="65">
        <v>-28.08</v>
      </c>
      <c r="Z15" s="66">
        <v>189370637</v>
      </c>
    </row>
    <row r="16" spans="1:26" ht="12.75">
      <c r="A16" s="73" t="s">
        <v>40</v>
      </c>
      <c r="B16" s="18">
        <v>5955044</v>
      </c>
      <c r="C16" s="18">
        <v>0</v>
      </c>
      <c r="D16" s="63">
        <v>2280000</v>
      </c>
      <c r="E16" s="64">
        <v>2280000</v>
      </c>
      <c r="F16" s="64">
        <v>0</v>
      </c>
      <c r="G16" s="64">
        <v>961623</v>
      </c>
      <c r="H16" s="64">
        <v>918860</v>
      </c>
      <c r="I16" s="64">
        <v>1880483</v>
      </c>
      <c r="J16" s="64">
        <v>44167</v>
      </c>
      <c r="K16" s="64">
        <v>46387</v>
      </c>
      <c r="L16" s="64">
        <v>194370</v>
      </c>
      <c r="M16" s="64">
        <v>284924</v>
      </c>
      <c r="N16" s="64">
        <v>918860</v>
      </c>
      <c r="O16" s="64">
        <v>287853</v>
      </c>
      <c r="P16" s="64">
        <v>289108</v>
      </c>
      <c r="Q16" s="64">
        <v>1495821</v>
      </c>
      <c r="R16" s="64">
        <v>0</v>
      </c>
      <c r="S16" s="64">
        <v>0</v>
      </c>
      <c r="T16" s="64">
        <v>0</v>
      </c>
      <c r="U16" s="64">
        <v>0</v>
      </c>
      <c r="V16" s="64">
        <v>3661228</v>
      </c>
      <c r="W16" s="64">
        <v>1703160</v>
      </c>
      <c r="X16" s="64">
        <v>1958068</v>
      </c>
      <c r="Y16" s="65">
        <v>114.97</v>
      </c>
      <c r="Z16" s="66">
        <v>2280000</v>
      </c>
    </row>
    <row r="17" spans="1:26" ht="12.75">
      <c r="A17" s="62" t="s">
        <v>41</v>
      </c>
      <c r="B17" s="18">
        <v>308709802</v>
      </c>
      <c r="C17" s="18">
        <v>0</v>
      </c>
      <c r="D17" s="63">
        <v>341508214</v>
      </c>
      <c r="E17" s="64">
        <v>335656749</v>
      </c>
      <c r="F17" s="64">
        <v>10925011</v>
      </c>
      <c r="G17" s="64">
        <v>10334271</v>
      </c>
      <c r="H17" s="64">
        <v>21768526</v>
      </c>
      <c r="I17" s="64">
        <v>43027808</v>
      </c>
      <c r="J17" s="64">
        <v>15488759</v>
      </c>
      <c r="K17" s="64">
        <v>16498320</v>
      </c>
      <c r="L17" s="64">
        <v>13247642</v>
      </c>
      <c r="M17" s="64">
        <v>45234721</v>
      </c>
      <c r="N17" s="64">
        <v>16654562</v>
      </c>
      <c r="O17" s="64">
        <v>13875971</v>
      </c>
      <c r="P17" s="64">
        <v>19814885</v>
      </c>
      <c r="Q17" s="64">
        <v>50345418</v>
      </c>
      <c r="R17" s="64">
        <v>0</v>
      </c>
      <c r="S17" s="64">
        <v>0</v>
      </c>
      <c r="T17" s="64">
        <v>0</v>
      </c>
      <c r="U17" s="64">
        <v>0</v>
      </c>
      <c r="V17" s="64">
        <v>138607947</v>
      </c>
      <c r="W17" s="64">
        <v>251895787</v>
      </c>
      <c r="X17" s="64">
        <v>-113287840</v>
      </c>
      <c r="Y17" s="65">
        <v>-44.97</v>
      </c>
      <c r="Z17" s="66">
        <v>335656749</v>
      </c>
    </row>
    <row r="18" spans="1:26" ht="12.75">
      <c r="A18" s="74" t="s">
        <v>42</v>
      </c>
      <c r="B18" s="75">
        <f>SUM(B11:B17)</f>
        <v>762543733</v>
      </c>
      <c r="C18" s="75">
        <f>SUM(C11:C17)</f>
        <v>0</v>
      </c>
      <c r="D18" s="76">
        <f aca="true" t="shared" si="1" ref="D18:Z18">SUM(D11:D17)</f>
        <v>811980420</v>
      </c>
      <c r="E18" s="77">
        <f t="shared" si="1"/>
        <v>798492393</v>
      </c>
      <c r="F18" s="77">
        <f t="shared" si="1"/>
        <v>31359723</v>
      </c>
      <c r="G18" s="77">
        <f t="shared" si="1"/>
        <v>55347730</v>
      </c>
      <c r="H18" s="77">
        <f t="shared" si="1"/>
        <v>64794935</v>
      </c>
      <c r="I18" s="77">
        <f t="shared" si="1"/>
        <v>151502388</v>
      </c>
      <c r="J18" s="77">
        <f t="shared" si="1"/>
        <v>47492861</v>
      </c>
      <c r="K18" s="77">
        <f t="shared" si="1"/>
        <v>57489252</v>
      </c>
      <c r="L18" s="77">
        <f t="shared" si="1"/>
        <v>49885126</v>
      </c>
      <c r="M18" s="77">
        <f t="shared" si="1"/>
        <v>154867239</v>
      </c>
      <c r="N18" s="77">
        <f t="shared" si="1"/>
        <v>52196273</v>
      </c>
      <c r="O18" s="77">
        <f t="shared" si="1"/>
        <v>46915716</v>
      </c>
      <c r="P18" s="77">
        <f t="shared" si="1"/>
        <v>51590505</v>
      </c>
      <c r="Q18" s="77">
        <f t="shared" si="1"/>
        <v>150702494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457072121</v>
      </c>
      <c r="W18" s="77">
        <f t="shared" si="1"/>
        <v>630783055</v>
      </c>
      <c r="X18" s="77">
        <f t="shared" si="1"/>
        <v>-173710934</v>
      </c>
      <c r="Y18" s="71">
        <f>+IF(W18&lt;&gt;0,(X18/W18)*100,0)</f>
        <v>-27.538934761017003</v>
      </c>
      <c r="Z18" s="78">
        <f t="shared" si="1"/>
        <v>798492393</v>
      </c>
    </row>
    <row r="19" spans="1:26" ht="12.75">
      <c r="A19" s="74" t="s">
        <v>43</v>
      </c>
      <c r="B19" s="79">
        <f>+B10-B18</f>
        <v>-445020</v>
      </c>
      <c r="C19" s="79">
        <f>+C10-C18</f>
        <v>0</v>
      </c>
      <c r="D19" s="80">
        <f aca="true" t="shared" si="2" ref="D19:Z19">+D10-D18</f>
        <v>1176700</v>
      </c>
      <c r="E19" s="81">
        <f t="shared" si="2"/>
        <v>-848568</v>
      </c>
      <c r="F19" s="81">
        <f t="shared" si="2"/>
        <v>305785653</v>
      </c>
      <c r="G19" s="81">
        <f t="shared" si="2"/>
        <v>-26068195</v>
      </c>
      <c r="H19" s="81">
        <f t="shared" si="2"/>
        <v>-38849272</v>
      </c>
      <c r="I19" s="81">
        <f t="shared" si="2"/>
        <v>240868186</v>
      </c>
      <c r="J19" s="81">
        <f t="shared" si="2"/>
        <v>-21003844</v>
      </c>
      <c r="K19" s="81">
        <f t="shared" si="2"/>
        <v>-28272409</v>
      </c>
      <c r="L19" s="81">
        <f t="shared" si="2"/>
        <v>-695246</v>
      </c>
      <c r="M19" s="81">
        <f t="shared" si="2"/>
        <v>-49971499</v>
      </c>
      <c r="N19" s="81">
        <f t="shared" si="2"/>
        <v>-15269298</v>
      </c>
      <c r="O19" s="81">
        <f t="shared" si="2"/>
        <v>-20355501</v>
      </c>
      <c r="P19" s="81">
        <f t="shared" si="2"/>
        <v>-4514938</v>
      </c>
      <c r="Q19" s="81">
        <f t="shared" si="2"/>
        <v>-40139737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150756950</v>
      </c>
      <c r="W19" s="81">
        <f>IF(E10=E18,0,W10-W18)</f>
        <v>-49023009</v>
      </c>
      <c r="X19" s="81">
        <f t="shared" si="2"/>
        <v>199779959</v>
      </c>
      <c r="Y19" s="82">
        <f>+IF(W19&lt;&gt;0,(X19/W19)*100,0)</f>
        <v>-407.5228409582121</v>
      </c>
      <c r="Z19" s="83">
        <f t="shared" si="2"/>
        <v>-848568</v>
      </c>
    </row>
    <row r="20" spans="1:26" ht="12.75">
      <c r="A20" s="62" t="s">
        <v>44</v>
      </c>
      <c r="B20" s="18">
        <v>59583137</v>
      </c>
      <c r="C20" s="18">
        <v>0</v>
      </c>
      <c r="D20" s="63">
        <v>58100880</v>
      </c>
      <c r="E20" s="64">
        <v>64575640</v>
      </c>
      <c r="F20" s="64">
        <v>7231334</v>
      </c>
      <c r="G20" s="64">
        <v>6534303</v>
      </c>
      <c r="H20" s="64">
        <v>4929150</v>
      </c>
      <c r="I20" s="64">
        <v>18694787</v>
      </c>
      <c r="J20" s="64">
        <v>6724932</v>
      </c>
      <c r="K20" s="64">
        <v>5052972</v>
      </c>
      <c r="L20" s="64">
        <v>1716330</v>
      </c>
      <c r="M20" s="64">
        <v>13494234</v>
      </c>
      <c r="N20" s="64">
        <v>3662073</v>
      </c>
      <c r="O20" s="64">
        <v>12084458</v>
      </c>
      <c r="P20" s="64">
        <v>2740076</v>
      </c>
      <c r="Q20" s="64">
        <v>18486607</v>
      </c>
      <c r="R20" s="64">
        <v>0</v>
      </c>
      <c r="S20" s="64">
        <v>0</v>
      </c>
      <c r="T20" s="64">
        <v>0</v>
      </c>
      <c r="U20" s="64">
        <v>0</v>
      </c>
      <c r="V20" s="64">
        <v>50675628</v>
      </c>
      <c r="W20" s="64">
        <v>41385195</v>
      </c>
      <c r="X20" s="64">
        <v>9290433</v>
      </c>
      <c r="Y20" s="65">
        <v>22.45</v>
      </c>
      <c r="Z20" s="66">
        <v>64575640</v>
      </c>
    </row>
    <row r="21" spans="1:26" ht="12.75">
      <c r="A21" s="62" t="s">
        <v>107</v>
      </c>
      <c r="B21" s="84">
        <v>150246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59288363</v>
      </c>
      <c r="C22" s="90">
        <f>SUM(C19:C21)</f>
        <v>0</v>
      </c>
      <c r="D22" s="91">
        <f aca="true" t="shared" si="3" ref="D22:Z22">SUM(D19:D21)</f>
        <v>59277580</v>
      </c>
      <c r="E22" s="92">
        <f t="shared" si="3"/>
        <v>63727072</v>
      </c>
      <c r="F22" s="92">
        <f t="shared" si="3"/>
        <v>313016987</v>
      </c>
      <c r="G22" s="92">
        <f t="shared" si="3"/>
        <v>-19533892</v>
      </c>
      <c r="H22" s="92">
        <f t="shared" si="3"/>
        <v>-33920122</v>
      </c>
      <c r="I22" s="92">
        <f t="shared" si="3"/>
        <v>259562973</v>
      </c>
      <c r="J22" s="92">
        <f t="shared" si="3"/>
        <v>-14278912</v>
      </c>
      <c r="K22" s="92">
        <f t="shared" si="3"/>
        <v>-23219437</v>
      </c>
      <c r="L22" s="92">
        <f t="shared" si="3"/>
        <v>1021084</v>
      </c>
      <c r="M22" s="92">
        <f t="shared" si="3"/>
        <v>-36477265</v>
      </c>
      <c r="N22" s="92">
        <f t="shared" si="3"/>
        <v>-11607225</v>
      </c>
      <c r="O22" s="92">
        <f t="shared" si="3"/>
        <v>-8271043</v>
      </c>
      <c r="P22" s="92">
        <f t="shared" si="3"/>
        <v>-1774862</v>
      </c>
      <c r="Q22" s="92">
        <f t="shared" si="3"/>
        <v>-21653130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201432578</v>
      </c>
      <c r="W22" s="92">
        <f t="shared" si="3"/>
        <v>-7637814</v>
      </c>
      <c r="X22" s="92">
        <f t="shared" si="3"/>
        <v>209070392</v>
      </c>
      <c r="Y22" s="93">
        <f>+IF(W22&lt;&gt;0,(X22/W22)*100,0)</f>
        <v>-2737.306669159527</v>
      </c>
      <c r="Z22" s="94">
        <f t="shared" si="3"/>
        <v>63727072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59288363</v>
      </c>
      <c r="C24" s="79">
        <f>SUM(C22:C23)</f>
        <v>0</v>
      </c>
      <c r="D24" s="80">
        <f aca="true" t="shared" si="4" ref="D24:Z24">SUM(D22:D23)</f>
        <v>59277580</v>
      </c>
      <c r="E24" s="81">
        <f t="shared" si="4"/>
        <v>63727072</v>
      </c>
      <c r="F24" s="81">
        <f t="shared" si="4"/>
        <v>313016987</v>
      </c>
      <c r="G24" s="81">
        <f t="shared" si="4"/>
        <v>-19533892</v>
      </c>
      <c r="H24" s="81">
        <f t="shared" si="4"/>
        <v>-33920122</v>
      </c>
      <c r="I24" s="81">
        <f t="shared" si="4"/>
        <v>259562973</v>
      </c>
      <c r="J24" s="81">
        <f t="shared" si="4"/>
        <v>-14278912</v>
      </c>
      <c r="K24" s="81">
        <f t="shared" si="4"/>
        <v>-23219437</v>
      </c>
      <c r="L24" s="81">
        <f t="shared" si="4"/>
        <v>1021084</v>
      </c>
      <c r="M24" s="81">
        <f t="shared" si="4"/>
        <v>-36477265</v>
      </c>
      <c r="N24" s="81">
        <f t="shared" si="4"/>
        <v>-11607225</v>
      </c>
      <c r="O24" s="81">
        <f t="shared" si="4"/>
        <v>-8271043</v>
      </c>
      <c r="P24" s="81">
        <f t="shared" si="4"/>
        <v>-1774862</v>
      </c>
      <c r="Q24" s="81">
        <f t="shared" si="4"/>
        <v>-21653130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201432578</v>
      </c>
      <c r="W24" s="81">
        <f t="shared" si="4"/>
        <v>-7637814</v>
      </c>
      <c r="X24" s="81">
        <f t="shared" si="4"/>
        <v>209070392</v>
      </c>
      <c r="Y24" s="82">
        <f>+IF(W24&lt;&gt;0,(X24/W24)*100,0)</f>
        <v>-2737.306669159527</v>
      </c>
      <c r="Z24" s="83">
        <f t="shared" si="4"/>
        <v>63727072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96404059</v>
      </c>
      <c r="C27" s="21">
        <v>0</v>
      </c>
      <c r="D27" s="103">
        <v>137512094</v>
      </c>
      <c r="E27" s="104">
        <v>166599205</v>
      </c>
      <c r="F27" s="104">
        <v>7841269</v>
      </c>
      <c r="G27" s="104">
        <v>7387366</v>
      </c>
      <c r="H27" s="104">
        <v>8695620</v>
      </c>
      <c r="I27" s="104">
        <v>23924255</v>
      </c>
      <c r="J27" s="104">
        <v>8801936</v>
      </c>
      <c r="K27" s="104">
        <v>7716491</v>
      </c>
      <c r="L27" s="104">
        <v>3914409</v>
      </c>
      <c r="M27" s="104">
        <v>20432836</v>
      </c>
      <c r="N27" s="104">
        <v>8604137</v>
      </c>
      <c r="O27" s="104">
        <v>11061795</v>
      </c>
      <c r="P27" s="104">
        <v>11172802</v>
      </c>
      <c r="Q27" s="104">
        <v>30838734</v>
      </c>
      <c r="R27" s="104">
        <v>0</v>
      </c>
      <c r="S27" s="104">
        <v>0</v>
      </c>
      <c r="T27" s="104">
        <v>0</v>
      </c>
      <c r="U27" s="104">
        <v>0</v>
      </c>
      <c r="V27" s="104">
        <v>75195825</v>
      </c>
      <c r="W27" s="104">
        <v>124949404</v>
      </c>
      <c r="X27" s="104">
        <v>-49753579</v>
      </c>
      <c r="Y27" s="105">
        <v>-39.82</v>
      </c>
      <c r="Z27" s="106">
        <v>166599205</v>
      </c>
    </row>
    <row r="28" spans="1:26" ht="12.75">
      <c r="A28" s="107" t="s">
        <v>44</v>
      </c>
      <c r="B28" s="18">
        <v>58575269</v>
      </c>
      <c r="C28" s="18">
        <v>0</v>
      </c>
      <c r="D28" s="63">
        <v>58100880</v>
      </c>
      <c r="E28" s="64">
        <v>78135574</v>
      </c>
      <c r="F28" s="64">
        <v>7231334</v>
      </c>
      <c r="G28" s="64">
        <v>6558911</v>
      </c>
      <c r="H28" s="64">
        <v>4818360</v>
      </c>
      <c r="I28" s="64">
        <v>18608605</v>
      </c>
      <c r="J28" s="64">
        <v>7154010</v>
      </c>
      <c r="K28" s="64">
        <v>4942183</v>
      </c>
      <c r="L28" s="64">
        <v>2476450</v>
      </c>
      <c r="M28" s="64">
        <v>14572643</v>
      </c>
      <c r="N28" s="64">
        <v>4448546</v>
      </c>
      <c r="O28" s="64">
        <v>8462304</v>
      </c>
      <c r="P28" s="64">
        <v>2033080</v>
      </c>
      <c r="Q28" s="64">
        <v>14943930</v>
      </c>
      <c r="R28" s="64">
        <v>0</v>
      </c>
      <c r="S28" s="64">
        <v>0</v>
      </c>
      <c r="T28" s="64">
        <v>0</v>
      </c>
      <c r="U28" s="64">
        <v>0</v>
      </c>
      <c r="V28" s="64">
        <v>48125178</v>
      </c>
      <c r="W28" s="64">
        <v>58601681</v>
      </c>
      <c r="X28" s="64">
        <v>-10476503</v>
      </c>
      <c r="Y28" s="65">
        <v>-17.88</v>
      </c>
      <c r="Z28" s="66">
        <v>78135574</v>
      </c>
    </row>
    <row r="29" spans="1:26" ht="12.75">
      <c r="A29" s="62" t="s">
        <v>110</v>
      </c>
      <c r="B29" s="18">
        <v>150246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8655358</v>
      </c>
      <c r="C30" s="18">
        <v>0</v>
      </c>
      <c r="D30" s="63">
        <v>38569614</v>
      </c>
      <c r="E30" s="64">
        <v>35032890</v>
      </c>
      <c r="F30" s="64">
        <v>135600</v>
      </c>
      <c r="G30" s="64">
        <v>429839</v>
      </c>
      <c r="H30" s="64">
        <v>2325911</v>
      </c>
      <c r="I30" s="64">
        <v>2891350</v>
      </c>
      <c r="J30" s="64">
        <v>1478792</v>
      </c>
      <c r="K30" s="64">
        <v>2811855</v>
      </c>
      <c r="L30" s="64">
        <v>1140339</v>
      </c>
      <c r="M30" s="64">
        <v>5430986</v>
      </c>
      <c r="N30" s="64">
        <v>3138412</v>
      </c>
      <c r="O30" s="64">
        <v>388866</v>
      </c>
      <c r="P30" s="64">
        <v>3058843</v>
      </c>
      <c r="Q30" s="64">
        <v>6586121</v>
      </c>
      <c r="R30" s="64">
        <v>0</v>
      </c>
      <c r="S30" s="64">
        <v>0</v>
      </c>
      <c r="T30" s="64">
        <v>0</v>
      </c>
      <c r="U30" s="64">
        <v>0</v>
      </c>
      <c r="V30" s="64">
        <v>14908457</v>
      </c>
      <c r="W30" s="64">
        <v>26274668</v>
      </c>
      <c r="X30" s="64">
        <v>-11366211</v>
      </c>
      <c r="Y30" s="65">
        <v>-43.26</v>
      </c>
      <c r="Z30" s="66">
        <v>35032890</v>
      </c>
    </row>
    <row r="31" spans="1:26" ht="12.75">
      <c r="A31" s="62" t="s">
        <v>49</v>
      </c>
      <c r="B31" s="18">
        <v>29023186</v>
      </c>
      <c r="C31" s="18">
        <v>0</v>
      </c>
      <c r="D31" s="63">
        <v>40841600</v>
      </c>
      <c r="E31" s="64">
        <v>53430741</v>
      </c>
      <c r="F31" s="64">
        <v>474335</v>
      </c>
      <c r="G31" s="64">
        <v>398616</v>
      </c>
      <c r="H31" s="64">
        <v>1551349</v>
      </c>
      <c r="I31" s="64">
        <v>2424300</v>
      </c>
      <c r="J31" s="64">
        <v>169134</v>
      </c>
      <c r="K31" s="64">
        <v>-37547</v>
      </c>
      <c r="L31" s="64">
        <v>297620</v>
      </c>
      <c r="M31" s="64">
        <v>429207</v>
      </c>
      <c r="N31" s="64">
        <v>1017179</v>
      </c>
      <c r="O31" s="64">
        <v>2210625</v>
      </c>
      <c r="P31" s="64">
        <v>6080879</v>
      </c>
      <c r="Q31" s="64">
        <v>9308683</v>
      </c>
      <c r="R31" s="64">
        <v>0</v>
      </c>
      <c r="S31" s="64">
        <v>0</v>
      </c>
      <c r="T31" s="64">
        <v>0</v>
      </c>
      <c r="U31" s="64">
        <v>0</v>
      </c>
      <c r="V31" s="64">
        <v>12162190</v>
      </c>
      <c r="W31" s="64">
        <v>40073056</v>
      </c>
      <c r="X31" s="64">
        <v>-27910866</v>
      </c>
      <c r="Y31" s="65">
        <v>-69.65</v>
      </c>
      <c r="Z31" s="66">
        <v>53430741</v>
      </c>
    </row>
    <row r="32" spans="1:26" ht="12.75">
      <c r="A32" s="74" t="s">
        <v>50</v>
      </c>
      <c r="B32" s="21">
        <f>SUM(B28:B31)</f>
        <v>96404059</v>
      </c>
      <c r="C32" s="21">
        <f>SUM(C28:C31)</f>
        <v>0</v>
      </c>
      <c r="D32" s="103">
        <f aca="true" t="shared" si="5" ref="D32:Z32">SUM(D28:D31)</f>
        <v>137512094</v>
      </c>
      <c r="E32" s="104">
        <f t="shared" si="5"/>
        <v>166599205</v>
      </c>
      <c r="F32" s="104">
        <f t="shared" si="5"/>
        <v>7841269</v>
      </c>
      <c r="G32" s="104">
        <f t="shared" si="5"/>
        <v>7387366</v>
      </c>
      <c r="H32" s="104">
        <f t="shared" si="5"/>
        <v>8695620</v>
      </c>
      <c r="I32" s="104">
        <f t="shared" si="5"/>
        <v>23924255</v>
      </c>
      <c r="J32" s="104">
        <f t="shared" si="5"/>
        <v>8801936</v>
      </c>
      <c r="K32" s="104">
        <f t="shared" si="5"/>
        <v>7716491</v>
      </c>
      <c r="L32" s="104">
        <f t="shared" si="5"/>
        <v>3914409</v>
      </c>
      <c r="M32" s="104">
        <f t="shared" si="5"/>
        <v>20432836</v>
      </c>
      <c r="N32" s="104">
        <f t="shared" si="5"/>
        <v>8604137</v>
      </c>
      <c r="O32" s="104">
        <f t="shared" si="5"/>
        <v>11061795</v>
      </c>
      <c r="P32" s="104">
        <f t="shared" si="5"/>
        <v>11172802</v>
      </c>
      <c r="Q32" s="104">
        <f t="shared" si="5"/>
        <v>30838734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75195825</v>
      </c>
      <c r="W32" s="104">
        <f t="shared" si="5"/>
        <v>124949405</v>
      </c>
      <c r="X32" s="104">
        <f t="shared" si="5"/>
        <v>-49753580</v>
      </c>
      <c r="Y32" s="105">
        <f>+IF(W32&lt;&gt;0,(X32/W32)*100,0)</f>
        <v>-39.818981130802506</v>
      </c>
      <c r="Z32" s="106">
        <f t="shared" si="5"/>
        <v>166599205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253005770</v>
      </c>
      <c r="C35" s="18">
        <v>0</v>
      </c>
      <c r="D35" s="63">
        <v>268125288</v>
      </c>
      <c r="E35" s="64">
        <v>210812858</v>
      </c>
      <c r="F35" s="64">
        <v>532978802</v>
      </c>
      <c r="G35" s="64">
        <v>495829182</v>
      </c>
      <c r="H35" s="64">
        <v>461042662</v>
      </c>
      <c r="I35" s="64">
        <v>461042662</v>
      </c>
      <c r="J35" s="64">
        <v>427359107</v>
      </c>
      <c r="K35" s="64">
        <v>402528760</v>
      </c>
      <c r="L35" s="64">
        <v>402377604</v>
      </c>
      <c r="M35" s="64">
        <v>402377604</v>
      </c>
      <c r="N35" s="64">
        <v>376904879</v>
      </c>
      <c r="O35" s="64">
        <v>353321630</v>
      </c>
      <c r="P35" s="64">
        <v>356315705</v>
      </c>
      <c r="Q35" s="64">
        <v>356315705</v>
      </c>
      <c r="R35" s="64">
        <v>0</v>
      </c>
      <c r="S35" s="64">
        <v>0</v>
      </c>
      <c r="T35" s="64">
        <v>0</v>
      </c>
      <c r="U35" s="64">
        <v>0</v>
      </c>
      <c r="V35" s="64">
        <v>356315705</v>
      </c>
      <c r="W35" s="64">
        <v>158109644</v>
      </c>
      <c r="X35" s="64">
        <v>198206061</v>
      </c>
      <c r="Y35" s="65">
        <v>125.36</v>
      </c>
      <c r="Z35" s="66">
        <v>210812858</v>
      </c>
    </row>
    <row r="36" spans="1:26" ht="12.75">
      <c r="A36" s="62" t="s">
        <v>53</v>
      </c>
      <c r="B36" s="18">
        <v>1055974293</v>
      </c>
      <c r="C36" s="18">
        <v>0</v>
      </c>
      <c r="D36" s="63">
        <v>1282677171</v>
      </c>
      <c r="E36" s="64">
        <v>1191674899</v>
      </c>
      <c r="F36" s="64">
        <v>1149164314</v>
      </c>
      <c r="G36" s="64">
        <v>1101758831</v>
      </c>
      <c r="H36" s="64">
        <v>1107880183</v>
      </c>
      <c r="I36" s="64">
        <v>1107880183</v>
      </c>
      <c r="J36" s="64">
        <v>1078404791</v>
      </c>
      <c r="K36" s="64">
        <v>1083635451</v>
      </c>
      <c r="L36" s="64">
        <v>1084975570</v>
      </c>
      <c r="M36" s="64">
        <v>1084975570</v>
      </c>
      <c r="N36" s="64">
        <v>1091022527</v>
      </c>
      <c r="O36" s="64">
        <v>1099511424</v>
      </c>
      <c r="P36" s="64">
        <v>1108110518</v>
      </c>
      <c r="Q36" s="64">
        <v>1108110518</v>
      </c>
      <c r="R36" s="64">
        <v>0</v>
      </c>
      <c r="S36" s="64">
        <v>0</v>
      </c>
      <c r="T36" s="64">
        <v>0</v>
      </c>
      <c r="U36" s="64">
        <v>0</v>
      </c>
      <c r="V36" s="64">
        <v>1108110518</v>
      </c>
      <c r="W36" s="64">
        <v>893756174</v>
      </c>
      <c r="X36" s="64">
        <v>214354344</v>
      </c>
      <c r="Y36" s="65">
        <v>23.98</v>
      </c>
      <c r="Z36" s="66">
        <v>1191674899</v>
      </c>
    </row>
    <row r="37" spans="1:26" ht="12.75">
      <c r="A37" s="62" t="s">
        <v>54</v>
      </c>
      <c r="B37" s="18">
        <v>152267976</v>
      </c>
      <c r="C37" s="18">
        <v>0</v>
      </c>
      <c r="D37" s="63">
        <v>150511928</v>
      </c>
      <c r="E37" s="64">
        <v>164396021</v>
      </c>
      <c r="F37" s="64">
        <v>69043243</v>
      </c>
      <c r="G37" s="64">
        <v>108199392</v>
      </c>
      <c r="H37" s="64">
        <v>115157764</v>
      </c>
      <c r="I37" s="64">
        <v>115157764</v>
      </c>
      <c r="J37" s="64">
        <v>107432389</v>
      </c>
      <c r="K37" s="64">
        <v>111303130</v>
      </c>
      <c r="L37" s="64">
        <v>115873802</v>
      </c>
      <c r="M37" s="64">
        <v>115873802</v>
      </c>
      <c r="N37" s="64">
        <v>109175424</v>
      </c>
      <c r="O37" s="64">
        <v>103905462</v>
      </c>
      <c r="P37" s="64">
        <v>118963384</v>
      </c>
      <c r="Q37" s="64">
        <v>118963384</v>
      </c>
      <c r="R37" s="64">
        <v>0</v>
      </c>
      <c r="S37" s="64">
        <v>0</v>
      </c>
      <c r="T37" s="64">
        <v>0</v>
      </c>
      <c r="U37" s="64">
        <v>0</v>
      </c>
      <c r="V37" s="64">
        <v>118963384</v>
      </c>
      <c r="W37" s="64">
        <v>123297016</v>
      </c>
      <c r="X37" s="64">
        <v>-4333632</v>
      </c>
      <c r="Y37" s="65">
        <v>-3.51</v>
      </c>
      <c r="Z37" s="66">
        <v>164396021</v>
      </c>
    </row>
    <row r="38" spans="1:26" ht="12.75">
      <c r="A38" s="62" t="s">
        <v>55</v>
      </c>
      <c r="B38" s="18">
        <v>258897448</v>
      </c>
      <c r="C38" s="18">
        <v>0</v>
      </c>
      <c r="D38" s="63">
        <v>259247033</v>
      </c>
      <c r="E38" s="64">
        <v>287623737</v>
      </c>
      <c r="F38" s="64">
        <v>255973555</v>
      </c>
      <c r="G38" s="64">
        <v>256850414</v>
      </c>
      <c r="H38" s="64">
        <v>255259159</v>
      </c>
      <c r="I38" s="64">
        <v>255259159</v>
      </c>
      <c r="J38" s="64">
        <v>256453400</v>
      </c>
      <c r="K38" s="64">
        <v>256202651</v>
      </c>
      <c r="L38" s="64">
        <v>251798647</v>
      </c>
      <c r="M38" s="64">
        <v>251798647</v>
      </c>
      <c r="N38" s="64">
        <v>250678346</v>
      </c>
      <c r="O38" s="64">
        <v>249085975</v>
      </c>
      <c r="P38" s="64">
        <v>247426757</v>
      </c>
      <c r="Q38" s="64">
        <v>247426757</v>
      </c>
      <c r="R38" s="64">
        <v>0</v>
      </c>
      <c r="S38" s="64">
        <v>0</v>
      </c>
      <c r="T38" s="64">
        <v>0</v>
      </c>
      <c r="U38" s="64">
        <v>0</v>
      </c>
      <c r="V38" s="64">
        <v>247426757</v>
      </c>
      <c r="W38" s="64">
        <v>215717803</v>
      </c>
      <c r="X38" s="64">
        <v>31708954</v>
      </c>
      <c r="Y38" s="65">
        <v>14.7</v>
      </c>
      <c r="Z38" s="66">
        <v>287623737</v>
      </c>
    </row>
    <row r="39" spans="1:26" ht="12.75">
      <c r="A39" s="62" t="s">
        <v>56</v>
      </c>
      <c r="B39" s="18">
        <v>897814639</v>
      </c>
      <c r="C39" s="18">
        <v>0</v>
      </c>
      <c r="D39" s="63">
        <v>1141043498</v>
      </c>
      <c r="E39" s="64">
        <v>950467999</v>
      </c>
      <c r="F39" s="64">
        <v>1357126318</v>
      </c>
      <c r="G39" s="64">
        <v>1232538207</v>
      </c>
      <c r="H39" s="64">
        <v>1198505922</v>
      </c>
      <c r="I39" s="64">
        <v>1198505922</v>
      </c>
      <c r="J39" s="64">
        <v>1141878109</v>
      </c>
      <c r="K39" s="64">
        <v>1118658430</v>
      </c>
      <c r="L39" s="64">
        <v>1119680725</v>
      </c>
      <c r="M39" s="64">
        <v>1119680725</v>
      </c>
      <c r="N39" s="64">
        <v>1108073636</v>
      </c>
      <c r="O39" s="64">
        <v>1099841617</v>
      </c>
      <c r="P39" s="64">
        <v>1098036082</v>
      </c>
      <c r="Q39" s="64">
        <v>1098036082</v>
      </c>
      <c r="R39" s="64">
        <v>0</v>
      </c>
      <c r="S39" s="64">
        <v>0</v>
      </c>
      <c r="T39" s="64">
        <v>0</v>
      </c>
      <c r="U39" s="64">
        <v>0</v>
      </c>
      <c r="V39" s="64">
        <v>1098036082</v>
      </c>
      <c r="W39" s="64">
        <v>712850999</v>
      </c>
      <c r="X39" s="64">
        <v>385185083</v>
      </c>
      <c r="Y39" s="65">
        <v>54.03</v>
      </c>
      <c r="Z39" s="66">
        <v>950467999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104776864</v>
      </c>
      <c r="C42" s="18">
        <v>0</v>
      </c>
      <c r="D42" s="63">
        <v>143545783</v>
      </c>
      <c r="E42" s="64">
        <v>13338698</v>
      </c>
      <c r="F42" s="64">
        <v>4454135</v>
      </c>
      <c r="G42" s="64">
        <v>5591003</v>
      </c>
      <c r="H42" s="64">
        <v>22619942</v>
      </c>
      <c r="I42" s="64">
        <v>32665080</v>
      </c>
      <c r="J42" s="64">
        <v>11978774</v>
      </c>
      <c r="K42" s="64">
        <v>-11640021</v>
      </c>
      <c r="L42" s="64">
        <v>42448519</v>
      </c>
      <c r="M42" s="64">
        <v>42787272</v>
      </c>
      <c r="N42" s="64">
        <v>-2537678</v>
      </c>
      <c r="O42" s="64">
        <v>1849429</v>
      </c>
      <c r="P42" s="64">
        <v>46592023</v>
      </c>
      <c r="Q42" s="64">
        <v>45903774</v>
      </c>
      <c r="R42" s="64">
        <v>0</v>
      </c>
      <c r="S42" s="64">
        <v>0</v>
      </c>
      <c r="T42" s="64">
        <v>0</v>
      </c>
      <c r="U42" s="64">
        <v>0</v>
      </c>
      <c r="V42" s="64">
        <v>121356126</v>
      </c>
      <c r="W42" s="64">
        <v>37366535</v>
      </c>
      <c r="X42" s="64">
        <v>83989591</v>
      </c>
      <c r="Y42" s="65">
        <v>224.77</v>
      </c>
      <c r="Z42" s="66">
        <v>13338698</v>
      </c>
    </row>
    <row r="43" spans="1:26" ht="12.75">
      <c r="A43" s="62" t="s">
        <v>59</v>
      </c>
      <c r="B43" s="18">
        <v>-97721059</v>
      </c>
      <c r="C43" s="18">
        <v>0</v>
      </c>
      <c r="D43" s="63">
        <v>-137012093</v>
      </c>
      <c r="E43" s="64">
        <v>-163367460</v>
      </c>
      <c r="F43" s="64">
        <v>-7728422</v>
      </c>
      <c r="G43" s="64">
        <v>-7252240</v>
      </c>
      <c r="H43" s="64">
        <v>-8490571</v>
      </c>
      <c r="I43" s="64">
        <v>-23471233</v>
      </c>
      <c r="J43" s="64">
        <v>-8587437</v>
      </c>
      <c r="K43" s="64">
        <v>-7531041</v>
      </c>
      <c r="L43" s="64">
        <v>-3840697</v>
      </c>
      <c r="M43" s="64">
        <v>-19959175</v>
      </c>
      <c r="N43" s="64">
        <v>-8441464</v>
      </c>
      <c r="O43" s="64">
        <v>-10791646</v>
      </c>
      <c r="P43" s="64">
        <v>-10902886</v>
      </c>
      <c r="Q43" s="64">
        <v>-30135996</v>
      </c>
      <c r="R43" s="64">
        <v>0</v>
      </c>
      <c r="S43" s="64">
        <v>0</v>
      </c>
      <c r="T43" s="64">
        <v>0</v>
      </c>
      <c r="U43" s="64">
        <v>0</v>
      </c>
      <c r="V43" s="64">
        <v>-73566404</v>
      </c>
      <c r="W43" s="64">
        <v>-78471721</v>
      </c>
      <c r="X43" s="64">
        <v>4905317</v>
      </c>
      <c r="Y43" s="65">
        <v>-6.25</v>
      </c>
      <c r="Z43" s="66">
        <v>-163367460</v>
      </c>
    </row>
    <row r="44" spans="1:26" ht="12.75">
      <c r="A44" s="62" t="s">
        <v>60</v>
      </c>
      <c r="B44" s="18">
        <v>25590634</v>
      </c>
      <c r="C44" s="18">
        <v>0</v>
      </c>
      <c r="D44" s="63">
        <v>25183319</v>
      </c>
      <c r="E44" s="64">
        <v>21639215</v>
      </c>
      <c r="F44" s="64">
        <v>-234124</v>
      </c>
      <c r="G44" s="64">
        <v>-761376</v>
      </c>
      <c r="H44" s="64">
        <v>2534095</v>
      </c>
      <c r="I44" s="64">
        <v>1538595</v>
      </c>
      <c r="J44" s="64">
        <v>5363317</v>
      </c>
      <c r="K44" s="64">
        <v>-291083</v>
      </c>
      <c r="L44" s="64">
        <v>-9072013</v>
      </c>
      <c r="M44" s="64">
        <v>-3999779</v>
      </c>
      <c r="N44" s="64">
        <v>-442086</v>
      </c>
      <c r="O44" s="64">
        <v>1288188</v>
      </c>
      <c r="P44" s="64">
        <v>-7591381</v>
      </c>
      <c r="Q44" s="64">
        <v>-6745279</v>
      </c>
      <c r="R44" s="64">
        <v>0</v>
      </c>
      <c r="S44" s="64">
        <v>0</v>
      </c>
      <c r="T44" s="64">
        <v>0</v>
      </c>
      <c r="U44" s="64">
        <v>0</v>
      </c>
      <c r="V44" s="64">
        <v>-9206463</v>
      </c>
      <c r="W44" s="64">
        <v>520830</v>
      </c>
      <c r="X44" s="64">
        <v>-9727293</v>
      </c>
      <c r="Y44" s="65">
        <v>-1867.65</v>
      </c>
      <c r="Z44" s="66">
        <v>21639215</v>
      </c>
    </row>
    <row r="45" spans="1:26" ht="12.75">
      <c r="A45" s="74" t="s">
        <v>61</v>
      </c>
      <c r="B45" s="21">
        <v>108212939</v>
      </c>
      <c r="C45" s="21">
        <v>0</v>
      </c>
      <c r="D45" s="103">
        <v>107283507</v>
      </c>
      <c r="E45" s="104">
        <v>-20176608</v>
      </c>
      <c r="F45" s="104">
        <v>103463420</v>
      </c>
      <c r="G45" s="104">
        <v>101040807</v>
      </c>
      <c r="H45" s="104">
        <v>117704273</v>
      </c>
      <c r="I45" s="104">
        <v>117704273</v>
      </c>
      <c r="J45" s="104">
        <v>126458927</v>
      </c>
      <c r="K45" s="104">
        <v>106996782</v>
      </c>
      <c r="L45" s="104">
        <v>136532591</v>
      </c>
      <c r="M45" s="104">
        <v>136532591</v>
      </c>
      <c r="N45" s="104">
        <v>125111363</v>
      </c>
      <c r="O45" s="104">
        <v>117457334</v>
      </c>
      <c r="P45" s="104">
        <v>145555090</v>
      </c>
      <c r="Q45" s="104">
        <v>145555090</v>
      </c>
      <c r="R45" s="104">
        <v>0</v>
      </c>
      <c r="S45" s="104">
        <v>0</v>
      </c>
      <c r="T45" s="104">
        <v>0</v>
      </c>
      <c r="U45" s="104">
        <v>0</v>
      </c>
      <c r="V45" s="104">
        <v>145555090</v>
      </c>
      <c r="W45" s="104">
        <v>67628583</v>
      </c>
      <c r="X45" s="104">
        <v>77926507</v>
      </c>
      <c r="Y45" s="105">
        <v>115.23</v>
      </c>
      <c r="Z45" s="106">
        <v>-20176608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34505971</v>
      </c>
      <c r="C49" s="56">
        <v>0</v>
      </c>
      <c r="D49" s="133">
        <v>8623675</v>
      </c>
      <c r="E49" s="58">
        <v>5318534</v>
      </c>
      <c r="F49" s="58">
        <v>0</v>
      </c>
      <c r="G49" s="58">
        <v>0</v>
      </c>
      <c r="H49" s="58">
        <v>0</v>
      </c>
      <c r="I49" s="58">
        <v>4826242</v>
      </c>
      <c r="J49" s="58">
        <v>0</v>
      </c>
      <c r="K49" s="58">
        <v>0</v>
      </c>
      <c r="L49" s="58">
        <v>0</v>
      </c>
      <c r="M49" s="58">
        <v>4379316</v>
      </c>
      <c r="N49" s="58">
        <v>0</v>
      </c>
      <c r="O49" s="58">
        <v>0</v>
      </c>
      <c r="P49" s="58">
        <v>0</v>
      </c>
      <c r="Q49" s="58">
        <v>31118582</v>
      </c>
      <c r="R49" s="58">
        <v>0</v>
      </c>
      <c r="S49" s="58">
        <v>0</v>
      </c>
      <c r="T49" s="58">
        <v>0</v>
      </c>
      <c r="U49" s="58">
        <v>0</v>
      </c>
      <c r="V49" s="58">
        <v>9198785</v>
      </c>
      <c r="W49" s="58">
        <v>112951639</v>
      </c>
      <c r="X49" s="58">
        <v>210922744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5072154</v>
      </c>
      <c r="C51" s="56">
        <v>0</v>
      </c>
      <c r="D51" s="133">
        <v>37541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5109695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99.88799259111106</v>
      </c>
      <c r="C58" s="5">
        <f>IF(C67=0,0,+(C76/C67)*100)</f>
        <v>0</v>
      </c>
      <c r="D58" s="6">
        <f aca="true" t="shared" si="6" ref="D58:Z58">IF(D67=0,0,+(D76/D67)*100)</f>
        <v>94.75450699606472</v>
      </c>
      <c r="E58" s="7">
        <f t="shared" si="6"/>
        <v>96.24810252672498</v>
      </c>
      <c r="F58" s="7">
        <f t="shared" si="6"/>
        <v>9.76171520507043</v>
      </c>
      <c r="G58" s="7">
        <f t="shared" si="6"/>
        <v>169.24844944355834</v>
      </c>
      <c r="H58" s="7">
        <f t="shared" si="6"/>
        <v>367.72226907681414</v>
      </c>
      <c r="I58" s="7">
        <f t="shared" si="6"/>
        <v>40.454227067273614</v>
      </c>
      <c r="J58" s="7">
        <f t="shared" si="6"/>
        <v>220.27143388178195</v>
      </c>
      <c r="K58" s="7">
        <f t="shared" si="6"/>
        <v>144.28044477224284</v>
      </c>
      <c r="L58" s="7">
        <f t="shared" si="6"/>
        <v>144.48499788303823</v>
      </c>
      <c r="M58" s="7">
        <f t="shared" si="6"/>
        <v>168.3506045571631</v>
      </c>
      <c r="N58" s="7">
        <f t="shared" si="6"/>
        <v>135.0604681248304</v>
      </c>
      <c r="O58" s="7">
        <f t="shared" si="6"/>
        <v>151.9140955707529</v>
      </c>
      <c r="P58" s="7">
        <f t="shared" si="6"/>
        <v>127.81238587343498</v>
      </c>
      <c r="Q58" s="7">
        <f t="shared" si="6"/>
        <v>137.90809904207458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72.16282153139517</v>
      </c>
      <c r="W58" s="7">
        <f t="shared" si="6"/>
        <v>73.44331723197605</v>
      </c>
      <c r="X58" s="7">
        <f t="shared" si="6"/>
        <v>0</v>
      </c>
      <c r="Y58" s="7">
        <f t="shared" si="6"/>
        <v>0</v>
      </c>
      <c r="Z58" s="8">
        <f t="shared" si="6"/>
        <v>96.24810252672498</v>
      </c>
    </row>
    <row r="59" spans="1:26" ht="12.75">
      <c r="A59" s="36" t="s">
        <v>31</v>
      </c>
      <c r="B59" s="9">
        <f aca="true" t="shared" si="7" ref="B59:Z66">IF(B68=0,0,+(B77/B68)*100)</f>
        <v>110.5809729792034</v>
      </c>
      <c r="C59" s="9">
        <f t="shared" si="7"/>
        <v>0</v>
      </c>
      <c r="D59" s="2">
        <f t="shared" si="7"/>
        <v>94.75450557826383</v>
      </c>
      <c r="E59" s="10">
        <f t="shared" si="7"/>
        <v>104.216145227339</v>
      </c>
      <c r="F59" s="10">
        <f t="shared" si="7"/>
        <v>4.18666134989651</v>
      </c>
      <c r="G59" s="10">
        <f t="shared" si="7"/>
        <v>-2535.929706008777</v>
      </c>
      <c r="H59" s="10">
        <f t="shared" si="7"/>
        <v>-785.5201266404197</v>
      </c>
      <c r="I59" s="10">
        <f t="shared" si="7"/>
        <v>31.894368937634848</v>
      </c>
      <c r="J59" s="10">
        <f t="shared" si="7"/>
        <v>-539.3768650923478</v>
      </c>
      <c r="K59" s="10">
        <f t="shared" si="7"/>
        <v>-4889.39813128815</v>
      </c>
      <c r="L59" s="10">
        <f t="shared" si="7"/>
        <v>-30400.575365647284</v>
      </c>
      <c r="M59" s="10">
        <f t="shared" si="7"/>
        <v>-1047.4520638760598</v>
      </c>
      <c r="N59" s="10">
        <f t="shared" si="7"/>
        <v>-664.0016905740712</v>
      </c>
      <c r="O59" s="10">
        <f t="shared" si="7"/>
        <v>4987.746896911452</v>
      </c>
      <c r="P59" s="10">
        <f t="shared" si="7"/>
        <v>1156.5705572273293</v>
      </c>
      <c r="Q59" s="10">
        <f t="shared" si="7"/>
        <v>-2027.7823439515753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70.60681424277362</v>
      </c>
      <c r="W59" s="10">
        <f t="shared" si="7"/>
        <v>64.7848024067462</v>
      </c>
      <c r="X59" s="10">
        <f t="shared" si="7"/>
        <v>0</v>
      </c>
      <c r="Y59" s="10">
        <f t="shared" si="7"/>
        <v>0</v>
      </c>
      <c r="Z59" s="11">
        <f t="shared" si="7"/>
        <v>104.216145227339</v>
      </c>
    </row>
    <row r="60" spans="1:26" ht="12.75">
      <c r="A60" s="37" t="s">
        <v>32</v>
      </c>
      <c r="B60" s="12">
        <f t="shared" si="7"/>
        <v>96.17206576461338</v>
      </c>
      <c r="C60" s="12">
        <f t="shared" si="7"/>
        <v>0</v>
      </c>
      <c r="D60" s="3">
        <f t="shared" si="7"/>
        <v>94.75450617373514</v>
      </c>
      <c r="E60" s="13">
        <f t="shared" si="7"/>
        <v>89.75066148198663</v>
      </c>
      <c r="F60" s="13">
        <f t="shared" si="7"/>
        <v>23.869599011200286</v>
      </c>
      <c r="G60" s="13">
        <f t="shared" si="7"/>
        <v>96.11191063680243</v>
      </c>
      <c r="H60" s="13">
        <f t="shared" si="7"/>
        <v>124.93030142889647</v>
      </c>
      <c r="I60" s="13">
        <f t="shared" si="7"/>
        <v>54.61502927094044</v>
      </c>
      <c r="J60" s="13">
        <f t="shared" si="7"/>
        <v>103.75230431727245</v>
      </c>
      <c r="K60" s="13">
        <f t="shared" si="7"/>
        <v>106.13523477439031</v>
      </c>
      <c r="L60" s="13">
        <f t="shared" si="7"/>
        <v>90.6926389685739</v>
      </c>
      <c r="M60" s="13">
        <f t="shared" si="7"/>
        <v>100.28839836690106</v>
      </c>
      <c r="N60" s="13">
        <f t="shared" si="7"/>
        <v>70.75502266408122</v>
      </c>
      <c r="O60" s="13">
        <f t="shared" si="7"/>
        <v>108.67547631201391</v>
      </c>
      <c r="P60" s="13">
        <f t="shared" si="7"/>
        <v>103.28129998008234</v>
      </c>
      <c r="Q60" s="13">
        <f t="shared" si="7"/>
        <v>91.36257337621898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75.40751018155837</v>
      </c>
      <c r="W60" s="13">
        <f t="shared" si="7"/>
        <v>80.46492444958982</v>
      </c>
      <c r="X60" s="13">
        <f t="shared" si="7"/>
        <v>0</v>
      </c>
      <c r="Y60" s="13">
        <f t="shared" si="7"/>
        <v>0</v>
      </c>
      <c r="Z60" s="14">
        <f t="shared" si="7"/>
        <v>89.75066148198663</v>
      </c>
    </row>
    <row r="61" spans="1:26" ht="12.75">
      <c r="A61" s="38" t="s">
        <v>113</v>
      </c>
      <c r="B61" s="12">
        <f t="shared" si="7"/>
        <v>97.50938681386287</v>
      </c>
      <c r="C61" s="12">
        <f t="shared" si="7"/>
        <v>0</v>
      </c>
      <c r="D61" s="3">
        <f t="shared" si="7"/>
        <v>94.14419481399123</v>
      </c>
      <c r="E61" s="13">
        <f t="shared" si="7"/>
        <v>94.59814182928855</v>
      </c>
      <c r="F61" s="13">
        <f t="shared" si="7"/>
        <v>52.344391661599275</v>
      </c>
      <c r="G61" s="13">
        <f t="shared" si="7"/>
        <v>73.95525086030288</v>
      </c>
      <c r="H61" s="13">
        <f t="shared" si="7"/>
        <v>93.31224428271614</v>
      </c>
      <c r="I61" s="13">
        <f t="shared" si="7"/>
        <v>70.30945479545203</v>
      </c>
      <c r="J61" s="13">
        <f t="shared" si="7"/>
        <v>82.38452743452928</v>
      </c>
      <c r="K61" s="13">
        <f t="shared" si="7"/>
        <v>82.42402723329063</v>
      </c>
      <c r="L61" s="13">
        <f t="shared" si="7"/>
        <v>74.02739199490301</v>
      </c>
      <c r="M61" s="13">
        <f t="shared" si="7"/>
        <v>79.70894553049523</v>
      </c>
      <c r="N61" s="13">
        <f t="shared" si="7"/>
        <v>67.34336951849028</v>
      </c>
      <c r="O61" s="13">
        <f t="shared" si="7"/>
        <v>84.7044740471048</v>
      </c>
      <c r="P61" s="13">
        <f t="shared" si="7"/>
        <v>84.81756826063044</v>
      </c>
      <c r="Q61" s="13">
        <f t="shared" si="7"/>
        <v>78.14382461367502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75.6396425339672</v>
      </c>
      <c r="W61" s="13">
        <f t="shared" si="7"/>
        <v>83.74610157137651</v>
      </c>
      <c r="X61" s="13">
        <f t="shared" si="7"/>
        <v>0</v>
      </c>
      <c r="Y61" s="13">
        <f t="shared" si="7"/>
        <v>0</v>
      </c>
      <c r="Z61" s="14">
        <f t="shared" si="7"/>
        <v>94.59814182928855</v>
      </c>
    </row>
    <row r="62" spans="1:26" ht="12.75">
      <c r="A62" s="38" t="s">
        <v>114</v>
      </c>
      <c r="B62" s="12">
        <f t="shared" si="7"/>
        <v>93.55810559215418</v>
      </c>
      <c r="C62" s="12">
        <f t="shared" si="7"/>
        <v>0</v>
      </c>
      <c r="D62" s="3">
        <f t="shared" si="7"/>
        <v>94.23657761169055</v>
      </c>
      <c r="E62" s="13">
        <f t="shared" si="7"/>
        <v>88.33028891739639</v>
      </c>
      <c r="F62" s="13">
        <f t="shared" si="7"/>
        <v>20.588866314194306</v>
      </c>
      <c r="G62" s="13">
        <f t="shared" si="7"/>
        <v>85.88963031948647</v>
      </c>
      <c r="H62" s="13">
        <f t="shared" si="7"/>
        <v>147.63845196712703</v>
      </c>
      <c r="I62" s="13">
        <f t="shared" si="7"/>
        <v>50.56636366431465</v>
      </c>
      <c r="J62" s="13">
        <f t="shared" si="7"/>
        <v>125.32012645023119</v>
      </c>
      <c r="K62" s="13">
        <f t="shared" si="7"/>
        <v>166.49925722398967</v>
      </c>
      <c r="L62" s="13">
        <f t="shared" si="7"/>
        <v>109.81415886641719</v>
      </c>
      <c r="M62" s="13">
        <f t="shared" si="7"/>
        <v>131.12935140636327</v>
      </c>
      <c r="N62" s="13">
        <f t="shared" si="7"/>
        <v>59.56439222006452</v>
      </c>
      <c r="O62" s="13">
        <f t="shared" si="7"/>
        <v>165.9425436260624</v>
      </c>
      <c r="P62" s="13">
        <f t="shared" si="7"/>
        <v>124.79229459306403</v>
      </c>
      <c r="Q62" s="13">
        <f t="shared" si="7"/>
        <v>100.33078551921693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79.96086832876897</v>
      </c>
      <c r="W62" s="13">
        <f t="shared" si="7"/>
        <v>68.05351634793337</v>
      </c>
      <c r="X62" s="13">
        <f t="shared" si="7"/>
        <v>0</v>
      </c>
      <c r="Y62" s="13">
        <f t="shared" si="7"/>
        <v>0</v>
      </c>
      <c r="Z62" s="14">
        <f t="shared" si="7"/>
        <v>88.33028891739639</v>
      </c>
    </row>
    <row r="63" spans="1:26" ht="12.75">
      <c r="A63" s="38" t="s">
        <v>115</v>
      </c>
      <c r="B63" s="12">
        <f t="shared" si="7"/>
        <v>75.13976144494566</v>
      </c>
      <c r="C63" s="12">
        <f t="shared" si="7"/>
        <v>0</v>
      </c>
      <c r="D63" s="3">
        <f t="shared" si="7"/>
        <v>94.6937762586342</v>
      </c>
      <c r="E63" s="13">
        <f t="shared" si="7"/>
        <v>105.79683828241828</v>
      </c>
      <c r="F63" s="13">
        <f t="shared" si="7"/>
        <v>3.9258573782970867</v>
      </c>
      <c r="G63" s="13">
        <f t="shared" si="7"/>
        <v>-120.28795772125764</v>
      </c>
      <c r="H63" s="13">
        <f t="shared" si="7"/>
        <v>508.9553332936255</v>
      </c>
      <c r="I63" s="13">
        <f t="shared" si="7"/>
        <v>27.184765182091326</v>
      </c>
      <c r="J63" s="13">
        <f t="shared" si="7"/>
        <v>669.9888545460813</v>
      </c>
      <c r="K63" s="13">
        <f t="shared" si="7"/>
        <v>-10155.77550069865</v>
      </c>
      <c r="L63" s="13">
        <f t="shared" si="7"/>
        <v>1121.5399390747161</v>
      </c>
      <c r="M63" s="13">
        <f t="shared" si="7"/>
        <v>1200.1727606812199</v>
      </c>
      <c r="N63" s="13">
        <f t="shared" si="7"/>
        <v>74.45258282570101</v>
      </c>
      <c r="O63" s="13">
        <f t="shared" si="7"/>
        <v>1604.8601391508957</v>
      </c>
      <c r="P63" s="13">
        <f t="shared" si="7"/>
        <v>8479.196898916609</v>
      </c>
      <c r="Q63" s="13">
        <f t="shared" si="7"/>
        <v>216.67001454103308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57.22703384038503</v>
      </c>
      <c r="W63" s="13">
        <f t="shared" si="7"/>
        <v>78.82290966835644</v>
      </c>
      <c r="X63" s="13">
        <f t="shared" si="7"/>
        <v>0</v>
      </c>
      <c r="Y63" s="13">
        <f t="shared" si="7"/>
        <v>0</v>
      </c>
      <c r="Z63" s="14">
        <f t="shared" si="7"/>
        <v>105.79683828241828</v>
      </c>
    </row>
    <row r="64" spans="1:26" ht="12.75">
      <c r="A64" s="38" t="s">
        <v>116</v>
      </c>
      <c r="B64" s="12">
        <f t="shared" si="7"/>
        <v>83.97475138461175</v>
      </c>
      <c r="C64" s="12">
        <f t="shared" si="7"/>
        <v>0</v>
      </c>
      <c r="D64" s="3">
        <f t="shared" si="7"/>
        <v>94.75450482575</v>
      </c>
      <c r="E64" s="13">
        <f t="shared" si="7"/>
        <v>42.861061189559265</v>
      </c>
      <c r="F64" s="13">
        <f t="shared" si="7"/>
        <v>3.9961724975659934</v>
      </c>
      <c r="G64" s="13">
        <f t="shared" si="7"/>
        <v>-172.85253146296373</v>
      </c>
      <c r="H64" s="13">
        <f t="shared" si="7"/>
        <v>3040.9852743210054</v>
      </c>
      <c r="I64" s="13">
        <f t="shared" si="7"/>
        <v>26.464532818914442</v>
      </c>
      <c r="J64" s="13">
        <f t="shared" si="7"/>
        <v>3074.49719719899</v>
      </c>
      <c r="K64" s="13">
        <f t="shared" si="7"/>
        <v>9756.287199578092</v>
      </c>
      <c r="L64" s="13">
        <f t="shared" si="7"/>
        <v>10233.405600722674</v>
      </c>
      <c r="M64" s="13">
        <f t="shared" si="7"/>
        <v>5168.991020204539</v>
      </c>
      <c r="N64" s="13">
        <f t="shared" si="7"/>
        <v>-2806.469682716155</v>
      </c>
      <c r="O64" s="13">
        <f t="shared" si="7"/>
        <v>-3303.2310219165424</v>
      </c>
      <c r="P64" s="13">
        <f t="shared" si="7"/>
        <v>-3827.6865235800847</v>
      </c>
      <c r="Q64" s="13">
        <f t="shared" si="7"/>
        <v>-3224.85901674121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63.70345302110408</v>
      </c>
      <c r="W64" s="13">
        <f t="shared" si="7"/>
        <v>70.89848870824628</v>
      </c>
      <c r="X64" s="13">
        <f t="shared" si="7"/>
        <v>0</v>
      </c>
      <c r="Y64" s="13">
        <f t="shared" si="7"/>
        <v>0</v>
      </c>
      <c r="Z64" s="14">
        <f t="shared" si="7"/>
        <v>42.861061189559265</v>
      </c>
    </row>
    <row r="65" spans="1:26" ht="12.75">
      <c r="A65" s="38" t="s">
        <v>117</v>
      </c>
      <c r="B65" s="12">
        <f t="shared" si="7"/>
        <v>217.25326510122835</v>
      </c>
      <c r="C65" s="12">
        <f t="shared" si="7"/>
        <v>0</v>
      </c>
      <c r="D65" s="3">
        <f t="shared" si="7"/>
        <v>153.87563600782778</v>
      </c>
      <c r="E65" s="13">
        <f t="shared" si="7"/>
        <v>0</v>
      </c>
      <c r="F65" s="13">
        <f t="shared" si="7"/>
        <v>79.75132458364276</v>
      </c>
      <c r="G65" s="13">
        <f t="shared" si="7"/>
        <v>151.84227032527437</v>
      </c>
      <c r="H65" s="13">
        <f t="shared" si="7"/>
        <v>257.5710852817112</v>
      </c>
      <c r="I65" s="13">
        <f t="shared" si="7"/>
        <v>135.17406778158343</v>
      </c>
      <c r="J65" s="13">
        <f t="shared" si="7"/>
        <v>164.20699555973016</v>
      </c>
      <c r="K65" s="13">
        <f t="shared" si="7"/>
        <v>151.8691323261085</v>
      </c>
      <c r="L65" s="13">
        <f t="shared" si="7"/>
        <v>184.63385444218093</v>
      </c>
      <c r="M65" s="13">
        <f t="shared" si="7"/>
        <v>165.81057681167587</v>
      </c>
      <c r="N65" s="13">
        <f t="shared" si="7"/>
        <v>174.0077628123319</v>
      </c>
      <c r="O65" s="13">
        <f t="shared" si="7"/>
        <v>155.5738974886263</v>
      </c>
      <c r="P65" s="13">
        <f t="shared" si="7"/>
        <v>192.59648557696383</v>
      </c>
      <c r="Q65" s="13">
        <f t="shared" si="7"/>
        <v>174.0467657926368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156.87584382156342</v>
      </c>
      <c r="W65" s="13">
        <f t="shared" si="7"/>
        <v>147.54150288353944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94.75466741985595</v>
      </c>
      <c r="E66" s="16">
        <f t="shared" si="7"/>
        <v>307.95509108882925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59.314614040301606</v>
      </c>
      <c r="X66" s="16">
        <f t="shared" si="7"/>
        <v>0</v>
      </c>
      <c r="Y66" s="16">
        <f t="shared" si="7"/>
        <v>0</v>
      </c>
      <c r="Z66" s="17">
        <f t="shared" si="7"/>
        <v>307.95509108882925</v>
      </c>
    </row>
    <row r="67" spans="1:26" ht="12.75" hidden="1">
      <c r="A67" s="40" t="s">
        <v>119</v>
      </c>
      <c r="B67" s="23">
        <v>520367363</v>
      </c>
      <c r="C67" s="23"/>
      <c r="D67" s="24">
        <v>548880000</v>
      </c>
      <c r="E67" s="25">
        <v>535080000</v>
      </c>
      <c r="F67" s="25">
        <v>300978961</v>
      </c>
      <c r="G67" s="25">
        <v>24200022</v>
      </c>
      <c r="H67" s="25">
        <v>18703254</v>
      </c>
      <c r="I67" s="25">
        <v>343882237</v>
      </c>
      <c r="J67" s="25">
        <v>20047092</v>
      </c>
      <c r="K67" s="25">
        <v>21564745</v>
      </c>
      <c r="L67" s="25">
        <v>21863881</v>
      </c>
      <c r="M67" s="25">
        <v>63475718</v>
      </c>
      <c r="N67" s="25">
        <v>28195599</v>
      </c>
      <c r="O67" s="25">
        <v>22092784</v>
      </c>
      <c r="P67" s="25">
        <v>22696841</v>
      </c>
      <c r="Q67" s="25">
        <v>72985224</v>
      </c>
      <c r="R67" s="25"/>
      <c r="S67" s="25"/>
      <c r="T67" s="25"/>
      <c r="U67" s="25"/>
      <c r="V67" s="25">
        <v>480343179</v>
      </c>
      <c r="W67" s="25">
        <v>433817258</v>
      </c>
      <c r="X67" s="25"/>
      <c r="Y67" s="24"/>
      <c r="Z67" s="26">
        <v>535080000</v>
      </c>
    </row>
    <row r="68" spans="1:26" ht="12.75" hidden="1">
      <c r="A68" s="36" t="s">
        <v>31</v>
      </c>
      <c r="B68" s="18">
        <v>187779697</v>
      </c>
      <c r="C68" s="18"/>
      <c r="D68" s="19">
        <v>200734500</v>
      </c>
      <c r="E68" s="20">
        <v>186934500</v>
      </c>
      <c r="F68" s="20">
        <v>214807104</v>
      </c>
      <c r="G68" s="20">
        <v>-700259</v>
      </c>
      <c r="H68" s="20">
        <v>-5081474</v>
      </c>
      <c r="I68" s="20">
        <v>209025371</v>
      </c>
      <c r="J68" s="20">
        <v>-3780979</v>
      </c>
      <c r="K68" s="20">
        <v>-183977</v>
      </c>
      <c r="L68" s="20">
        <v>-41365</v>
      </c>
      <c r="M68" s="20">
        <v>-4006321</v>
      </c>
      <c r="N68" s="20">
        <v>-2555345</v>
      </c>
      <c r="O68" s="20">
        <v>216639</v>
      </c>
      <c r="P68" s="20">
        <v>617109</v>
      </c>
      <c r="Q68" s="20">
        <v>-1721597</v>
      </c>
      <c r="R68" s="20"/>
      <c r="S68" s="20"/>
      <c r="T68" s="20"/>
      <c r="U68" s="20"/>
      <c r="V68" s="20">
        <v>203297453</v>
      </c>
      <c r="W68" s="20">
        <v>190697300</v>
      </c>
      <c r="X68" s="20"/>
      <c r="Y68" s="19"/>
      <c r="Z68" s="22">
        <v>186934500</v>
      </c>
    </row>
    <row r="69" spans="1:26" ht="12.75" hidden="1">
      <c r="A69" s="37" t="s">
        <v>32</v>
      </c>
      <c r="B69" s="18">
        <v>324559834</v>
      </c>
      <c r="C69" s="18"/>
      <c r="D69" s="19">
        <v>344605000</v>
      </c>
      <c r="E69" s="20">
        <v>344605000</v>
      </c>
      <c r="F69" s="20">
        <v>85411837</v>
      </c>
      <c r="G69" s="20">
        <v>24138617</v>
      </c>
      <c r="H69" s="20">
        <v>23100904</v>
      </c>
      <c r="I69" s="20">
        <v>132651358</v>
      </c>
      <c r="J69" s="20">
        <v>22904832</v>
      </c>
      <c r="K69" s="20">
        <v>20839773</v>
      </c>
      <c r="L69" s="20">
        <v>20966233</v>
      </c>
      <c r="M69" s="20">
        <v>64710838</v>
      </c>
      <c r="N69" s="20">
        <v>29840389</v>
      </c>
      <c r="O69" s="20">
        <v>20940003</v>
      </c>
      <c r="P69" s="20">
        <v>21177186</v>
      </c>
      <c r="Q69" s="20">
        <v>71957578</v>
      </c>
      <c r="R69" s="20"/>
      <c r="S69" s="20"/>
      <c r="T69" s="20"/>
      <c r="U69" s="20"/>
      <c r="V69" s="20">
        <v>269319774</v>
      </c>
      <c r="W69" s="20">
        <v>240475200</v>
      </c>
      <c r="X69" s="20"/>
      <c r="Y69" s="19"/>
      <c r="Z69" s="22">
        <v>344605000</v>
      </c>
    </row>
    <row r="70" spans="1:26" ht="12.75" hidden="1">
      <c r="A70" s="38" t="s">
        <v>113</v>
      </c>
      <c r="B70" s="18">
        <v>229166417</v>
      </c>
      <c r="C70" s="18"/>
      <c r="D70" s="19">
        <v>234747000</v>
      </c>
      <c r="E70" s="20">
        <v>234747000</v>
      </c>
      <c r="F70" s="20">
        <v>27311904</v>
      </c>
      <c r="G70" s="20">
        <v>20164410</v>
      </c>
      <c r="H70" s="20">
        <v>18134529</v>
      </c>
      <c r="I70" s="20">
        <v>65610843</v>
      </c>
      <c r="J70" s="20">
        <v>17888643</v>
      </c>
      <c r="K70" s="20">
        <v>17475670</v>
      </c>
      <c r="L70" s="20">
        <v>16775412</v>
      </c>
      <c r="M70" s="20">
        <v>52139725</v>
      </c>
      <c r="N70" s="20">
        <v>20865830</v>
      </c>
      <c r="O70" s="20">
        <v>17253104</v>
      </c>
      <c r="P70" s="20">
        <v>16807492</v>
      </c>
      <c r="Q70" s="20">
        <v>54926426</v>
      </c>
      <c r="R70" s="20"/>
      <c r="S70" s="20"/>
      <c r="T70" s="20"/>
      <c r="U70" s="20"/>
      <c r="V70" s="20">
        <v>172676994</v>
      </c>
      <c r="W70" s="20">
        <v>163264500</v>
      </c>
      <c r="X70" s="20"/>
      <c r="Y70" s="19"/>
      <c r="Z70" s="22">
        <v>234747000</v>
      </c>
    </row>
    <row r="71" spans="1:26" ht="12.75" hidden="1">
      <c r="A71" s="38" t="s">
        <v>114</v>
      </c>
      <c r="B71" s="18">
        <v>60506844</v>
      </c>
      <c r="C71" s="18"/>
      <c r="D71" s="19">
        <v>71716000</v>
      </c>
      <c r="E71" s="20">
        <v>71716000</v>
      </c>
      <c r="F71" s="20">
        <v>20317243</v>
      </c>
      <c r="G71" s="20">
        <v>5594290</v>
      </c>
      <c r="H71" s="20">
        <v>4238618</v>
      </c>
      <c r="I71" s="20">
        <v>30150151</v>
      </c>
      <c r="J71" s="20">
        <v>4411538</v>
      </c>
      <c r="K71" s="20">
        <v>3042640</v>
      </c>
      <c r="L71" s="20">
        <v>3846565</v>
      </c>
      <c r="M71" s="20">
        <v>11300743</v>
      </c>
      <c r="N71" s="20">
        <v>7765977</v>
      </c>
      <c r="O71" s="20">
        <v>3321581</v>
      </c>
      <c r="P71" s="20">
        <v>4033116</v>
      </c>
      <c r="Q71" s="20">
        <v>15120674</v>
      </c>
      <c r="R71" s="20"/>
      <c r="S71" s="20"/>
      <c r="T71" s="20"/>
      <c r="U71" s="20"/>
      <c r="V71" s="20">
        <v>56571568</v>
      </c>
      <c r="W71" s="20">
        <v>49926800</v>
      </c>
      <c r="X71" s="20"/>
      <c r="Y71" s="19"/>
      <c r="Z71" s="22">
        <v>71716000</v>
      </c>
    </row>
    <row r="72" spans="1:26" ht="12.75" hidden="1">
      <c r="A72" s="38" t="s">
        <v>115</v>
      </c>
      <c r="B72" s="18">
        <v>13954850</v>
      </c>
      <c r="C72" s="18"/>
      <c r="D72" s="19">
        <v>14043000</v>
      </c>
      <c r="E72" s="20">
        <v>14043000</v>
      </c>
      <c r="F72" s="20">
        <v>15362122</v>
      </c>
      <c r="G72" s="20">
        <v>-996813</v>
      </c>
      <c r="H72" s="20">
        <v>436522</v>
      </c>
      <c r="I72" s="20">
        <v>14801831</v>
      </c>
      <c r="J72" s="20">
        <v>174062</v>
      </c>
      <c r="K72" s="20">
        <v>-8588</v>
      </c>
      <c r="L72" s="20">
        <v>66639</v>
      </c>
      <c r="M72" s="20">
        <v>232113</v>
      </c>
      <c r="N72" s="20">
        <v>1065732</v>
      </c>
      <c r="O72" s="20">
        <v>49299</v>
      </c>
      <c r="P72" s="20">
        <v>10061</v>
      </c>
      <c r="Q72" s="20">
        <v>1125092</v>
      </c>
      <c r="R72" s="20"/>
      <c r="S72" s="20"/>
      <c r="T72" s="20"/>
      <c r="U72" s="20"/>
      <c r="V72" s="20">
        <v>16159036</v>
      </c>
      <c r="W72" s="20">
        <v>9823800</v>
      </c>
      <c r="X72" s="20"/>
      <c r="Y72" s="19"/>
      <c r="Z72" s="22">
        <v>14043000</v>
      </c>
    </row>
    <row r="73" spans="1:26" ht="12.75" hidden="1">
      <c r="A73" s="38" t="s">
        <v>116</v>
      </c>
      <c r="B73" s="18">
        <v>17926686</v>
      </c>
      <c r="C73" s="18"/>
      <c r="D73" s="19">
        <v>21033000</v>
      </c>
      <c r="E73" s="20">
        <v>21033000</v>
      </c>
      <c r="F73" s="20">
        <v>21880587</v>
      </c>
      <c r="G73" s="20">
        <v>-994741</v>
      </c>
      <c r="H73" s="20">
        <v>97313</v>
      </c>
      <c r="I73" s="20">
        <v>20983159</v>
      </c>
      <c r="J73" s="20">
        <v>55837</v>
      </c>
      <c r="K73" s="20">
        <v>13273</v>
      </c>
      <c r="L73" s="20">
        <v>11070</v>
      </c>
      <c r="M73" s="20">
        <v>80180</v>
      </c>
      <c r="N73" s="20">
        <v>-46772</v>
      </c>
      <c r="O73" s="20">
        <v>-38966</v>
      </c>
      <c r="P73" s="20">
        <v>-27396</v>
      </c>
      <c r="Q73" s="20">
        <v>-113134</v>
      </c>
      <c r="R73" s="20"/>
      <c r="S73" s="20"/>
      <c r="T73" s="20"/>
      <c r="U73" s="20"/>
      <c r="V73" s="20">
        <v>20950205</v>
      </c>
      <c r="W73" s="20">
        <v>13974800</v>
      </c>
      <c r="X73" s="20"/>
      <c r="Y73" s="19"/>
      <c r="Z73" s="22">
        <v>21033000</v>
      </c>
    </row>
    <row r="74" spans="1:26" ht="12.75" hidden="1">
      <c r="A74" s="38" t="s">
        <v>117</v>
      </c>
      <c r="B74" s="18">
        <v>3005037</v>
      </c>
      <c r="C74" s="18"/>
      <c r="D74" s="19">
        <v>3066000</v>
      </c>
      <c r="E74" s="20">
        <v>3066000</v>
      </c>
      <c r="F74" s="20">
        <v>539981</v>
      </c>
      <c r="G74" s="20">
        <v>371471</v>
      </c>
      <c r="H74" s="20">
        <v>193922</v>
      </c>
      <c r="I74" s="20">
        <v>1105374</v>
      </c>
      <c r="J74" s="20">
        <v>374752</v>
      </c>
      <c r="K74" s="20">
        <v>316778</v>
      </c>
      <c r="L74" s="20">
        <v>266547</v>
      </c>
      <c r="M74" s="20">
        <v>958077</v>
      </c>
      <c r="N74" s="20">
        <v>189622</v>
      </c>
      <c r="O74" s="20">
        <v>354985</v>
      </c>
      <c r="P74" s="20">
        <v>353913</v>
      </c>
      <c r="Q74" s="20">
        <v>898520</v>
      </c>
      <c r="R74" s="20"/>
      <c r="S74" s="20"/>
      <c r="T74" s="20"/>
      <c r="U74" s="20"/>
      <c r="V74" s="20">
        <v>2961971</v>
      </c>
      <c r="W74" s="20">
        <v>3485300</v>
      </c>
      <c r="X74" s="20"/>
      <c r="Y74" s="19"/>
      <c r="Z74" s="22">
        <v>3066000</v>
      </c>
    </row>
    <row r="75" spans="1:26" ht="12.75" hidden="1">
      <c r="A75" s="39" t="s">
        <v>118</v>
      </c>
      <c r="B75" s="27">
        <v>8027832</v>
      </c>
      <c r="C75" s="27"/>
      <c r="D75" s="28">
        <v>3540500</v>
      </c>
      <c r="E75" s="29">
        <v>3540500</v>
      </c>
      <c r="F75" s="29">
        <v>760020</v>
      </c>
      <c r="G75" s="29">
        <v>761664</v>
      </c>
      <c r="H75" s="29">
        <v>683824</v>
      </c>
      <c r="I75" s="29">
        <v>2205508</v>
      </c>
      <c r="J75" s="29">
        <v>923239</v>
      </c>
      <c r="K75" s="29">
        <v>908949</v>
      </c>
      <c r="L75" s="29">
        <v>939013</v>
      </c>
      <c r="M75" s="29">
        <v>2771201</v>
      </c>
      <c r="N75" s="29">
        <v>910555</v>
      </c>
      <c r="O75" s="29">
        <v>936142</v>
      </c>
      <c r="P75" s="29">
        <v>902546</v>
      </c>
      <c r="Q75" s="29">
        <v>2749243</v>
      </c>
      <c r="R75" s="29"/>
      <c r="S75" s="29"/>
      <c r="T75" s="29"/>
      <c r="U75" s="29"/>
      <c r="V75" s="29">
        <v>7725952</v>
      </c>
      <c r="W75" s="29">
        <v>2644758</v>
      </c>
      <c r="X75" s="29"/>
      <c r="Y75" s="28"/>
      <c r="Z75" s="30">
        <v>3540500</v>
      </c>
    </row>
    <row r="76" spans="1:26" ht="12.75" hidden="1">
      <c r="A76" s="41" t="s">
        <v>120</v>
      </c>
      <c r="B76" s="31">
        <v>519784513</v>
      </c>
      <c r="C76" s="31"/>
      <c r="D76" s="32">
        <v>520088538</v>
      </c>
      <c r="E76" s="33">
        <v>515004347</v>
      </c>
      <c r="F76" s="33">
        <v>29380709</v>
      </c>
      <c r="G76" s="33">
        <v>40958162</v>
      </c>
      <c r="H76" s="33">
        <v>68776030</v>
      </c>
      <c r="I76" s="33">
        <v>139114901</v>
      </c>
      <c r="J76" s="33">
        <v>44158017</v>
      </c>
      <c r="K76" s="33">
        <v>31113710</v>
      </c>
      <c r="L76" s="33">
        <v>31590028</v>
      </c>
      <c r="M76" s="33">
        <v>106861755</v>
      </c>
      <c r="N76" s="33">
        <v>38081108</v>
      </c>
      <c r="O76" s="33">
        <v>33562053</v>
      </c>
      <c r="P76" s="33">
        <v>29009374</v>
      </c>
      <c r="Q76" s="33">
        <v>100652535</v>
      </c>
      <c r="R76" s="33"/>
      <c r="S76" s="33"/>
      <c r="T76" s="33"/>
      <c r="U76" s="33"/>
      <c r="V76" s="33">
        <v>346629191</v>
      </c>
      <c r="W76" s="33">
        <v>318609785</v>
      </c>
      <c r="X76" s="33"/>
      <c r="Y76" s="32"/>
      <c r="Z76" s="34">
        <v>515004347</v>
      </c>
    </row>
    <row r="77" spans="1:26" ht="12.75" hidden="1">
      <c r="A77" s="36" t="s">
        <v>31</v>
      </c>
      <c r="B77" s="18">
        <v>207648616</v>
      </c>
      <c r="C77" s="18"/>
      <c r="D77" s="19">
        <v>190204983</v>
      </c>
      <c r="E77" s="20">
        <v>194815930</v>
      </c>
      <c r="F77" s="20">
        <v>8993246</v>
      </c>
      <c r="G77" s="20">
        <v>17758076</v>
      </c>
      <c r="H77" s="20">
        <v>39916001</v>
      </c>
      <c r="I77" s="20">
        <v>66667323</v>
      </c>
      <c r="J77" s="20">
        <v>20393726</v>
      </c>
      <c r="K77" s="20">
        <v>8995368</v>
      </c>
      <c r="L77" s="20">
        <v>12575198</v>
      </c>
      <c r="M77" s="20">
        <v>41964292</v>
      </c>
      <c r="N77" s="20">
        <v>16967534</v>
      </c>
      <c r="O77" s="20">
        <v>10805405</v>
      </c>
      <c r="P77" s="20">
        <v>7137301</v>
      </c>
      <c r="Q77" s="20">
        <v>34910240</v>
      </c>
      <c r="R77" s="20"/>
      <c r="S77" s="20"/>
      <c r="T77" s="20"/>
      <c r="U77" s="20"/>
      <c r="V77" s="20">
        <v>143541855</v>
      </c>
      <c r="W77" s="20">
        <v>123542869</v>
      </c>
      <c r="X77" s="20"/>
      <c r="Y77" s="19"/>
      <c r="Z77" s="22">
        <v>194815930</v>
      </c>
    </row>
    <row r="78" spans="1:26" ht="12.75" hidden="1">
      <c r="A78" s="37" t="s">
        <v>32</v>
      </c>
      <c r="B78" s="18">
        <v>312135897</v>
      </c>
      <c r="C78" s="18"/>
      <c r="D78" s="19">
        <v>326528766</v>
      </c>
      <c r="E78" s="20">
        <v>309285267</v>
      </c>
      <c r="F78" s="20">
        <v>20387463</v>
      </c>
      <c r="G78" s="20">
        <v>23200086</v>
      </c>
      <c r="H78" s="20">
        <v>28860029</v>
      </c>
      <c r="I78" s="20">
        <v>72447578</v>
      </c>
      <c r="J78" s="20">
        <v>23764291</v>
      </c>
      <c r="K78" s="20">
        <v>22118342</v>
      </c>
      <c r="L78" s="20">
        <v>19014830</v>
      </c>
      <c r="M78" s="20">
        <v>64897463</v>
      </c>
      <c r="N78" s="20">
        <v>21113574</v>
      </c>
      <c r="O78" s="20">
        <v>22756648</v>
      </c>
      <c r="P78" s="20">
        <v>21872073</v>
      </c>
      <c r="Q78" s="20">
        <v>65742295</v>
      </c>
      <c r="R78" s="20"/>
      <c r="S78" s="20"/>
      <c r="T78" s="20"/>
      <c r="U78" s="20"/>
      <c r="V78" s="20">
        <v>203087336</v>
      </c>
      <c r="W78" s="20">
        <v>193498188</v>
      </c>
      <c r="X78" s="20"/>
      <c r="Y78" s="19"/>
      <c r="Z78" s="22">
        <v>309285267</v>
      </c>
    </row>
    <row r="79" spans="1:26" ht="12.75" hidden="1">
      <c r="A79" s="38" t="s">
        <v>113</v>
      </c>
      <c r="B79" s="18">
        <v>223458768</v>
      </c>
      <c r="C79" s="18"/>
      <c r="D79" s="19">
        <v>221000673</v>
      </c>
      <c r="E79" s="20">
        <v>222066300</v>
      </c>
      <c r="F79" s="20">
        <v>14296250</v>
      </c>
      <c r="G79" s="20">
        <v>14912640</v>
      </c>
      <c r="H79" s="20">
        <v>16921736</v>
      </c>
      <c r="I79" s="20">
        <v>46130626</v>
      </c>
      <c r="J79" s="20">
        <v>14737474</v>
      </c>
      <c r="K79" s="20">
        <v>14404151</v>
      </c>
      <c r="L79" s="20">
        <v>12418400</v>
      </c>
      <c r="M79" s="20">
        <v>41560025</v>
      </c>
      <c r="N79" s="20">
        <v>14051753</v>
      </c>
      <c r="O79" s="20">
        <v>14614151</v>
      </c>
      <c r="P79" s="20">
        <v>14255706</v>
      </c>
      <c r="Q79" s="20">
        <v>42921610</v>
      </c>
      <c r="R79" s="20"/>
      <c r="S79" s="20"/>
      <c r="T79" s="20"/>
      <c r="U79" s="20"/>
      <c r="V79" s="20">
        <v>130612261</v>
      </c>
      <c r="W79" s="20">
        <v>136727654</v>
      </c>
      <c r="X79" s="20"/>
      <c r="Y79" s="19"/>
      <c r="Z79" s="22">
        <v>222066300</v>
      </c>
    </row>
    <row r="80" spans="1:26" ht="12.75" hidden="1">
      <c r="A80" s="38" t="s">
        <v>114</v>
      </c>
      <c r="B80" s="18">
        <v>56609057</v>
      </c>
      <c r="C80" s="18"/>
      <c r="D80" s="19">
        <v>67582704</v>
      </c>
      <c r="E80" s="20">
        <v>63346950</v>
      </c>
      <c r="F80" s="20">
        <v>4183090</v>
      </c>
      <c r="G80" s="20">
        <v>4804915</v>
      </c>
      <c r="H80" s="20">
        <v>6257830</v>
      </c>
      <c r="I80" s="20">
        <v>15245835</v>
      </c>
      <c r="J80" s="20">
        <v>5528545</v>
      </c>
      <c r="K80" s="20">
        <v>5065973</v>
      </c>
      <c r="L80" s="20">
        <v>4224073</v>
      </c>
      <c r="M80" s="20">
        <v>14818591</v>
      </c>
      <c r="N80" s="20">
        <v>4625757</v>
      </c>
      <c r="O80" s="20">
        <v>5511916</v>
      </c>
      <c r="P80" s="20">
        <v>5033018</v>
      </c>
      <c r="Q80" s="20">
        <v>15170691</v>
      </c>
      <c r="R80" s="20"/>
      <c r="S80" s="20"/>
      <c r="T80" s="20"/>
      <c r="U80" s="20"/>
      <c r="V80" s="20">
        <v>45235117</v>
      </c>
      <c r="W80" s="20">
        <v>33976943</v>
      </c>
      <c r="X80" s="20"/>
      <c r="Y80" s="19"/>
      <c r="Z80" s="22">
        <v>63346950</v>
      </c>
    </row>
    <row r="81" spans="1:26" ht="12.75" hidden="1">
      <c r="A81" s="38" t="s">
        <v>115</v>
      </c>
      <c r="B81" s="18">
        <v>10485641</v>
      </c>
      <c r="C81" s="18"/>
      <c r="D81" s="19">
        <v>13297847</v>
      </c>
      <c r="E81" s="20">
        <v>14857050</v>
      </c>
      <c r="F81" s="20">
        <v>603095</v>
      </c>
      <c r="G81" s="20">
        <v>1199046</v>
      </c>
      <c r="H81" s="20">
        <v>2221702</v>
      </c>
      <c r="I81" s="20">
        <v>4023843</v>
      </c>
      <c r="J81" s="20">
        <v>1166196</v>
      </c>
      <c r="K81" s="20">
        <v>872178</v>
      </c>
      <c r="L81" s="20">
        <v>747383</v>
      </c>
      <c r="M81" s="20">
        <v>2785757</v>
      </c>
      <c r="N81" s="20">
        <v>793465</v>
      </c>
      <c r="O81" s="20">
        <v>791180</v>
      </c>
      <c r="P81" s="20">
        <v>853092</v>
      </c>
      <c r="Q81" s="20">
        <v>2437737</v>
      </c>
      <c r="R81" s="20"/>
      <c r="S81" s="20"/>
      <c r="T81" s="20"/>
      <c r="U81" s="20"/>
      <c r="V81" s="20">
        <v>9247337</v>
      </c>
      <c r="W81" s="20">
        <v>7743405</v>
      </c>
      <c r="X81" s="20"/>
      <c r="Y81" s="19"/>
      <c r="Z81" s="22">
        <v>14857050</v>
      </c>
    </row>
    <row r="82" spans="1:26" ht="12.75" hidden="1">
      <c r="A82" s="38" t="s">
        <v>116</v>
      </c>
      <c r="B82" s="18">
        <v>15053890</v>
      </c>
      <c r="C82" s="18"/>
      <c r="D82" s="19">
        <v>19929715</v>
      </c>
      <c r="E82" s="20">
        <v>9014967</v>
      </c>
      <c r="F82" s="20">
        <v>874386</v>
      </c>
      <c r="G82" s="20">
        <v>1719435</v>
      </c>
      <c r="H82" s="20">
        <v>2959274</v>
      </c>
      <c r="I82" s="20">
        <v>5553095</v>
      </c>
      <c r="J82" s="20">
        <v>1716707</v>
      </c>
      <c r="K82" s="20">
        <v>1294952</v>
      </c>
      <c r="L82" s="20">
        <v>1132838</v>
      </c>
      <c r="M82" s="20">
        <v>4144497</v>
      </c>
      <c r="N82" s="20">
        <v>1312642</v>
      </c>
      <c r="O82" s="20">
        <v>1287137</v>
      </c>
      <c r="P82" s="20">
        <v>1048633</v>
      </c>
      <c r="Q82" s="20">
        <v>3648412</v>
      </c>
      <c r="R82" s="20"/>
      <c r="S82" s="20"/>
      <c r="T82" s="20"/>
      <c r="U82" s="20"/>
      <c r="V82" s="20">
        <v>13346004</v>
      </c>
      <c r="W82" s="20">
        <v>9907922</v>
      </c>
      <c r="X82" s="20"/>
      <c r="Y82" s="19"/>
      <c r="Z82" s="22">
        <v>9014967</v>
      </c>
    </row>
    <row r="83" spans="1:26" ht="12.75" hidden="1">
      <c r="A83" s="38" t="s">
        <v>117</v>
      </c>
      <c r="B83" s="18">
        <v>6528541</v>
      </c>
      <c r="C83" s="18"/>
      <c r="D83" s="19">
        <v>4717827</v>
      </c>
      <c r="E83" s="20"/>
      <c r="F83" s="20">
        <v>430642</v>
      </c>
      <c r="G83" s="20">
        <v>564050</v>
      </c>
      <c r="H83" s="20">
        <v>499487</v>
      </c>
      <c r="I83" s="20">
        <v>1494179</v>
      </c>
      <c r="J83" s="20">
        <v>615369</v>
      </c>
      <c r="K83" s="20">
        <v>481088</v>
      </c>
      <c r="L83" s="20">
        <v>492136</v>
      </c>
      <c r="M83" s="20">
        <v>1588593</v>
      </c>
      <c r="N83" s="20">
        <v>329957</v>
      </c>
      <c r="O83" s="20">
        <v>552264</v>
      </c>
      <c r="P83" s="20">
        <v>681624</v>
      </c>
      <c r="Q83" s="20">
        <v>1563845</v>
      </c>
      <c r="R83" s="20"/>
      <c r="S83" s="20"/>
      <c r="T83" s="20"/>
      <c r="U83" s="20"/>
      <c r="V83" s="20">
        <v>4646617</v>
      </c>
      <c r="W83" s="20">
        <v>5142264</v>
      </c>
      <c r="X83" s="20"/>
      <c r="Y83" s="19"/>
      <c r="Z83" s="22"/>
    </row>
    <row r="84" spans="1:26" ht="12.75" hidden="1">
      <c r="A84" s="39" t="s">
        <v>118</v>
      </c>
      <c r="B84" s="27"/>
      <c r="C84" s="27"/>
      <c r="D84" s="28">
        <v>3354789</v>
      </c>
      <c r="E84" s="29">
        <v>10903150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1568728</v>
      </c>
      <c r="X84" s="29"/>
      <c r="Y84" s="28"/>
      <c r="Z84" s="30">
        <v>10903150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90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/>
      <c r="X5" s="64">
        <v>0</v>
      </c>
      <c r="Y5" s="65">
        <v>0</v>
      </c>
      <c r="Z5" s="66">
        <v>0</v>
      </c>
    </row>
    <row r="6" spans="1:26" ht="12.7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/>
      <c r="X6" s="64">
        <v>0</v>
      </c>
      <c r="Y6" s="65">
        <v>0</v>
      </c>
      <c r="Z6" s="66">
        <v>0</v>
      </c>
    </row>
    <row r="7" spans="1:26" ht="12.75">
      <c r="A7" s="62" t="s">
        <v>33</v>
      </c>
      <c r="B7" s="18">
        <v>12926667</v>
      </c>
      <c r="C7" s="18">
        <v>0</v>
      </c>
      <c r="D7" s="63">
        <v>11123700</v>
      </c>
      <c r="E7" s="64">
        <v>9210797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243427</v>
      </c>
      <c r="L7" s="64">
        <v>435072</v>
      </c>
      <c r="M7" s="64">
        <v>678499</v>
      </c>
      <c r="N7" s="64">
        <v>0</v>
      </c>
      <c r="O7" s="64">
        <v>3148000</v>
      </c>
      <c r="P7" s="64">
        <v>0</v>
      </c>
      <c r="Q7" s="64">
        <v>3148000</v>
      </c>
      <c r="R7" s="64">
        <v>0</v>
      </c>
      <c r="S7" s="64">
        <v>0</v>
      </c>
      <c r="T7" s="64">
        <v>0</v>
      </c>
      <c r="U7" s="64">
        <v>0</v>
      </c>
      <c r="V7" s="64">
        <v>3826499</v>
      </c>
      <c r="W7" s="64">
        <v>8334000</v>
      </c>
      <c r="X7" s="64">
        <v>-4507501</v>
      </c>
      <c r="Y7" s="65">
        <v>-54.09</v>
      </c>
      <c r="Z7" s="66">
        <v>9210797</v>
      </c>
    </row>
    <row r="8" spans="1:26" ht="12.75">
      <c r="A8" s="62" t="s">
        <v>34</v>
      </c>
      <c r="B8" s="18">
        <v>147546786</v>
      </c>
      <c r="C8" s="18">
        <v>0</v>
      </c>
      <c r="D8" s="63">
        <v>152945000</v>
      </c>
      <c r="E8" s="64">
        <v>148055000</v>
      </c>
      <c r="F8" s="64">
        <v>62107000</v>
      </c>
      <c r="G8" s="64">
        <v>2014000</v>
      </c>
      <c r="H8" s="64">
        <v>800000</v>
      </c>
      <c r="I8" s="64">
        <v>64921000</v>
      </c>
      <c r="J8" s="64">
        <v>0</v>
      </c>
      <c r="K8" s="64">
        <v>0</v>
      </c>
      <c r="L8" s="64">
        <v>49261000</v>
      </c>
      <c r="M8" s="64">
        <v>49261000</v>
      </c>
      <c r="N8" s="64">
        <v>1346000</v>
      </c>
      <c r="O8" s="64">
        <v>384000</v>
      </c>
      <c r="P8" s="64">
        <v>38513000</v>
      </c>
      <c r="Q8" s="64">
        <v>40243000</v>
      </c>
      <c r="R8" s="64">
        <v>0</v>
      </c>
      <c r="S8" s="64">
        <v>0</v>
      </c>
      <c r="T8" s="64">
        <v>0</v>
      </c>
      <c r="U8" s="64">
        <v>0</v>
      </c>
      <c r="V8" s="64">
        <v>154425000</v>
      </c>
      <c r="W8" s="64">
        <v>148605000</v>
      </c>
      <c r="X8" s="64">
        <v>5820000</v>
      </c>
      <c r="Y8" s="65">
        <v>3.92</v>
      </c>
      <c r="Z8" s="66">
        <v>148055000</v>
      </c>
    </row>
    <row r="9" spans="1:26" ht="12.75">
      <c r="A9" s="62" t="s">
        <v>35</v>
      </c>
      <c r="B9" s="18">
        <v>179209393</v>
      </c>
      <c r="C9" s="18">
        <v>0</v>
      </c>
      <c r="D9" s="63">
        <v>181159971</v>
      </c>
      <c r="E9" s="64">
        <v>219314149</v>
      </c>
      <c r="F9" s="64">
        <v>3826864</v>
      </c>
      <c r="G9" s="64">
        <v>4273990</v>
      </c>
      <c r="H9" s="64">
        <v>3608653</v>
      </c>
      <c r="I9" s="64">
        <v>11709507</v>
      </c>
      <c r="J9" s="64">
        <v>7770077</v>
      </c>
      <c r="K9" s="64">
        <v>16397736</v>
      </c>
      <c r="L9" s="64">
        <v>11974625</v>
      </c>
      <c r="M9" s="64">
        <v>36142438</v>
      </c>
      <c r="N9" s="64">
        <v>2625000</v>
      </c>
      <c r="O9" s="64">
        <v>1810000</v>
      </c>
      <c r="P9" s="64">
        <v>20139000</v>
      </c>
      <c r="Q9" s="64">
        <v>24574000</v>
      </c>
      <c r="R9" s="64">
        <v>0</v>
      </c>
      <c r="S9" s="64">
        <v>0</v>
      </c>
      <c r="T9" s="64">
        <v>0</v>
      </c>
      <c r="U9" s="64">
        <v>0</v>
      </c>
      <c r="V9" s="64">
        <v>72425945</v>
      </c>
      <c r="W9" s="64">
        <v>26467252</v>
      </c>
      <c r="X9" s="64">
        <v>45958693</v>
      </c>
      <c r="Y9" s="65">
        <v>173.64</v>
      </c>
      <c r="Z9" s="66">
        <v>219314149</v>
      </c>
    </row>
    <row r="10" spans="1:26" ht="22.5">
      <c r="A10" s="67" t="s">
        <v>105</v>
      </c>
      <c r="B10" s="68">
        <f>SUM(B5:B9)</f>
        <v>339682846</v>
      </c>
      <c r="C10" s="68">
        <f>SUM(C5:C9)</f>
        <v>0</v>
      </c>
      <c r="D10" s="69">
        <f aca="true" t="shared" si="0" ref="D10:Z10">SUM(D5:D9)</f>
        <v>345228671</v>
      </c>
      <c r="E10" s="70">
        <f t="shared" si="0"/>
        <v>376579946</v>
      </c>
      <c r="F10" s="70">
        <f t="shared" si="0"/>
        <v>65933864</v>
      </c>
      <c r="G10" s="70">
        <f t="shared" si="0"/>
        <v>6287990</v>
      </c>
      <c r="H10" s="70">
        <f t="shared" si="0"/>
        <v>4408653</v>
      </c>
      <c r="I10" s="70">
        <f t="shared" si="0"/>
        <v>76630507</v>
      </c>
      <c r="J10" s="70">
        <f t="shared" si="0"/>
        <v>7770077</v>
      </c>
      <c r="K10" s="70">
        <f t="shared" si="0"/>
        <v>16641163</v>
      </c>
      <c r="L10" s="70">
        <f t="shared" si="0"/>
        <v>61670697</v>
      </c>
      <c r="M10" s="70">
        <f t="shared" si="0"/>
        <v>86081937</v>
      </c>
      <c r="N10" s="70">
        <f t="shared" si="0"/>
        <v>3971000</v>
      </c>
      <c r="O10" s="70">
        <f t="shared" si="0"/>
        <v>5342000</v>
      </c>
      <c r="P10" s="70">
        <f t="shared" si="0"/>
        <v>58652000</v>
      </c>
      <c r="Q10" s="70">
        <f t="shared" si="0"/>
        <v>67965000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230677444</v>
      </c>
      <c r="W10" s="70">
        <f t="shared" si="0"/>
        <v>183406252</v>
      </c>
      <c r="X10" s="70">
        <f t="shared" si="0"/>
        <v>47271192</v>
      </c>
      <c r="Y10" s="71">
        <f>+IF(W10&lt;&gt;0,(X10/W10)*100,0)</f>
        <v>25.77403522754502</v>
      </c>
      <c r="Z10" s="72">
        <f t="shared" si="0"/>
        <v>376579946</v>
      </c>
    </row>
    <row r="11" spans="1:26" ht="12.75">
      <c r="A11" s="62" t="s">
        <v>36</v>
      </c>
      <c r="B11" s="18">
        <v>173046664</v>
      </c>
      <c r="C11" s="18">
        <v>0</v>
      </c>
      <c r="D11" s="63">
        <v>118903045</v>
      </c>
      <c r="E11" s="64">
        <v>128750549</v>
      </c>
      <c r="F11" s="64">
        <v>9642176</v>
      </c>
      <c r="G11" s="64">
        <v>9034008</v>
      </c>
      <c r="H11" s="64">
        <v>8716593</v>
      </c>
      <c r="I11" s="64">
        <v>27392777</v>
      </c>
      <c r="J11" s="64">
        <v>10124784</v>
      </c>
      <c r="K11" s="64">
        <v>13752000</v>
      </c>
      <c r="L11" s="64">
        <v>9768000</v>
      </c>
      <c r="M11" s="64">
        <v>33644784</v>
      </c>
      <c r="N11" s="64">
        <v>10254000</v>
      </c>
      <c r="O11" s="64">
        <v>10403000</v>
      </c>
      <c r="P11" s="64">
        <v>9837000</v>
      </c>
      <c r="Q11" s="64">
        <v>30494000</v>
      </c>
      <c r="R11" s="64">
        <v>0</v>
      </c>
      <c r="S11" s="64">
        <v>0</v>
      </c>
      <c r="T11" s="64">
        <v>0</v>
      </c>
      <c r="U11" s="64">
        <v>0</v>
      </c>
      <c r="V11" s="64">
        <v>91531561</v>
      </c>
      <c r="W11" s="64">
        <v>50500000</v>
      </c>
      <c r="X11" s="64">
        <v>41031561</v>
      </c>
      <c r="Y11" s="65">
        <v>81.25</v>
      </c>
      <c r="Z11" s="66">
        <v>128750549</v>
      </c>
    </row>
    <row r="12" spans="1:26" ht="12.75">
      <c r="A12" s="62" t="s">
        <v>37</v>
      </c>
      <c r="B12" s="18">
        <v>9421247</v>
      </c>
      <c r="C12" s="18">
        <v>0</v>
      </c>
      <c r="D12" s="63">
        <v>10815151</v>
      </c>
      <c r="E12" s="64">
        <v>10815151</v>
      </c>
      <c r="F12" s="64">
        <v>842498</v>
      </c>
      <c r="G12" s="64">
        <v>883271</v>
      </c>
      <c r="H12" s="64">
        <v>887077</v>
      </c>
      <c r="I12" s="64">
        <v>2612846</v>
      </c>
      <c r="J12" s="64">
        <v>824806</v>
      </c>
      <c r="K12" s="64">
        <v>1103000</v>
      </c>
      <c r="L12" s="64">
        <v>843000</v>
      </c>
      <c r="M12" s="64">
        <v>2770806</v>
      </c>
      <c r="N12" s="64">
        <v>845000</v>
      </c>
      <c r="O12" s="64">
        <v>1386000</v>
      </c>
      <c r="P12" s="64">
        <v>943000</v>
      </c>
      <c r="Q12" s="64">
        <v>3174000</v>
      </c>
      <c r="R12" s="64">
        <v>0</v>
      </c>
      <c r="S12" s="64">
        <v>0</v>
      </c>
      <c r="T12" s="64">
        <v>0</v>
      </c>
      <c r="U12" s="64">
        <v>0</v>
      </c>
      <c r="V12" s="64">
        <v>8557652</v>
      </c>
      <c r="W12" s="64">
        <v>6210000</v>
      </c>
      <c r="X12" s="64">
        <v>2347652</v>
      </c>
      <c r="Y12" s="65">
        <v>37.8</v>
      </c>
      <c r="Z12" s="66">
        <v>10815151</v>
      </c>
    </row>
    <row r="13" spans="1:26" ht="12.75">
      <c r="A13" s="62" t="s">
        <v>106</v>
      </c>
      <c r="B13" s="18">
        <v>3105622</v>
      </c>
      <c r="C13" s="18">
        <v>0</v>
      </c>
      <c r="D13" s="63">
        <v>3069970</v>
      </c>
      <c r="E13" s="64">
        <v>3060157</v>
      </c>
      <c r="F13" s="64">
        <v>0</v>
      </c>
      <c r="G13" s="64">
        <v>0</v>
      </c>
      <c r="H13" s="64">
        <v>307323</v>
      </c>
      <c r="I13" s="64">
        <v>307323</v>
      </c>
      <c r="J13" s="64">
        <v>307323</v>
      </c>
      <c r="K13" s="64">
        <v>307323</v>
      </c>
      <c r="L13" s="64">
        <v>0</v>
      </c>
      <c r="M13" s="64">
        <v>614646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921969</v>
      </c>
      <c r="W13" s="64">
        <v>2657500</v>
      </c>
      <c r="X13" s="64">
        <v>-1735531</v>
      </c>
      <c r="Y13" s="65">
        <v>-65.31</v>
      </c>
      <c r="Z13" s="66">
        <v>3060157</v>
      </c>
    </row>
    <row r="14" spans="1:26" ht="12.75">
      <c r="A14" s="62" t="s">
        <v>38</v>
      </c>
      <c r="B14" s="18">
        <v>8497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/>
      <c r="X14" s="64">
        <v>0</v>
      </c>
      <c r="Y14" s="65">
        <v>0</v>
      </c>
      <c r="Z14" s="66">
        <v>0</v>
      </c>
    </row>
    <row r="15" spans="1:26" ht="12.7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/>
      <c r="X15" s="64">
        <v>0</v>
      </c>
      <c r="Y15" s="65">
        <v>0</v>
      </c>
      <c r="Z15" s="66">
        <v>0</v>
      </c>
    </row>
    <row r="16" spans="1:26" ht="12.75">
      <c r="A16" s="73" t="s">
        <v>40</v>
      </c>
      <c r="B16" s="18">
        <v>1314907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/>
      <c r="X16" s="64">
        <v>0</v>
      </c>
      <c r="Y16" s="65">
        <v>0</v>
      </c>
      <c r="Z16" s="66">
        <v>0</v>
      </c>
    </row>
    <row r="17" spans="1:26" ht="12.75">
      <c r="A17" s="62" t="s">
        <v>41</v>
      </c>
      <c r="B17" s="18">
        <v>139832264</v>
      </c>
      <c r="C17" s="18">
        <v>0</v>
      </c>
      <c r="D17" s="63">
        <v>209976115</v>
      </c>
      <c r="E17" s="64">
        <v>229273604</v>
      </c>
      <c r="F17" s="64">
        <v>1476430</v>
      </c>
      <c r="G17" s="64">
        <v>6552250</v>
      </c>
      <c r="H17" s="64">
        <v>9031913</v>
      </c>
      <c r="I17" s="64">
        <v>17060593</v>
      </c>
      <c r="J17" s="64">
        <v>14428334</v>
      </c>
      <c r="K17" s="64">
        <v>31530215</v>
      </c>
      <c r="L17" s="64">
        <v>10071844</v>
      </c>
      <c r="M17" s="64">
        <v>56030393</v>
      </c>
      <c r="N17" s="64">
        <v>3931000</v>
      </c>
      <c r="O17" s="64">
        <v>11330000</v>
      </c>
      <c r="P17" s="64">
        <v>6475000</v>
      </c>
      <c r="Q17" s="64">
        <v>21736000</v>
      </c>
      <c r="R17" s="64">
        <v>0</v>
      </c>
      <c r="S17" s="64">
        <v>0</v>
      </c>
      <c r="T17" s="64">
        <v>0</v>
      </c>
      <c r="U17" s="64">
        <v>0</v>
      </c>
      <c r="V17" s="64">
        <v>94826986</v>
      </c>
      <c r="W17" s="64">
        <v>48100000</v>
      </c>
      <c r="X17" s="64">
        <v>46726986</v>
      </c>
      <c r="Y17" s="65">
        <v>97.15</v>
      </c>
      <c r="Z17" s="66">
        <v>229273604</v>
      </c>
    </row>
    <row r="18" spans="1:26" ht="12.75">
      <c r="A18" s="74" t="s">
        <v>42</v>
      </c>
      <c r="B18" s="75">
        <f>SUM(B11:B17)</f>
        <v>326729201</v>
      </c>
      <c r="C18" s="75">
        <f>SUM(C11:C17)</f>
        <v>0</v>
      </c>
      <c r="D18" s="76">
        <f aca="true" t="shared" si="1" ref="D18:Z18">SUM(D11:D17)</f>
        <v>342764281</v>
      </c>
      <c r="E18" s="77">
        <f t="shared" si="1"/>
        <v>371899461</v>
      </c>
      <c r="F18" s="77">
        <f t="shared" si="1"/>
        <v>11961104</v>
      </c>
      <c r="G18" s="77">
        <f t="shared" si="1"/>
        <v>16469529</v>
      </c>
      <c r="H18" s="77">
        <f t="shared" si="1"/>
        <v>18942906</v>
      </c>
      <c r="I18" s="77">
        <f t="shared" si="1"/>
        <v>47373539</v>
      </c>
      <c r="J18" s="77">
        <f t="shared" si="1"/>
        <v>25685247</v>
      </c>
      <c r="K18" s="77">
        <f t="shared" si="1"/>
        <v>46692538</v>
      </c>
      <c r="L18" s="77">
        <f t="shared" si="1"/>
        <v>20682844</v>
      </c>
      <c r="M18" s="77">
        <f t="shared" si="1"/>
        <v>93060629</v>
      </c>
      <c r="N18" s="77">
        <f t="shared" si="1"/>
        <v>15030000</v>
      </c>
      <c r="O18" s="77">
        <f t="shared" si="1"/>
        <v>23119000</v>
      </c>
      <c r="P18" s="77">
        <f t="shared" si="1"/>
        <v>17255000</v>
      </c>
      <c r="Q18" s="77">
        <f t="shared" si="1"/>
        <v>55404000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195838168</v>
      </c>
      <c r="W18" s="77">
        <f t="shared" si="1"/>
        <v>107467500</v>
      </c>
      <c r="X18" s="77">
        <f t="shared" si="1"/>
        <v>88370668</v>
      </c>
      <c r="Y18" s="71">
        <f>+IF(W18&lt;&gt;0,(X18/W18)*100,0)</f>
        <v>82.23013283085584</v>
      </c>
      <c r="Z18" s="78">
        <f t="shared" si="1"/>
        <v>371899461</v>
      </c>
    </row>
    <row r="19" spans="1:26" ht="12.75">
      <c r="A19" s="74" t="s">
        <v>43</v>
      </c>
      <c r="B19" s="79">
        <f>+B10-B18</f>
        <v>12953645</v>
      </c>
      <c r="C19" s="79">
        <f>+C10-C18</f>
        <v>0</v>
      </c>
      <c r="D19" s="80">
        <f aca="true" t="shared" si="2" ref="D19:Z19">+D10-D18</f>
        <v>2464390</v>
      </c>
      <c r="E19" s="81">
        <f t="shared" si="2"/>
        <v>4680485</v>
      </c>
      <c r="F19" s="81">
        <f t="shared" si="2"/>
        <v>53972760</v>
      </c>
      <c r="G19" s="81">
        <f t="shared" si="2"/>
        <v>-10181539</v>
      </c>
      <c r="H19" s="81">
        <f t="shared" si="2"/>
        <v>-14534253</v>
      </c>
      <c r="I19" s="81">
        <f t="shared" si="2"/>
        <v>29256968</v>
      </c>
      <c r="J19" s="81">
        <f t="shared" si="2"/>
        <v>-17915170</v>
      </c>
      <c r="K19" s="81">
        <f t="shared" si="2"/>
        <v>-30051375</v>
      </c>
      <c r="L19" s="81">
        <f t="shared" si="2"/>
        <v>40987853</v>
      </c>
      <c r="M19" s="81">
        <f t="shared" si="2"/>
        <v>-6978692</v>
      </c>
      <c r="N19" s="81">
        <f t="shared" si="2"/>
        <v>-11059000</v>
      </c>
      <c r="O19" s="81">
        <f t="shared" si="2"/>
        <v>-17777000</v>
      </c>
      <c r="P19" s="81">
        <f t="shared" si="2"/>
        <v>41397000</v>
      </c>
      <c r="Q19" s="81">
        <f t="shared" si="2"/>
        <v>12561000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34839276</v>
      </c>
      <c r="W19" s="81">
        <f>IF(E10=E18,0,W10-W18)</f>
        <v>75938752</v>
      </c>
      <c r="X19" s="81">
        <f t="shared" si="2"/>
        <v>-41099476</v>
      </c>
      <c r="Y19" s="82">
        <f>+IF(W19&lt;&gt;0,(X19/W19)*100,0)</f>
        <v>-54.12187442848679</v>
      </c>
      <c r="Z19" s="83">
        <f t="shared" si="2"/>
        <v>4680485</v>
      </c>
    </row>
    <row r="20" spans="1:26" ht="12.7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/>
      <c r="X20" s="64">
        <v>0</v>
      </c>
      <c r="Y20" s="65">
        <v>0</v>
      </c>
      <c r="Z20" s="66">
        <v>0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12953645</v>
      </c>
      <c r="C22" s="90">
        <f>SUM(C19:C21)</f>
        <v>0</v>
      </c>
      <c r="D22" s="91">
        <f aca="true" t="shared" si="3" ref="D22:Z22">SUM(D19:D21)</f>
        <v>2464390</v>
      </c>
      <c r="E22" s="92">
        <f t="shared" si="3"/>
        <v>4680485</v>
      </c>
      <c r="F22" s="92">
        <f t="shared" si="3"/>
        <v>53972760</v>
      </c>
      <c r="G22" s="92">
        <f t="shared" si="3"/>
        <v>-10181539</v>
      </c>
      <c r="H22" s="92">
        <f t="shared" si="3"/>
        <v>-14534253</v>
      </c>
      <c r="I22" s="92">
        <f t="shared" si="3"/>
        <v>29256968</v>
      </c>
      <c r="J22" s="92">
        <f t="shared" si="3"/>
        <v>-17915170</v>
      </c>
      <c r="K22" s="92">
        <f t="shared" si="3"/>
        <v>-30051375</v>
      </c>
      <c r="L22" s="92">
        <f t="shared" si="3"/>
        <v>40987853</v>
      </c>
      <c r="M22" s="92">
        <f t="shared" si="3"/>
        <v>-6978692</v>
      </c>
      <c r="N22" s="92">
        <f t="shared" si="3"/>
        <v>-11059000</v>
      </c>
      <c r="O22" s="92">
        <f t="shared" si="3"/>
        <v>-17777000</v>
      </c>
      <c r="P22" s="92">
        <f t="shared" si="3"/>
        <v>41397000</v>
      </c>
      <c r="Q22" s="92">
        <f t="shared" si="3"/>
        <v>12561000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34839276</v>
      </c>
      <c r="W22" s="92">
        <f t="shared" si="3"/>
        <v>75938752</v>
      </c>
      <c r="X22" s="92">
        <f t="shared" si="3"/>
        <v>-41099476</v>
      </c>
      <c r="Y22" s="93">
        <f>+IF(W22&lt;&gt;0,(X22/W22)*100,0)</f>
        <v>-54.12187442848679</v>
      </c>
      <c r="Z22" s="94">
        <f t="shared" si="3"/>
        <v>4680485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12953645</v>
      </c>
      <c r="C24" s="79">
        <f>SUM(C22:C23)</f>
        <v>0</v>
      </c>
      <c r="D24" s="80">
        <f aca="true" t="shared" si="4" ref="D24:Z24">SUM(D22:D23)</f>
        <v>2464390</v>
      </c>
      <c r="E24" s="81">
        <f t="shared" si="4"/>
        <v>4680485</v>
      </c>
      <c r="F24" s="81">
        <f t="shared" si="4"/>
        <v>53972760</v>
      </c>
      <c r="G24" s="81">
        <f t="shared" si="4"/>
        <v>-10181539</v>
      </c>
      <c r="H24" s="81">
        <f t="shared" si="4"/>
        <v>-14534253</v>
      </c>
      <c r="I24" s="81">
        <f t="shared" si="4"/>
        <v>29256968</v>
      </c>
      <c r="J24" s="81">
        <f t="shared" si="4"/>
        <v>-17915170</v>
      </c>
      <c r="K24" s="81">
        <f t="shared" si="4"/>
        <v>-30051375</v>
      </c>
      <c r="L24" s="81">
        <f t="shared" si="4"/>
        <v>40987853</v>
      </c>
      <c r="M24" s="81">
        <f t="shared" si="4"/>
        <v>-6978692</v>
      </c>
      <c r="N24" s="81">
        <f t="shared" si="4"/>
        <v>-11059000</v>
      </c>
      <c r="O24" s="81">
        <f t="shared" si="4"/>
        <v>-17777000</v>
      </c>
      <c r="P24" s="81">
        <f t="shared" si="4"/>
        <v>41397000</v>
      </c>
      <c r="Q24" s="81">
        <f t="shared" si="4"/>
        <v>12561000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34839276</v>
      </c>
      <c r="W24" s="81">
        <f t="shared" si="4"/>
        <v>75938752</v>
      </c>
      <c r="X24" s="81">
        <f t="shared" si="4"/>
        <v>-41099476</v>
      </c>
      <c r="Y24" s="82">
        <f>+IF(W24&lt;&gt;0,(X24/W24)*100,0)</f>
        <v>-54.12187442848679</v>
      </c>
      <c r="Z24" s="83">
        <f t="shared" si="4"/>
        <v>4680485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6180509</v>
      </c>
      <c r="C27" s="21">
        <v>0</v>
      </c>
      <c r="D27" s="103">
        <v>2458500</v>
      </c>
      <c r="E27" s="104">
        <v>4676500</v>
      </c>
      <c r="F27" s="104">
        <v>0</v>
      </c>
      <c r="G27" s="104">
        <v>0</v>
      </c>
      <c r="H27" s="104">
        <v>0</v>
      </c>
      <c r="I27" s="104">
        <v>0</v>
      </c>
      <c r="J27" s="104">
        <v>50474</v>
      </c>
      <c r="K27" s="104">
        <v>131637</v>
      </c>
      <c r="L27" s="104">
        <v>0</v>
      </c>
      <c r="M27" s="104">
        <v>182111</v>
      </c>
      <c r="N27" s="104">
        <v>15771</v>
      </c>
      <c r="O27" s="104">
        <v>60707</v>
      </c>
      <c r="P27" s="104">
        <v>592969</v>
      </c>
      <c r="Q27" s="104">
        <v>669447</v>
      </c>
      <c r="R27" s="104">
        <v>0</v>
      </c>
      <c r="S27" s="104">
        <v>0</v>
      </c>
      <c r="T27" s="104">
        <v>0</v>
      </c>
      <c r="U27" s="104">
        <v>0</v>
      </c>
      <c r="V27" s="104">
        <v>851558</v>
      </c>
      <c r="W27" s="104">
        <v>3507375</v>
      </c>
      <c r="X27" s="104">
        <v>-2655817</v>
      </c>
      <c r="Y27" s="105">
        <v>-75.72</v>
      </c>
      <c r="Z27" s="106">
        <v>4676500</v>
      </c>
    </row>
    <row r="28" spans="1:26" ht="12.75">
      <c r="A28" s="107" t="s">
        <v>44</v>
      </c>
      <c r="B28" s="18">
        <v>0</v>
      </c>
      <c r="C28" s="18">
        <v>0</v>
      </c>
      <c r="D28" s="63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/>
      <c r="X28" s="64">
        <v>0</v>
      </c>
      <c r="Y28" s="65">
        <v>0</v>
      </c>
      <c r="Z28" s="66">
        <v>0</v>
      </c>
    </row>
    <row r="29" spans="1:26" ht="12.7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6180509</v>
      </c>
      <c r="C31" s="18">
        <v>0</v>
      </c>
      <c r="D31" s="63">
        <v>2458500</v>
      </c>
      <c r="E31" s="64">
        <v>4676500</v>
      </c>
      <c r="F31" s="64">
        <v>0</v>
      </c>
      <c r="G31" s="64">
        <v>0</v>
      </c>
      <c r="H31" s="64">
        <v>0</v>
      </c>
      <c r="I31" s="64">
        <v>0</v>
      </c>
      <c r="J31" s="64">
        <v>50474</v>
      </c>
      <c r="K31" s="64">
        <v>131637</v>
      </c>
      <c r="L31" s="64">
        <v>0</v>
      </c>
      <c r="M31" s="64">
        <v>182111</v>
      </c>
      <c r="N31" s="64">
        <v>15771</v>
      </c>
      <c r="O31" s="64">
        <v>60707</v>
      </c>
      <c r="P31" s="64">
        <v>592969</v>
      </c>
      <c r="Q31" s="64">
        <v>669447</v>
      </c>
      <c r="R31" s="64">
        <v>0</v>
      </c>
      <c r="S31" s="64">
        <v>0</v>
      </c>
      <c r="T31" s="64">
        <v>0</v>
      </c>
      <c r="U31" s="64">
        <v>0</v>
      </c>
      <c r="V31" s="64">
        <v>851558</v>
      </c>
      <c r="W31" s="64">
        <v>3507375</v>
      </c>
      <c r="X31" s="64">
        <v>-2655817</v>
      </c>
      <c r="Y31" s="65">
        <v>-75.72</v>
      </c>
      <c r="Z31" s="66">
        <v>4676500</v>
      </c>
    </row>
    <row r="32" spans="1:26" ht="12.75">
      <c r="A32" s="74" t="s">
        <v>50</v>
      </c>
      <c r="B32" s="21">
        <f>SUM(B28:B31)</f>
        <v>6180509</v>
      </c>
      <c r="C32" s="21">
        <f>SUM(C28:C31)</f>
        <v>0</v>
      </c>
      <c r="D32" s="103">
        <f aca="true" t="shared" si="5" ref="D32:Z32">SUM(D28:D31)</f>
        <v>2458500</v>
      </c>
      <c r="E32" s="104">
        <f t="shared" si="5"/>
        <v>4676500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50474</v>
      </c>
      <c r="K32" s="104">
        <f t="shared" si="5"/>
        <v>131637</v>
      </c>
      <c r="L32" s="104">
        <f t="shared" si="5"/>
        <v>0</v>
      </c>
      <c r="M32" s="104">
        <f t="shared" si="5"/>
        <v>182111</v>
      </c>
      <c r="N32" s="104">
        <f t="shared" si="5"/>
        <v>15771</v>
      </c>
      <c r="O32" s="104">
        <f t="shared" si="5"/>
        <v>60707</v>
      </c>
      <c r="P32" s="104">
        <f t="shared" si="5"/>
        <v>592969</v>
      </c>
      <c r="Q32" s="104">
        <f t="shared" si="5"/>
        <v>669447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851558</v>
      </c>
      <c r="W32" s="104">
        <f t="shared" si="5"/>
        <v>3507375</v>
      </c>
      <c r="X32" s="104">
        <f t="shared" si="5"/>
        <v>-2655817</v>
      </c>
      <c r="Y32" s="105">
        <f>+IF(W32&lt;&gt;0,(X32/W32)*100,0)</f>
        <v>-75.72093089561281</v>
      </c>
      <c r="Z32" s="106">
        <f t="shared" si="5"/>
        <v>4676500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164765727</v>
      </c>
      <c r="C35" s="18">
        <v>0</v>
      </c>
      <c r="D35" s="63">
        <v>171993000</v>
      </c>
      <c r="E35" s="64">
        <v>178608840</v>
      </c>
      <c r="F35" s="64">
        <v>149250</v>
      </c>
      <c r="G35" s="64">
        <v>149250</v>
      </c>
      <c r="H35" s="64">
        <v>149250</v>
      </c>
      <c r="I35" s="64">
        <v>149250</v>
      </c>
      <c r="J35" s="64">
        <v>153805</v>
      </c>
      <c r="K35" s="64">
        <v>140834</v>
      </c>
      <c r="L35" s="64">
        <v>183155</v>
      </c>
      <c r="M35" s="64">
        <v>183155</v>
      </c>
      <c r="N35" s="64">
        <v>173066</v>
      </c>
      <c r="O35" s="64">
        <v>153650</v>
      </c>
      <c r="P35" s="64">
        <v>195276</v>
      </c>
      <c r="Q35" s="64">
        <v>195276</v>
      </c>
      <c r="R35" s="64">
        <v>0</v>
      </c>
      <c r="S35" s="64">
        <v>0</v>
      </c>
      <c r="T35" s="64">
        <v>0</v>
      </c>
      <c r="U35" s="64">
        <v>0</v>
      </c>
      <c r="V35" s="64">
        <v>195276</v>
      </c>
      <c r="W35" s="64">
        <v>133956630</v>
      </c>
      <c r="X35" s="64">
        <v>-133761354</v>
      </c>
      <c r="Y35" s="65">
        <v>-99.85</v>
      </c>
      <c r="Z35" s="66">
        <v>178608840</v>
      </c>
    </row>
    <row r="36" spans="1:26" ht="12.75">
      <c r="A36" s="62" t="s">
        <v>53</v>
      </c>
      <c r="B36" s="18">
        <v>288842511</v>
      </c>
      <c r="C36" s="18">
        <v>0</v>
      </c>
      <c r="D36" s="63">
        <v>288424000</v>
      </c>
      <c r="E36" s="64">
        <v>293385073</v>
      </c>
      <c r="F36" s="64">
        <v>225698</v>
      </c>
      <c r="G36" s="64">
        <v>225698</v>
      </c>
      <c r="H36" s="64">
        <v>225698</v>
      </c>
      <c r="I36" s="64">
        <v>225698</v>
      </c>
      <c r="J36" s="64">
        <v>288893</v>
      </c>
      <c r="K36" s="64">
        <v>288893</v>
      </c>
      <c r="L36" s="64">
        <v>289027</v>
      </c>
      <c r="M36" s="64">
        <v>289027</v>
      </c>
      <c r="N36" s="64">
        <v>289043</v>
      </c>
      <c r="O36" s="64">
        <v>289104</v>
      </c>
      <c r="P36" s="64">
        <v>289696</v>
      </c>
      <c r="Q36" s="64">
        <v>289696</v>
      </c>
      <c r="R36" s="64">
        <v>0</v>
      </c>
      <c r="S36" s="64">
        <v>0</v>
      </c>
      <c r="T36" s="64">
        <v>0</v>
      </c>
      <c r="U36" s="64">
        <v>0</v>
      </c>
      <c r="V36" s="64">
        <v>289696</v>
      </c>
      <c r="W36" s="64">
        <v>220038805</v>
      </c>
      <c r="X36" s="64">
        <v>-219749109</v>
      </c>
      <c r="Y36" s="65">
        <v>-99.87</v>
      </c>
      <c r="Z36" s="66">
        <v>293385073</v>
      </c>
    </row>
    <row r="37" spans="1:26" ht="12.75">
      <c r="A37" s="62" t="s">
        <v>54</v>
      </c>
      <c r="B37" s="18">
        <v>44578241</v>
      </c>
      <c r="C37" s="18">
        <v>0</v>
      </c>
      <c r="D37" s="63">
        <v>67306000</v>
      </c>
      <c r="E37" s="64">
        <v>72878342</v>
      </c>
      <c r="F37" s="64">
        <v>21591</v>
      </c>
      <c r="G37" s="64">
        <v>21591</v>
      </c>
      <c r="H37" s="64">
        <v>21591</v>
      </c>
      <c r="I37" s="64">
        <v>21591</v>
      </c>
      <c r="J37" s="64">
        <v>46780</v>
      </c>
      <c r="K37" s="64">
        <v>46780</v>
      </c>
      <c r="L37" s="64">
        <v>39915</v>
      </c>
      <c r="M37" s="64">
        <v>39915</v>
      </c>
      <c r="N37" s="64">
        <v>41444</v>
      </c>
      <c r="O37" s="64">
        <v>35994</v>
      </c>
      <c r="P37" s="64">
        <v>37278</v>
      </c>
      <c r="Q37" s="64">
        <v>37278</v>
      </c>
      <c r="R37" s="64">
        <v>0</v>
      </c>
      <c r="S37" s="64">
        <v>0</v>
      </c>
      <c r="T37" s="64">
        <v>0</v>
      </c>
      <c r="U37" s="64">
        <v>0</v>
      </c>
      <c r="V37" s="64">
        <v>37278</v>
      </c>
      <c r="W37" s="64">
        <v>54658757</v>
      </c>
      <c r="X37" s="64">
        <v>-54621479</v>
      </c>
      <c r="Y37" s="65">
        <v>-99.93</v>
      </c>
      <c r="Z37" s="66">
        <v>72878342</v>
      </c>
    </row>
    <row r="38" spans="1:26" ht="12.75">
      <c r="A38" s="62" t="s">
        <v>55</v>
      </c>
      <c r="B38" s="18">
        <v>139881981</v>
      </c>
      <c r="C38" s="18">
        <v>0</v>
      </c>
      <c r="D38" s="63">
        <v>141267000</v>
      </c>
      <c r="E38" s="64">
        <v>153943433</v>
      </c>
      <c r="F38" s="64">
        <v>81642</v>
      </c>
      <c r="G38" s="64">
        <v>81642</v>
      </c>
      <c r="H38" s="64">
        <v>81642</v>
      </c>
      <c r="I38" s="64">
        <v>81642</v>
      </c>
      <c r="J38" s="64">
        <v>139882</v>
      </c>
      <c r="K38" s="64">
        <v>139882</v>
      </c>
      <c r="L38" s="64">
        <v>139882</v>
      </c>
      <c r="M38" s="64">
        <v>139882</v>
      </c>
      <c r="N38" s="64">
        <v>139882</v>
      </c>
      <c r="O38" s="64">
        <v>139882</v>
      </c>
      <c r="P38" s="64">
        <v>139882</v>
      </c>
      <c r="Q38" s="64">
        <v>139882</v>
      </c>
      <c r="R38" s="64">
        <v>0</v>
      </c>
      <c r="S38" s="64">
        <v>0</v>
      </c>
      <c r="T38" s="64">
        <v>0</v>
      </c>
      <c r="U38" s="64">
        <v>0</v>
      </c>
      <c r="V38" s="64">
        <v>139882</v>
      </c>
      <c r="W38" s="64">
        <v>115457575</v>
      </c>
      <c r="X38" s="64">
        <v>-115317693</v>
      </c>
      <c r="Y38" s="65">
        <v>-99.88</v>
      </c>
      <c r="Z38" s="66">
        <v>153943433</v>
      </c>
    </row>
    <row r="39" spans="1:26" ht="12.75">
      <c r="A39" s="62" t="s">
        <v>56</v>
      </c>
      <c r="B39" s="18">
        <v>269148016</v>
      </c>
      <c r="C39" s="18">
        <v>0</v>
      </c>
      <c r="D39" s="63">
        <v>251844000</v>
      </c>
      <c r="E39" s="64">
        <v>245172138</v>
      </c>
      <c r="F39" s="64">
        <v>271715</v>
      </c>
      <c r="G39" s="64">
        <v>271715</v>
      </c>
      <c r="H39" s="64">
        <v>271715</v>
      </c>
      <c r="I39" s="64">
        <v>271715</v>
      </c>
      <c r="J39" s="64">
        <v>256036</v>
      </c>
      <c r="K39" s="64">
        <v>243065</v>
      </c>
      <c r="L39" s="64">
        <v>292385</v>
      </c>
      <c r="M39" s="64">
        <v>292385</v>
      </c>
      <c r="N39" s="64">
        <v>280783</v>
      </c>
      <c r="O39" s="64">
        <v>266878</v>
      </c>
      <c r="P39" s="64">
        <v>307812</v>
      </c>
      <c r="Q39" s="64">
        <v>307812</v>
      </c>
      <c r="R39" s="64">
        <v>0</v>
      </c>
      <c r="S39" s="64">
        <v>0</v>
      </c>
      <c r="T39" s="64">
        <v>0</v>
      </c>
      <c r="U39" s="64">
        <v>0</v>
      </c>
      <c r="V39" s="64">
        <v>307812</v>
      </c>
      <c r="W39" s="64">
        <v>183879104</v>
      </c>
      <c r="X39" s="64">
        <v>-183571292</v>
      </c>
      <c r="Y39" s="65">
        <v>-99.83</v>
      </c>
      <c r="Z39" s="66">
        <v>245172138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-6328173</v>
      </c>
      <c r="C42" s="18">
        <v>0</v>
      </c>
      <c r="D42" s="63">
        <v>6658000</v>
      </c>
      <c r="E42" s="64">
        <v>19110834</v>
      </c>
      <c r="F42" s="64">
        <v>53973168</v>
      </c>
      <c r="G42" s="64">
        <v>-10181539</v>
      </c>
      <c r="H42" s="64">
        <v>-14534253</v>
      </c>
      <c r="I42" s="64">
        <v>29257376</v>
      </c>
      <c r="J42" s="64">
        <v>-17884702</v>
      </c>
      <c r="K42" s="64">
        <v>-29896375</v>
      </c>
      <c r="L42" s="64">
        <v>40990853</v>
      </c>
      <c r="M42" s="64">
        <v>-6790224</v>
      </c>
      <c r="N42" s="64">
        <v>-11042313</v>
      </c>
      <c r="O42" s="64">
        <v>-17777000</v>
      </c>
      <c r="P42" s="64">
        <v>41397000</v>
      </c>
      <c r="Q42" s="64">
        <v>12577687</v>
      </c>
      <c r="R42" s="64">
        <v>0</v>
      </c>
      <c r="S42" s="64">
        <v>0</v>
      </c>
      <c r="T42" s="64">
        <v>0</v>
      </c>
      <c r="U42" s="64">
        <v>0</v>
      </c>
      <c r="V42" s="64">
        <v>35044839</v>
      </c>
      <c r="W42" s="64">
        <v>171087533</v>
      </c>
      <c r="X42" s="64">
        <v>-136042694</v>
      </c>
      <c r="Y42" s="65">
        <v>-79.52</v>
      </c>
      <c r="Z42" s="66">
        <v>19110834</v>
      </c>
    </row>
    <row r="43" spans="1:26" ht="12.75">
      <c r="A43" s="62" t="s">
        <v>59</v>
      </c>
      <c r="B43" s="18">
        <v>-6349580</v>
      </c>
      <c r="C43" s="18">
        <v>0</v>
      </c>
      <c r="D43" s="63">
        <v>-2459000</v>
      </c>
      <c r="E43" s="64">
        <v>-4676500</v>
      </c>
      <c r="F43" s="64">
        <v>0</v>
      </c>
      <c r="G43" s="64">
        <v>0</v>
      </c>
      <c r="H43" s="64">
        <v>0</v>
      </c>
      <c r="I43" s="64">
        <v>0</v>
      </c>
      <c r="J43" s="64">
        <v>-150050474</v>
      </c>
      <c r="K43" s="64">
        <v>29868000</v>
      </c>
      <c r="L43" s="64">
        <v>30000000</v>
      </c>
      <c r="M43" s="64">
        <v>-90182474</v>
      </c>
      <c r="N43" s="64">
        <v>-15771</v>
      </c>
      <c r="O43" s="64">
        <v>-15061000</v>
      </c>
      <c r="P43" s="64">
        <v>38673</v>
      </c>
      <c r="Q43" s="64">
        <v>-15038098</v>
      </c>
      <c r="R43" s="64">
        <v>0</v>
      </c>
      <c r="S43" s="64">
        <v>0</v>
      </c>
      <c r="T43" s="64">
        <v>0</v>
      </c>
      <c r="U43" s="64">
        <v>0</v>
      </c>
      <c r="V43" s="64">
        <v>-105220572</v>
      </c>
      <c r="W43" s="64">
        <v>-814202</v>
      </c>
      <c r="X43" s="64">
        <v>-104406370</v>
      </c>
      <c r="Y43" s="65">
        <v>12823.15</v>
      </c>
      <c r="Z43" s="66">
        <v>-4676500</v>
      </c>
    </row>
    <row r="44" spans="1:26" ht="12.7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/>
      <c r="X44" s="64">
        <v>0</v>
      </c>
      <c r="Y44" s="65">
        <v>0</v>
      </c>
      <c r="Z44" s="66">
        <v>0</v>
      </c>
    </row>
    <row r="45" spans="1:26" ht="12.75">
      <c r="A45" s="74" t="s">
        <v>61</v>
      </c>
      <c r="B45" s="21">
        <v>142719233</v>
      </c>
      <c r="C45" s="21">
        <v>0</v>
      </c>
      <c r="D45" s="103">
        <v>159533000</v>
      </c>
      <c r="E45" s="104">
        <v>169768334</v>
      </c>
      <c r="F45" s="104">
        <v>191560253</v>
      </c>
      <c r="G45" s="104">
        <v>181378714</v>
      </c>
      <c r="H45" s="104">
        <v>166844461</v>
      </c>
      <c r="I45" s="104">
        <v>166844461</v>
      </c>
      <c r="J45" s="104">
        <v>-1090715</v>
      </c>
      <c r="K45" s="104">
        <v>-1119090</v>
      </c>
      <c r="L45" s="104">
        <v>69871763</v>
      </c>
      <c r="M45" s="104">
        <v>69871763</v>
      </c>
      <c r="N45" s="104">
        <v>58813679</v>
      </c>
      <c r="O45" s="104">
        <v>25975679</v>
      </c>
      <c r="P45" s="104">
        <v>67411352</v>
      </c>
      <c r="Q45" s="104">
        <v>67411352</v>
      </c>
      <c r="R45" s="104">
        <v>0</v>
      </c>
      <c r="S45" s="104">
        <v>0</v>
      </c>
      <c r="T45" s="104">
        <v>0</v>
      </c>
      <c r="U45" s="104">
        <v>0</v>
      </c>
      <c r="V45" s="104">
        <v>67411352</v>
      </c>
      <c r="W45" s="104">
        <v>325607331</v>
      </c>
      <c r="X45" s="104">
        <v>-258195979</v>
      </c>
      <c r="Y45" s="105">
        <v>-79.3</v>
      </c>
      <c r="Z45" s="106">
        <v>169768334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1024004</v>
      </c>
      <c r="C49" s="56">
        <v>0</v>
      </c>
      <c r="D49" s="133">
        <v>319710</v>
      </c>
      <c r="E49" s="58">
        <v>213484</v>
      </c>
      <c r="F49" s="58">
        <v>0</v>
      </c>
      <c r="G49" s="58">
        <v>0</v>
      </c>
      <c r="H49" s="58">
        <v>0</v>
      </c>
      <c r="I49" s="58">
        <v>19964819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21522017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62089</v>
      </c>
      <c r="C51" s="56">
        <v>0</v>
      </c>
      <c r="D51" s="133">
        <v>264737</v>
      </c>
      <c r="E51" s="58">
        <v>46871</v>
      </c>
      <c r="F51" s="58">
        <v>0</v>
      </c>
      <c r="G51" s="58">
        <v>0</v>
      </c>
      <c r="H51" s="58">
        <v>0</v>
      </c>
      <c r="I51" s="58">
        <v>16057</v>
      </c>
      <c r="J51" s="58">
        <v>0</v>
      </c>
      <c r="K51" s="58">
        <v>0</v>
      </c>
      <c r="L51" s="58">
        <v>0</v>
      </c>
      <c r="M51" s="58">
        <v>692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390446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100.0172606620055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34.066713981547196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100.0172606620055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34.066713981547196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0" t="s">
        <v>119</v>
      </c>
      <c r="B67" s="23">
        <v>1176588</v>
      </c>
      <c r="C67" s="23"/>
      <c r="D67" s="24">
        <v>845854</v>
      </c>
      <c r="E67" s="25">
        <v>845854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634050</v>
      </c>
      <c r="X67" s="25"/>
      <c r="Y67" s="24"/>
      <c r="Z67" s="26">
        <v>845854</v>
      </c>
    </row>
    <row r="68" spans="1:26" ht="12.7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2.7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2.7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2.7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2.7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2.7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2.7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118</v>
      </c>
      <c r="B75" s="27">
        <v>1176588</v>
      </c>
      <c r="C75" s="27"/>
      <c r="D75" s="28">
        <v>845854</v>
      </c>
      <c r="E75" s="29">
        <v>845854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634050</v>
      </c>
      <c r="X75" s="29"/>
      <c r="Y75" s="28"/>
      <c r="Z75" s="30">
        <v>845854</v>
      </c>
    </row>
    <row r="76" spans="1:26" ht="12.75" hidden="1">
      <c r="A76" s="41" t="s">
        <v>120</v>
      </c>
      <c r="B76" s="31">
        <v>1176588</v>
      </c>
      <c r="C76" s="31"/>
      <c r="D76" s="32">
        <v>846000</v>
      </c>
      <c r="E76" s="33">
        <v>845854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216000</v>
      </c>
      <c r="X76" s="33"/>
      <c r="Y76" s="32"/>
      <c r="Z76" s="34">
        <v>845854</v>
      </c>
    </row>
    <row r="77" spans="1:26" ht="12.7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2.7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2.7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2.7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2.7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2.7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2.7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118</v>
      </c>
      <c r="B84" s="27">
        <v>1176588</v>
      </c>
      <c r="C84" s="27"/>
      <c r="D84" s="28">
        <v>846000</v>
      </c>
      <c r="E84" s="29">
        <v>845854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216000</v>
      </c>
      <c r="X84" s="29"/>
      <c r="Y84" s="28"/>
      <c r="Z84" s="30">
        <v>845854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3571069</v>
      </c>
      <c r="C5" s="18">
        <v>0</v>
      </c>
      <c r="D5" s="63">
        <v>4150800</v>
      </c>
      <c r="E5" s="64">
        <v>4150800</v>
      </c>
      <c r="F5" s="64">
        <v>4024667</v>
      </c>
      <c r="G5" s="64">
        <v>224950</v>
      </c>
      <c r="H5" s="64">
        <v>-2955</v>
      </c>
      <c r="I5" s="64">
        <v>4246662</v>
      </c>
      <c r="J5" s="64">
        <v>-13481</v>
      </c>
      <c r="K5" s="64">
        <v>35631</v>
      </c>
      <c r="L5" s="64">
        <v>-21982</v>
      </c>
      <c r="M5" s="64">
        <v>168</v>
      </c>
      <c r="N5" s="64">
        <v>33395</v>
      </c>
      <c r="O5" s="64">
        <v>25463</v>
      </c>
      <c r="P5" s="64">
        <v>-12928</v>
      </c>
      <c r="Q5" s="64">
        <v>45930</v>
      </c>
      <c r="R5" s="64">
        <v>0</v>
      </c>
      <c r="S5" s="64">
        <v>0</v>
      </c>
      <c r="T5" s="64">
        <v>0</v>
      </c>
      <c r="U5" s="64">
        <v>0</v>
      </c>
      <c r="V5" s="64">
        <v>4292760</v>
      </c>
      <c r="W5" s="64">
        <v>3713200</v>
      </c>
      <c r="X5" s="64">
        <v>579560</v>
      </c>
      <c r="Y5" s="65">
        <v>15.61</v>
      </c>
      <c r="Z5" s="66">
        <v>4150800</v>
      </c>
    </row>
    <row r="6" spans="1:26" ht="12.75">
      <c r="A6" s="62" t="s">
        <v>32</v>
      </c>
      <c r="B6" s="18">
        <v>16872775</v>
      </c>
      <c r="C6" s="18">
        <v>0</v>
      </c>
      <c r="D6" s="63">
        <v>18480600</v>
      </c>
      <c r="E6" s="64">
        <v>18480600</v>
      </c>
      <c r="F6" s="64">
        <v>66322</v>
      </c>
      <c r="G6" s="64">
        <v>-1730599</v>
      </c>
      <c r="H6" s="64">
        <v>2133646</v>
      </c>
      <c r="I6" s="64">
        <v>469369</v>
      </c>
      <c r="J6" s="64">
        <v>3471532</v>
      </c>
      <c r="K6" s="64">
        <v>1520103</v>
      </c>
      <c r="L6" s="64">
        <v>1713864</v>
      </c>
      <c r="M6" s="64">
        <v>6705499</v>
      </c>
      <c r="N6" s="64">
        <v>1948377</v>
      </c>
      <c r="O6" s="64">
        <v>-869782</v>
      </c>
      <c r="P6" s="64">
        <v>1261492</v>
      </c>
      <c r="Q6" s="64">
        <v>2340087</v>
      </c>
      <c r="R6" s="64">
        <v>0</v>
      </c>
      <c r="S6" s="64">
        <v>0</v>
      </c>
      <c r="T6" s="64">
        <v>0</v>
      </c>
      <c r="U6" s="64">
        <v>0</v>
      </c>
      <c r="V6" s="64">
        <v>9514955</v>
      </c>
      <c r="W6" s="64">
        <v>11854300</v>
      </c>
      <c r="X6" s="64">
        <v>-2339345</v>
      </c>
      <c r="Y6" s="65">
        <v>-19.73</v>
      </c>
      <c r="Z6" s="66">
        <v>18480600</v>
      </c>
    </row>
    <row r="7" spans="1:26" ht="12.75">
      <c r="A7" s="62" t="s">
        <v>33</v>
      </c>
      <c r="B7" s="18">
        <v>817970</v>
      </c>
      <c r="C7" s="18">
        <v>0</v>
      </c>
      <c r="D7" s="63">
        <v>819700</v>
      </c>
      <c r="E7" s="64">
        <v>819700</v>
      </c>
      <c r="F7" s="64">
        <v>0</v>
      </c>
      <c r="G7" s="64">
        <v>-34074</v>
      </c>
      <c r="H7" s="64">
        <v>0</v>
      </c>
      <c r="I7" s="64">
        <v>-34074</v>
      </c>
      <c r="J7" s="64">
        <v>215655</v>
      </c>
      <c r="K7" s="64">
        <v>58470</v>
      </c>
      <c r="L7" s="64">
        <v>33200</v>
      </c>
      <c r="M7" s="64">
        <v>307325</v>
      </c>
      <c r="N7" s="64">
        <v>90535</v>
      </c>
      <c r="O7" s="64">
        <v>70848</v>
      </c>
      <c r="P7" s="64">
        <v>64227</v>
      </c>
      <c r="Q7" s="64">
        <v>225610</v>
      </c>
      <c r="R7" s="64">
        <v>0</v>
      </c>
      <c r="S7" s="64">
        <v>0</v>
      </c>
      <c r="T7" s="64">
        <v>0</v>
      </c>
      <c r="U7" s="64">
        <v>0</v>
      </c>
      <c r="V7" s="64">
        <v>498861</v>
      </c>
      <c r="W7" s="64">
        <v>612900</v>
      </c>
      <c r="X7" s="64">
        <v>-114039</v>
      </c>
      <c r="Y7" s="65">
        <v>-18.61</v>
      </c>
      <c r="Z7" s="66">
        <v>819700</v>
      </c>
    </row>
    <row r="8" spans="1:26" ht="12.75">
      <c r="A8" s="62" t="s">
        <v>34</v>
      </c>
      <c r="B8" s="18">
        <v>17091964</v>
      </c>
      <c r="C8" s="18">
        <v>0</v>
      </c>
      <c r="D8" s="63">
        <v>17973000</v>
      </c>
      <c r="E8" s="64">
        <v>17973000</v>
      </c>
      <c r="F8" s="64">
        <v>5659000</v>
      </c>
      <c r="G8" s="64">
        <v>1652</v>
      </c>
      <c r="H8" s="64">
        <v>8061</v>
      </c>
      <c r="I8" s="64">
        <v>5668713</v>
      </c>
      <c r="J8" s="64">
        <v>-1211</v>
      </c>
      <c r="K8" s="64">
        <v>6525</v>
      </c>
      <c r="L8" s="64">
        <v>4614753</v>
      </c>
      <c r="M8" s="64">
        <v>4620067</v>
      </c>
      <c r="N8" s="64">
        <v>4463</v>
      </c>
      <c r="O8" s="64">
        <v>66000</v>
      </c>
      <c r="P8" s="64">
        <v>3434536</v>
      </c>
      <c r="Q8" s="64">
        <v>3504999</v>
      </c>
      <c r="R8" s="64">
        <v>0</v>
      </c>
      <c r="S8" s="64">
        <v>0</v>
      </c>
      <c r="T8" s="64">
        <v>0</v>
      </c>
      <c r="U8" s="64">
        <v>0</v>
      </c>
      <c r="V8" s="64">
        <v>13793779</v>
      </c>
      <c r="W8" s="64">
        <v>13386900</v>
      </c>
      <c r="X8" s="64">
        <v>406879</v>
      </c>
      <c r="Y8" s="65">
        <v>3.04</v>
      </c>
      <c r="Z8" s="66">
        <v>17973000</v>
      </c>
    </row>
    <row r="9" spans="1:26" ht="12.75">
      <c r="A9" s="62" t="s">
        <v>35</v>
      </c>
      <c r="B9" s="18">
        <v>26762620</v>
      </c>
      <c r="C9" s="18">
        <v>0</v>
      </c>
      <c r="D9" s="63">
        <v>34675600</v>
      </c>
      <c r="E9" s="64">
        <v>34675600</v>
      </c>
      <c r="F9" s="64">
        <v>166106</v>
      </c>
      <c r="G9" s="64">
        <v>-383509</v>
      </c>
      <c r="H9" s="64">
        <v>289269</v>
      </c>
      <c r="I9" s="64">
        <v>71866</v>
      </c>
      <c r="J9" s="64">
        <v>10815978</v>
      </c>
      <c r="K9" s="64">
        <v>2894945</v>
      </c>
      <c r="L9" s="64">
        <v>3033236</v>
      </c>
      <c r="M9" s="64">
        <v>16744159</v>
      </c>
      <c r="N9" s="64">
        <v>3071431</v>
      </c>
      <c r="O9" s="64">
        <v>2811337</v>
      </c>
      <c r="P9" s="64">
        <v>2890206</v>
      </c>
      <c r="Q9" s="64">
        <v>8772974</v>
      </c>
      <c r="R9" s="64">
        <v>0</v>
      </c>
      <c r="S9" s="64">
        <v>0</v>
      </c>
      <c r="T9" s="64">
        <v>0</v>
      </c>
      <c r="U9" s="64">
        <v>0</v>
      </c>
      <c r="V9" s="64">
        <v>25588999</v>
      </c>
      <c r="W9" s="64">
        <v>25731800</v>
      </c>
      <c r="X9" s="64">
        <v>-142801</v>
      </c>
      <c r="Y9" s="65">
        <v>-0.55</v>
      </c>
      <c r="Z9" s="66">
        <v>34675600</v>
      </c>
    </row>
    <row r="10" spans="1:26" ht="22.5">
      <c r="A10" s="67" t="s">
        <v>105</v>
      </c>
      <c r="B10" s="68">
        <f>SUM(B5:B9)</f>
        <v>65116398</v>
      </c>
      <c r="C10" s="68">
        <f>SUM(C5:C9)</f>
        <v>0</v>
      </c>
      <c r="D10" s="69">
        <f aca="true" t="shared" si="0" ref="D10:Z10">SUM(D5:D9)</f>
        <v>76099700</v>
      </c>
      <c r="E10" s="70">
        <f t="shared" si="0"/>
        <v>76099700</v>
      </c>
      <c r="F10" s="70">
        <f t="shared" si="0"/>
        <v>9916095</v>
      </c>
      <c r="G10" s="70">
        <f t="shared" si="0"/>
        <v>-1921580</v>
      </c>
      <c r="H10" s="70">
        <f t="shared" si="0"/>
        <v>2428021</v>
      </c>
      <c r="I10" s="70">
        <f t="shared" si="0"/>
        <v>10422536</v>
      </c>
      <c r="J10" s="70">
        <f t="shared" si="0"/>
        <v>14488473</v>
      </c>
      <c r="K10" s="70">
        <f t="shared" si="0"/>
        <v>4515674</v>
      </c>
      <c r="L10" s="70">
        <f t="shared" si="0"/>
        <v>9373071</v>
      </c>
      <c r="M10" s="70">
        <f t="shared" si="0"/>
        <v>28377218</v>
      </c>
      <c r="N10" s="70">
        <f t="shared" si="0"/>
        <v>5148201</v>
      </c>
      <c r="O10" s="70">
        <f t="shared" si="0"/>
        <v>2103866</v>
      </c>
      <c r="P10" s="70">
        <f t="shared" si="0"/>
        <v>7637533</v>
      </c>
      <c r="Q10" s="70">
        <f t="shared" si="0"/>
        <v>14889600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53689354</v>
      </c>
      <c r="W10" s="70">
        <f t="shared" si="0"/>
        <v>55299100</v>
      </c>
      <c r="X10" s="70">
        <f t="shared" si="0"/>
        <v>-1609746</v>
      </c>
      <c r="Y10" s="71">
        <f>+IF(W10&lt;&gt;0,(X10/W10)*100,0)</f>
        <v>-2.9109804680365503</v>
      </c>
      <c r="Z10" s="72">
        <f t="shared" si="0"/>
        <v>76099700</v>
      </c>
    </row>
    <row r="11" spans="1:26" ht="12.75">
      <c r="A11" s="62" t="s">
        <v>36</v>
      </c>
      <c r="B11" s="18">
        <v>19197146</v>
      </c>
      <c r="C11" s="18">
        <v>0</v>
      </c>
      <c r="D11" s="63">
        <v>23818600</v>
      </c>
      <c r="E11" s="64">
        <v>23818600</v>
      </c>
      <c r="F11" s="64">
        <v>-27744</v>
      </c>
      <c r="G11" s="64">
        <v>1334837</v>
      </c>
      <c r="H11" s="64">
        <v>1336314</v>
      </c>
      <c r="I11" s="64">
        <v>2643407</v>
      </c>
      <c r="J11" s="64">
        <v>3757180</v>
      </c>
      <c r="K11" s="64">
        <v>1748017</v>
      </c>
      <c r="L11" s="64">
        <v>1593699</v>
      </c>
      <c r="M11" s="64">
        <v>7098896</v>
      </c>
      <c r="N11" s="64">
        <v>1684918</v>
      </c>
      <c r="O11" s="64">
        <v>1654250</v>
      </c>
      <c r="P11" s="64">
        <v>1640720</v>
      </c>
      <c r="Q11" s="64">
        <v>4979888</v>
      </c>
      <c r="R11" s="64">
        <v>0</v>
      </c>
      <c r="S11" s="64">
        <v>0</v>
      </c>
      <c r="T11" s="64">
        <v>0</v>
      </c>
      <c r="U11" s="64">
        <v>0</v>
      </c>
      <c r="V11" s="64">
        <v>14722191</v>
      </c>
      <c r="W11" s="64">
        <v>16901500</v>
      </c>
      <c r="X11" s="64">
        <v>-2179309</v>
      </c>
      <c r="Y11" s="65">
        <v>-12.89</v>
      </c>
      <c r="Z11" s="66">
        <v>23818600</v>
      </c>
    </row>
    <row r="12" spans="1:26" ht="12.75">
      <c r="A12" s="62" t="s">
        <v>37</v>
      </c>
      <c r="B12" s="18">
        <v>2650914</v>
      </c>
      <c r="C12" s="18">
        <v>0</v>
      </c>
      <c r="D12" s="63">
        <v>2790300</v>
      </c>
      <c r="E12" s="64">
        <v>2790300</v>
      </c>
      <c r="F12" s="64">
        <v>0</v>
      </c>
      <c r="G12" s="64">
        <v>206778</v>
      </c>
      <c r="H12" s="64">
        <v>206778</v>
      </c>
      <c r="I12" s="64">
        <v>413556</v>
      </c>
      <c r="J12" s="64">
        <v>413556</v>
      </c>
      <c r="K12" s="64">
        <v>206778</v>
      </c>
      <c r="L12" s="64">
        <v>147631</v>
      </c>
      <c r="M12" s="64">
        <v>767965</v>
      </c>
      <c r="N12" s="64">
        <v>260325</v>
      </c>
      <c r="O12" s="64">
        <v>195379</v>
      </c>
      <c r="P12" s="64">
        <v>218120</v>
      </c>
      <c r="Q12" s="64">
        <v>673824</v>
      </c>
      <c r="R12" s="64">
        <v>0</v>
      </c>
      <c r="S12" s="64">
        <v>0</v>
      </c>
      <c r="T12" s="64">
        <v>0</v>
      </c>
      <c r="U12" s="64">
        <v>0</v>
      </c>
      <c r="V12" s="64">
        <v>1855345</v>
      </c>
      <c r="W12" s="64">
        <v>1935500</v>
      </c>
      <c r="X12" s="64">
        <v>-80155</v>
      </c>
      <c r="Y12" s="65">
        <v>-4.14</v>
      </c>
      <c r="Z12" s="66">
        <v>2790300</v>
      </c>
    </row>
    <row r="13" spans="1:26" ht="12.75">
      <c r="A13" s="62" t="s">
        <v>106</v>
      </c>
      <c r="B13" s="18">
        <v>9900698</v>
      </c>
      <c r="C13" s="18">
        <v>0</v>
      </c>
      <c r="D13" s="63">
        <v>8114000</v>
      </c>
      <c r="E13" s="64">
        <v>8114000</v>
      </c>
      <c r="F13" s="64">
        <v>-265259</v>
      </c>
      <c r="G13" s="64">
        <v>568</v>
      </c>
      <c r="H13" s="64">
        <v>0</v>
      </c>
      <c r="I13" s="64">
        <v>-264691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-264691</v>
      </c>
      <c r="W13" s="64">
        <v>6083100</v>
      </c>
      <c r="X13" s="64">
        <v>-6347791</v>
      </c>
      <c r="Y13" s="65">
        <v>-104.35</v>
      </c>
      <c r="Z13" s="66">
        <v>8114000</v>
      </c>
    </row>
    <row r="14" spans="1:26" ht="12.75">
      <c r="A14" s="62" t="s">
        <v>38</v>
      </c>
      <c r="B14" s="18">
        <v>0</v>
      </c>
      <c r="C14" s="18">
        <v>0</v>
      </c>
      <c r="D14" s="63">
        <v>6700</v>
      </c>
      <c r="E14" s="64">
        <v>6700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/>
      <c r="X14" s="64">
        <v>0</v>
      </c>
      <c r="Y14" s="65">
        <v>0</v>
      </c>
      <c r="Z14" s="66">
        <v>6700</v>
      </c>
    </row>
    <row r="15" spans="1:26" ht="12.75">
      <c r="A15" s="62" t="s">
        <v>39</v>
      </c>
      <c r="B15" s="18">
        <v>7460102</v>
      </c>
      <c r="C15" s="18">
        <v>0</v>
      </c>
      <c r="D15" s="63">
        <v>7805660</v>
      </c>
      <c r="E15" s="64">
        <v>7805660</v>
      </c>
      <c r="F15" s="64">
        <v>0</v>
      </c>
      <c r="G15" s="64">
        <v>876693</v>
      </c>
      <c r="H15" s="64">
        <v>1020124</v>
      </c>
      <c r="I15" s="64">
        <v>1896817</v>
      </c>
      <c r="J15" s="64">
        <v>825999</v>
      </c>
      <c r="K15" s="64">
        <v>556781</v>
      </c>
      <c r="L15" s="64">
        <v>1163814</v>
      </c>
      <c r="M15" s="64">
        <v>2546594</v>
      </c>
      <c r="N15" s="64">
        <v>0</v>
      </c>
      <c r="O15" s="64">
        <v>626310</v>
      </c>
      <c r="P15" s="64">
        <v>1136479</v>
      </c>
      <c r="Q15" s="64">
        <v>1762789</v>
      </c>
      <c r="R15" s="64">
        <v>0</v>
      </c>
      <c r="S15" s="64">
        <v>0</v>
      </c>
      <c r="T15" s="64">
        <v>0</v>
      </c>
      <c r="U15" s="64">
        <v>0</v>
      </c>
      <c r="V15" s="64">
        <v>6206200</v>
      </c>
      <c r="W15" s="64">
        <v>5244900</v>
      </c>
      <c r="X15" s="64">
        <v>961300</v>
      </c>
      <c r="Y15" s="65">
        <v>18.33</v>
      </c>
      <c r="Z15" s="66">
        <v>7805660</v>
      </c>
    </row>
    <row r="16" spans="1:26" ht="12.75">
      <c r="A16" s="73" t="s">
        <v>40</v>
      </c>
      <c r="B16" s="18">
        <v>1873662</v>
      </c>
      <c r="C16" s="18">
        <v>0</v>
      </c>
      <c r="D16" s="63">
        <v>446990</v>
      </c>
      <c r="E16" s="64">
        <v>446990</v>
      </c>
      <c r="F16" s="64">
        <v>-28247</v>
      </c>
      <c r="G16" s="64">
        <v>749183</v>
      </c>
      <c r="H16" s="64">
        <v>445805</v>
      </c>
      <c r="I16" s="64">
        <v>1166741</v>
      </c>
      <c r="J16" s="64">
        <v>519698</v>
      </c>
      <c r="K16" s="64">
        <v>473068</v>
      </c>
      <c r="L16" s="64">
        <v>462442</v>
      </c>
      <c r="M16" s="64">
        <v>1455208</v>
      </c>
      <c r="N16" s="64">
        <v>354447</v>
      </c>
      <c r="O16" s="64">
        <v>-2358488</v>
      </c>
      <c r="P16" s="64">
        <v>827</v>
      </c>
      <c r="Q16" s="64">
        <v>-2003214</v>
      </c>
      <c r="R16" s="64">
        <v>0</v>
      </c>
      <c r="S16" s="64">
        <v>0</v>
      </c>
      <c r="T16" s="64">
        <v>0</v>
      </c>
      <c r="U16" s="64">
        <v>0</v>
      </c>
      <c r="V16" s="64">
        <v>618735</v>
      </c>
      <c r="W16" s="64">
        <v>2387600</v>
      </c>
      <c r="X16" s="64">
        <v>-1768865</v>
      </c>
      <c r="Y16" s="65">
        <v>-74.09</v>
      </c>
      <c r="Z16" s="66">
        <v>446990</v>
      </c>
    </row>
    <row r="17" spans="1:26" ht="12.75">
      <c r="A17" s="62" t="s">
        <v>41</v>
      </c>
      <c r="B17" s="18">
        <v>39347014</v>
      </c>
      <c r="C17" s="18">
        <v>0</v>
      </c>
      <c r="D17" s="63">
        <v>43042450</v>
      </c>
      <c r="E17" s="64">
        <v>43042450</v>
      </c>
      <c r="F17" s="64">
        <v>1287212</v>
      </c>
      <c r="G17" s="64">
        <v>1220012</v>
      </c>
      <c r="H17" s="64">
        <v>1659513</v>
      </c>
      <c r="I17" s="64">
        <v>4166737</v>
      </c>
      <c r="J17" s="64">
        <v>10740273</v>
      </c>
      <c r="K17" s="64">
        <v>3180839</v>
      </c>
      <c r="L17" s="64">
        <v>4111487</v>
      </c>
      <c r="M17" s="64">
        <v>18032599</v>
      </c>
      <c r="N17" s="64">
        <v>3551757</v>
      </c>
      <c r="O17" s="64">
        <v>4202057</v>
      </c>
      <c r="P17" s="64">
        <v>3473625</v>
      </c>
      <c r="Q17" s="64">
        <v>11227439</v>
      </c>
      <c r="R17" s="64">
        <v>0</v>
      </c>
      <c r="S17" s="64">
        <v>0</v>
      </c>
      <c r="T17" s="64">
        <v>0</v>
      </c>
      <c r="U17" s="64">
        <v>0</v>
      </c>
      <c r="V17" s="64">
        <v>33426775</v>
      </c>
      <c r="W17" s="64">
        <v>32780700</v>
      </c>
      <c r="X17" s="64">
        <v>646075</v>
      </c>
      <c r="Y17" s="65">
        <v>1.97</v>
      </c>
      <c r="Z17" s="66">
        <v>43042450</v>
      </c>
    </row>
    <row r="18" spans="1:26" ht="12.75">
      <c r="A18" s="74" t="s">
        <v>42</v>
      </c>
      <c r="B18" s="75">
        <f>SUM(B11:B17)</f>
        <v>80429536</v>
      </c>
      <c r="C18" s="75">
        <f>SUM(C11:C17)</f>
        <v>0</v>
      </c>
      <c r="D18" s="76">
        <f aca="true" t="shared" si="1" ref="D18:Z18">SUM(D11:D17)</f>
        <v>86024700</v>
      </c>
      <c r="E18" s="77">
        <f t="shared" si="1"/>
        <v>86024700</v>
      </c>
      <c r="F18" s="77">
        <f t="shared" si="1"/>
        <v>965962</v>
      </c>
      <c r="G18" s="77">
        <f t="shared" si="1"/>
        <v>4388071</v>
      </c>
      <c r="H18" s="77">
        <f t="shared" si="1"/>
        <v>4668534</v>
      </c>
      <c r="I18" s="77">
        <f t="shared" si="1"/>
        <v>10022567</v>
      </c>
      <c r="J18" s="77">
        <f t="shared" si="1"/>
        <v>16256706</v>
      </c>
      <c r="K18" s="77">
        <f t="shared" si="1"/>
        <v>6165483</v>
      </c>
      <c r="L18" s="77">
        <f t="shared" si="1"/>
        <v>7479073</v>
      </c>
      <c r="M18" s="77">
        <f t="shared" si="1"/>
        <v>29901262</v>
      </c>
      <c r="N18" s="77">
        <f t="shared" si="1"/>
        <v>5851447</v>
      </c>
      <c r="O18" s="77">
        <f t="shared" si="1"/>
        <v>4319508</v>
      </c>
      <c r="P18" s="77">
        <f t="shared" si="1"/>
        <v>6469771</v>
      </c>
      <c r="Q18" s="77">
        <f t="shared" si="1"/>
        <v>16640726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56564555</v>
      </c>
      <c r="W18" s="77">
        <f t="shared" si="1"/>
        <v>65333300</v>
      </c>
      <c r="X18" s="77">
        <f t="shared" si="1"/>
        <v>-8768745</v>
      </c>
      <c r="Y18" s="71">
        <f>+IF(W18&lt;&gt;0,(X18/W18)*100,0)</f>
        <v>-13.42155531712006</v>
      </c>
      <c r="Z18" s="78">
        <f t="shared" si="1"/>
        <v>86024700</v>
      </c>
    </row>
    <row r="19" spans="1:26" ht="12.75">
      <c r="A19" s="74" t="s">
        <v>43</v>
      </c>
      <c r="B19" s="79">
        <f>+B10-B18</f>
        <v>-15313138</v>
      </c>
      <c r="C19" s="79">
        <f>+C10-C18</f>
        <v>0</v>
      </c>
      <c r="D19" s="80">
        <f aca="true" t="shared" si="2" ref="D19:Z19">+D10-D18</f>
        <v>-9925000</v>
      </c>
      <c r="E19" s="81">
        <f t="shared" si="2"/>
        <v>-9925000</v>
      </c>
      <c r="F19" s="81">
        <f t="shared" si="2"/>
        <v>8950133</v>
      </c>
      <c r="G19" s="81">
        <f t="shared" si="2"/>
        <v>-6309651</v>
      </c>
      <c r="H19" s="81">
        <f t="shared" si="2"/>
        <v>-2240513</v>
      </c>
      <c r="I19" s="81">
        <f t="shared" si="2"/>
        <v>399969</v>
      </c>
      <c r="J19" s="81">
        <f t="shared" si="2"/>
        <v>-1768233</v>
      </c>
      <c r="K19" s="81">
        <f t="shared" si="2"/>
        <v>-1649809</v>
      </c>
      <c r="L19" s="81">
        <f t="shared" si="2"/>
        <v>1893998</v>
      </c>
      <c r="M19" s="81">
        <f t="shared" si="2"/>
        <v>-1524044</v>
      </c>
      <c r="N19" s="81">
        <f t="shared" si="2"/>
        <v>-703246</v>
      </c>
      <c r="O19" s="81">
        <f t="shared" si="2"/>
        <v>-2215642</v>
      </c>
      <c r="P19" s="81">
        <f t="shared" si="2"/>
        <v>1167762</v>
      </c>
      <c r="Q19" s="81">
        <f t="shared" si="2"/>
        <v>-1751126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-2875201</v>
      </c>
      <c r="W19" s="81">
        <f>IF(E10=E18,0,W10-W18)</f>
        <v>-10034200</v>
      </c>
      <c r="X19" s="81">
        <f t="shared" si="2"/>
        <v>7158999</v>
      </c>
      <c r="Y19" s="82">
        <f>+IF(W19&lt;&gt;0,(X19/W19)*100,0)</f>
        <v>-71.34598672539913</v>
      </c>
      <c r="Z19" s="83">
        <f t="shared" si="2"/>
        <v>-9925000</v>
      </c>
    </row>
    <row r="20" spans="1:26" ht="12.75">
      <c r="A20" s="62" t="s">
        <v>44</v>
      </c>
      <c r="B20" s="18">
        <v>9477095</v>
      </c>
      <c r="C20" s="18">
        <v>0</v>
      </c>
      <c r="D20" s="63">
        <v>8654000</v>
      </c>
      <c r="E20" s="64">
        <v>8654000</v>
      </c>
      <c r="F20" s="64">
        <v>0</v>
      </c>
      <c r="G20" s="64">
        <v>1995205</v>
      </c>
      <c r="H20" s="64">
        <v>0</v>
      </c>
      <c r="I20" s="64">
        <v>1995205</v>
      </c>
      <c r="J20" s="64">
        <v>5114546</v>
      </c>
      <c r="K20" s="64">
        <v>0</v>
      </c>
      <c r="L20" s="64">
        <v>1204550</v>
      </c>
      <c r="M20" s="64">
        <v>6319096</v>
      </c>
      <c r="N20" s="64">
        <v>56419</v>
      </c>
      <c r="O20" s="64">
        <v>0</v>
      </c>
      <c r="P20" s="64">
        <v>0</v>
      </c>
      <c r="Q20" s="64">
        <v>56419</v>
      </c>
      <c r="R20" s="64">
        <v>0</v>
      </c>
      <c r="S20" s="64">
        <v>0</v>
      </c>
      <c r="T20" s="64">
        <v>0</v>
      </c>
      <c r="U20" s="64">
        <v>0</v>
      </c>
      <c r="V20" s="64">
        <v>8370720</v>
      </c>
      <c r="W20" s="64">
        <v>6988700</v>
      </c>
      <c r="X20" s="64">
        <v>1382020</v>
      </c>
      <c r="Y20" s="65">
        <v>19.78</v>
      </c>
      <c r="Z20" s="66">
        <v>8654000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-5836043</v>
      </c>
      <c r="C22" s="90">
        <f>SUM(C19:C21)</f>
        <v>0</v>
      </c>
      <c r="D22" s="91">
        <f aca="true" t="shared" si="3" ref="D22:Z22">SUM(D19:D21)</f>
        <v>-1271000</v>
      </c>
      <c r="E22" s="92">
        <f t="shared" si="3"/>
        <v>-1271000</v>
      </c>
      <c r="F22" s="92">
        <f t="shared" si="3"/>
        <v>8950133</v>
      </c>
      <c r="G22" s="92">
        <f t="shared" si="3"/>
        <v>-4314446</v>
      </c>
      <c r="H22" s="92">
        <f t="shared" si="3"/>
        <v>-2240513</v>
      </c>
      <c r="I22" s="92">
        <f t="shared" si="3"/>
        <v>2395174</v>
      </c>
      <c r="J22" s="92">
        <f t="shared" si="3"/>
        <v>3346313</v>
      </c>
      <c r="K22" s="92">
        <f t="shared" si="3"/>
        <v>-1649809</v>
      </c>
      <c r="L22" s="92">
        <f t="shared" si="3"/>
        <v>3098548</v>
      </c>
      <c r="M22" s="92">
        <f t="shared" si="3"/>
        <v>4795052</v>
      </c>
      <c r="N22" s="92">
        <f t="shared" si="3"/>
        <v>-646827</v>
      </c>
      <c r="O22" s="92">
        <f t="shared" si="3"/>
        <v>-2215642</v>
      </c>
      <c r="P22" s="92">
        <f t="shared" si="3"/>
        <v>1167762</v>
      </c>
      <c r="Q22" s="92">
        <f t="shared" si="3"/>
        <v>-1694707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5495519</v>
      </c>
      <c r="W22" s="92">
        <f t="shared" si="3"/>
        <v>-3045500</v>
      </c>
      <c r="X22" s="92">
        <f t="shared" si="3"/>
        <v>8541019</v>
      </c>
      <c r="Y22" s="93">
        <f>+IF(W22&lt;&gt;0,(X22/W22)*100,0)</f>
        <v>-280.44718437038256</v>
      </c>
      <c r="Z22" s="94">
        <f t="shared" si="3"/>
        <v>-1271000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-5836043</v>
      </c>
      <c r="C24" s="79">
        <f>SUM(C22:C23)</f>
        <v>0</v>
      </c>
      <c r="D24" s="80">
        <f aca="true" t="shared" si="4" ref="D24:Z24">SUM(D22:D23)</f>
        <v>-1271000</v>
      </c>
      <c r="E24" s="81">
        <f t="shared" si="4"/>
        <v>-1271000</v>
      </c>
      <c r="F24" s="81">
        <f t="shared" si="4"/>
        <v>8950133</v>
      </c>
      <c r="G24" s="81">
        <f t="shared" si="4"/>
        <v>-4314446</v>
      </c>
      <c r="H24" s="81">
        <f t="shared" si="4"/>
        <v>-2240513</v>
      </c>
      <c r="I24" s="81">
        <f t="shared" si="4"/>
        <v>2395174</v>
      </c>
      <c r="J24" s="81">
        <f t="shared" si="4"/>
        <v>3346313</v>
      </c>
      <c r="K24" s="81">
        <f t="shared" si="4"/>
        <v>-1649809</v>
      </c>
      <c r="L24" s="81">
        <f t="shared" si="4"/>
        <v>3098548</v>
      </c>
      <c r="M24" s="81">
        <f t="shared" si="4"/>
        <v>4795052</v>
      </c>
      <c r="N24" s="81">
        <f t="shared" si="4"/>
        <v>-646827</v>
      </c>
      <c r="O24" s="81">
        <f t="shared" si="4"/>
        <v>-2215642</v>
      </c>
      <c r="P24" s="81">
        <f t="shared" si="4"/>
        <v>1167762</v>
      </c>
      <c r="Q24" s="81">
        <f t="shared" si="4"/>
        <v>-1694707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5495519</v>
      </c>
      <c r="W24" s="81">
        <f t="shared" si="4"/>
        <v>-3045500</v>
      </c>
      <c r="X24" s="81">
        <f t="shared" si="4"/>
        <v>8541019</v>
      </c>
      <c r="Y24" s="82">
        <f>+IF(W24&lt;&gt;0,(X24/W24)*100,0)</f>
        <v>-280.44718437038256</v>
      </c>
      <c r="Z24" s="83">
        <f t="shared" si="4"/>
        <v>-1271000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8272029</v>
      </c>
      <c r="C27" s="21">
        <v>0</v>
      </c>
      <c r="D27" s="103">
        <v>9115000</v>
      </c>
      <c r="E27" s="104">
        <v>16117505</v>
      </c>
      <c r="F27" s="104">
        <v>0</v>
      </c>
      <c r="G27" s="104">
        <v>0</v>
      </c>
      <c r="H27" s="104">
        <v>672410</v>
      </c>
      <c r="I27" s="104">
        <v>672410</v>
      </c>
      <c r="J27" s="104">
        <v>2447113</v>
      </c>
      <c r="K27" s="104">
        <v>334332</v>
      </c>
      <c r="L27" s="104">
        <v>870488</v>
      </c>
      <c r="M27" s="104">
        <v>3651933</v>
      </c>
      <c r="N27" s="104">
        <v>143474</v>
      </c>
      <c r="O27" s="104">
        <v>949</v>
      </c>
      <c r="P27" s="104">
        <v>380727</v>
      </c>
      <c r="Q27" s="104">
        <v>525150</v>
      </c>
      <c r="R27" s="104">
        <v>0</v>
      </c>
      <c r="S27" s="104">
        <v>0</v>
      </c>
      <c r="T27" s="104">
        <v>0</v>
      </c>
      <c r="U27" s="104">
        <v>0</v>
      </c>
      <c r="V27" s="104">
        <v>4849493</v>
      </c>
      <c r="W27" s="104">
        <v>12088129</v>
      </c>
      <c r="X27" s="104">
        <v>-7238636</v>
      </c>
      <c r="Y27" s="105">
        <v>-59.88</v>
      </c>
      <c r="Z27" s="106">
        <v>16117505</v>
      </c>
    </row>
    <row r="28" spans="1:26" ht="12.75">
      <c r="A28" s="107" t="s">
        <v>44</v>
      </c>
      <c r="B28" s="18">
        <v>6364103</v>
      </c>
      <c r="C28" s="18">
        <v>0</v>
      </c>
      <c r="D28" s="63">
        <v>8321000</v>
      </c>
      <c r="E28" s="64">
        <v>16116505</v>
      </c>
      <c r="F28" s="64">
        <v>0</v>
      </c>
      <c r="G28" s="64">
        <v>0</v>
      </c>
      <c r="H28" s="64">
        <v>0</v>
      </c>
      <c r="I28" s="64">
        <v>0</v>
      </c>
      <c r="J28" s="64">
        <v>1995387</v>
      </c>
      <c r="K28" s="64">
        <v>56418</v>
      </c>
      <c r="L28" s="64">
        <v>82809</v>
      </c>
      <c r="M28" s="64">
        <v>2134614</v>
      </c>
      <c r="N28" s="64">
        <v>87003</v>
      </c>
      <c r="O28" s="64">
        <v>0</v>
      </c>
      <c r="P28" s="64">
        <v>380727</v>
      </c>
      <c r="Q28" s="64">
        <v>467730</v>
      </c>
      <c r="R28" s="64">
        <v>0</v>
      </c>
      <c r="S28" s="64">
        <v>0</v>
      </c>
      <c r="T28" s="64">
        <v>0</v>
      </c>
      <c r="U28" s="64">
        <v>0</v>
      </c>
      <c r="V28" s="64">
        <v>2602344</v>
      </c>
      <c r="W28" s="64">
        <v>12087379</v>
      </c>
      <c r="X28" s="64">
        <v>-9485035</v>
      </c>
      <c r="Y28" s="65">
        <v>-78.47</v>
      </c>
      <c r="Z28" s="66">
        <v>16116505</v>
      </c>
    </row>
    <row r="29" spans="1:26" ht="12.7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1124136</v>
      </c>
      <c r="K29" s="64">
        <v>277644</v>
      </c>
      <c r="L29" s="64">
        <v>787679</v>
      </c>
      <c r="M29" s="64">
        <v>2189459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2189459</v>
      </c>
      <c r="W29" s="64"/>
      <c r="X29" s="64">
        <v>2189459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1907926</v>
      </c>
      <c r="C31" s="18">
        <v>0</v>
      </c>
      <c r="D31" s="63">
        <v>794000</v>
      </c>
      <c r="E31" s="64">
        <v>1000</v>
      </c>
      <c r="F31" s="64">
        <v>1</v>
      </c>
      <c r="G31" s="64">
        <v>0</v>
      </c>
      <c r="H31" s="64">
        <v>672410</v>
      </c>
      <c r="I31" s="64">
        <v>672411</v>
      </c>
      <c r="J31" s="64">
        <v>-672410</v>
      </c>
      <c r="K31" s="64">
        <v>270</v>
      </c>
      <c r="L31" s="64">
        <v>0</v>
      </c>
      <c r="M31" s="64">
        <v>-672140</v>
      </c>
      <c r="N31" s="64">
        <v>56471</v>
      </c>
      <c r="O31" s="64">
        <v>949</v>
      </c>
      <c r="P31" s="64">
        <v>0</v>
      </c>
      <c r="Q31" s="64">
        <v>57420</v>
      </c>
      <c r="R31" s="64">
        <v>0</v>
      </c>
      <c r="S31" s="64">
        <v>0</v>
      </c>
      <c r="T31" s="64">
        <v>0</v>
      </c>
      <c r="U31" s="64">
        <v>0</v>
      </c>
      <c r="V31" s="64">
        <v>57691</v>
      </c>
      <c r="W31" s="64">
        <v>750</v>
      </c>
      <c r="X31" s="64">
        <v>56941</v>
      </c>
      <c r="Y31" s="65">
        <v>7592.13</v>
      </c>
      <c r="Z31" s="66">
        <v>1000</v>
      </c>
    </row>
    <row r="32" spans="1:26" ht="12.75">
      <c r="A32" s="74" t="s">
        <v>50</v>
      </c>
      <c r="B32" s="21">
        <f>SUM(B28:B31)</f>
        <v>8272029</v>
      </c>
      <c r="C32" s="21">
        <f>SUM(C28:C31)</f>
        <v>0</v>
      </c>
      <c r="D32" s="103">
        <f aca="true" t="shared" si="5" ref="D32:Z32">SUM(D28:D31)</f>
        <v>9115000</v>
      </c>
      <c r="E32" s="104">
        <f t="shared" si="5"/>
        <v>16117505</v>
      </c>
      <c r="F32" s="104">
        <f t="shared" si="5"/>
        <v>1</v>
      </c>
      <c r="G32" s="104">
        <f t="shared" si="5"/>
        <v>0</v>
      </c>
      <c r="H32" s="104">
        <f t="shared" si="5"/>
        <v>672410</v>
      </c>
      <c r="I32" s="104">
        <f t="shared" si="5"/>
        <v>672411</v>
      </c>
      <c r="J32" s="104">
        <f t="shared" si="5"/>
        <v>2447113</v>
      </c>
      <c r="K32" s="104">
        <f t="shared" si="5"/>
        <v>334332</v>
      </c>
      <c r="L32" s="104">
        <f t="shared" si="5"/>
        <v>870488</v>
      </c>
      <c r="M32" s="104">
        <f t="shared" si="5"/>
        <v>3651933</v>
      </c>
      <c r="N32" s="104">
        <f t="shared" si="5"/>
        <v>143474</v>
      </c>
      <c r="O32" s="104">
        <f t="shared" si="5"/>
        <v>949</v>
      </c>
      <c r="P32" s="104">
        <f t="shared" si="5"/>
        <v>380727</v>
      </c>
      <c r="Q32" s="104">
        <f t="shared" si="5"/>
        <v>525150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4849494</v>
      </c>
      <c r="W32" s="104">
        <f t="shared" si="5"/>
        <v>12088129</v>
      </c>
      <c r="X32" s="104">
        <f t="shared" si="5"/>
        <v>-7238635</v>
      </c>
      <c r="Y32" s="105">
        <f>+IF(W32&lt;&gt;0,(X32/W32)*100,0)</f>
        <v>-59.88217862334195</v>
      </c>
      <c r="Z32" s="106">
        <f t="shared" si="5"/>
        <v>16117505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14586320</v>
      </c>
      <c r="C35" s="18">
        <v>0</v>
      </c>
      <c r="D35" s="63">
        <v>-929710</v>
      </c>
      <c r="E35" s="64">
        <v>10022229</v>
      </c>
      <c r="F35" s="64">
        <v>20545939</v>
      </c>
      <c r="G35" s="64">
        <v>16169026</v>
      </c>
      <c r="H35" s="64">
        <v>13625952</v>
      </c>
      <c r="I35" s="64">
        <v>13625952</v>
      </c>
      <c r="J35" s="64">
        <v>16202503</v>
      </c>
      <c r="K35" s="64">
        <v>13673308</v>
      </c>
      <c r="L35" s="64">
        <v>19536616</v>
      </c>
      <c r="M35" s="64">
        <v>19536616</v>
      </c>
      <c r="N35" s="64">
        <v>19899937</v>
      </c>
      <c r="O35" s="64">
        <v>19899937</v>
      </c>
      <c r="P35" s="64">
        <v>27269135</v>
      </c>
      <c r="Q35" s="64">
        <v>27269135</v>
      </c>
      <c r="R35" s="64">
        <v>0</v>
      </c>
      <c r="S35" s="64">
        <v>0</v>
      </c>
      <c r="T35" s="64">
        <v>0</v>
      </c>
      <c r="U35" s="64">
        <v>0</v>
      </c>
      <c r="V35" s="64">
        <v>27269135</v>
      </c>
      <c r="W35" s="64">
        <v>7516672</v>
      </c>
      <c r="X35" s="64">
        <v>19752463</v>
      </c>
      <c r="Y35" s="65">
        <v>262.78</v>
      </c>
      <c r="Z35" s="66">
        <v>10022229</v>
      </c>
    </row>
    <row r="36" spans="1:26" ht="12.75">
      <c r="A36" s="62" t="s">
        <v>53</v>
      </c>
      <c r="B36" s="18">
        <v>163392565</v>
      </c>
      <c r="C36" s="18">
        <v>0</v>
      </c>
      <c r="D36" s="63">
        <v>178356685</v>
      </c>
      <c r="E36" s="64">
        <v>171380560</v>
      </c>
      <c r="F36" s="64">
        <v>164444762</v>
      </c>
      <c r="G36" s="64">
        <v>164621325</v>
      </c>
      <c r="H36" s="64">
        <v>165293870</v>
      </c>
      <c r="I36" s="64">
        <v>165293870</v>
      </c>
      <c r="J36" s="64">
        <v>168250783</v>
      </c>
      <c r="K36" s="64">
        <v>168584473</v>
      </c>
      <c r="L36" s="64">
        <v>167715118</v>
      </c>
      <c r="M36" s="64">
        <v>167715118</v>
      </c>
      <c r="N36" s="64">
        <v>167858812</v>
      </c>
      <c r="O36" s="64">
        <v>167858812</v>
      </c>
      <c r="P36" s="64">
        <v>168240465</v>
      </c>
      <c r="Q36" s="64">
        <v>168240465</v>
      </c>
      <c r="R36" s="64">
        <v>0</v>
      </c>
      <c r="S36" s="64">
        <v>0</v>
      </c>
      <c r="T36" s="64">
        <v>0</v>
      </c>
      <c r="U36" s="64">
        <v>0</v>
      </c>
      <c r="V36" s="64">
        <v>168240465</v>
      </c>
      <c r="W36" s="64">
        <v>128535420</v>
      </c>
      <c r="X36" s="64">
        <v>39705045</v>
      </c>
      <c r="Y36" s="65">
        <v>30.89</v>
      </c>
      <c r="Z36" s="66">
        <v>171380560</v>
      </c>
    </row>
    <row r="37" spans="1:26" ht="12.75">
      <c r="A37" s="62" t="s">
        <v>54</v>
      </c>
      <c r="B37" s="18">
        <v>13717521</v>
      </c>
      <c r="C37" s="18">
        <v>0</v>
      </c>
      <c r="D37" s="63">
        <v>5131225</v>
      </c>
      <c r="E37" s="64">
        <v>7685600</v>
      </c>
      <c r="F37" s="64">
        <v>9875655</v>
      </c>
      <c r="G37" s="64">
        <v>13577849</v>
      </c>
      <c r="H37" s="64">
        <v>13947839</v>
      </c>
      <c r="I37" s="64">
        <v>13947839</v>
      </c>
      <c r="J37" s="64">
        <v>16155408</v>
      </c>
      <c r="K37" s="64">
        <v>15609717</v>
      </c>
      <c r="L37" s="64">
        <v>18859847</v>
      </c>
      <c r="M37" s="64">
        <v>18859847</v>
      </c>
      <c r="N37" s="64">
        <v>20014902</v>
      </c>
      <c r="O37" s="64">
        <v>20014902</v>
      </c>
      <c r="P37" s="64">
        <v>28813633</v>
      </c>
      <c r="Q37" s="64">
        <v>28813633</v>
      </c>
      <c r="R37" s="64">
        <v>0</v>
      </c>
      <c r="S37" s="64">
        <v>0</v>
      </c>
      <c r="T37" s="64">
        <v>0</v>
      </c>
      <c r="U37" s="64">
        <v>0</v>
      </c>
      <c r="V37" s="64">
        <v>28813633</v>
      </c>
      <c r="W37" s="64">
        <v>5764200</v>
      </c>
      <c r="X37" s="64">
        <v>23049433</v>
      </c>
      <c r="Y37" s="65">
        <v>399.87</v>
      </c>
      <c r="Z37" s="66">
        <v>7685600</v>
      </c>
    </row>
    <row r="38" spans="1:26" ht="12.75">
      <c r="A38" s="62" t="s">
        <v>55</v>
      </c>
      <c r="B38" s="18">
        <v>8794793</v>
      </c>
      <c r="C38" s="18">
        <v>0</v>
      </c>
      <c r="D38" s="63">
        <v>9529209</v>
      </c>
      <c r="E38" s="64">
        <v>8794793</v>
      </c>
      <c r="F38" s="64">
        <v>3373903</v>
      </c>
      <c r="G38" s="64">
        <v>4007951</v>
      </c>
      <c r="H38" s="64">
        <v>4007951</v>
      </c>
      <c r="I38" s="64">
        <v>4007951</v>
      </c>
      <c r="J38" s="64">
        <v>3952654</v>
      </c>
      <c r="K38" s="64">
        <v>3952654</v>
      </c>
      <c r="L38" s="64">
        <v>3952654</v>
      </c>
      <c r="M38" s="64">
        <v>3952654</v>
      </c>
      <c r="N38" s="64">
        <v>3952654</v>
      </c>
      <c r="O38" s="64">
        <v>3952654</v>
      </c>
      <c r="P38" s="64">
        <v>3952654</v>
      </c>
      <c r="Q38" s="64">
        <v>3952654</v>
      </c>
      <c r="R38" s="64">
        <v>0</v>
      </c>
      <c r="S38" s="64">
        <v>0</v>
      </c>
      <c r="T38" s="64">
        <v>0</v>
      </c>
      <c r="U38" s="64">
        <v>0</v>
      </c>
      <c r="V38" s="64">
        <v>3952654</v>
      </c>
      <c r="W38" s="64">
        <v>6596095</v>
      </c>
      <c r="X38" s="64">
        <v>-2643441</v>
      </c>
      <c r="Y38" s="65">
        <v>-40.08</v>
      </c>
      <c r="Z38" s="66">
        <v>8794793</v>
      </c>
    </row>
    <row r="39" spans="1:26" ht="12.75">
      <c r="A39" s="62" t="s">
        <v>56</v>
      </c>
      <c r="B39" s="18">
        <v>155466571</v>
      </c>
      <c r="C39" s="18">
        <v>0</v>
      </c>
      <c r="D39" s="63">
        <v>162766541</v>
      </c>
      <c r="E39" s="64">
        <v>164922396</v>
      </c>
      <c r="F39" s="64">
        <v>171741144</v>
      </c>
      <c r="G39" s="64">
        <v>163204551</v>
      </c>
      <c r="H39" s="64">
        <v>160964031</v>
      </c>
      <c r="I39" s="64">
        <v>160964031</v>
      </c>
      <c r="J39" s="64">
        <v>164345224</v>
      </c>
      <c r="K39" s="64">
        <v>162695411</v>
      </c>
      <c r="L39" s="64">
        <v>164439232</v>
      </c>
      <c r="M39" s="64">
        <v>164439232</v>
      </c>
      <c r="N39" s="64">
        <v>163791193</v>
      </c>
      <c r="O39" s="64">
        <v>163791193</v>
      </c>
      <c r="P39" s="64">
        <v>162743313</v>
      </c>
      <c r="Q39" s="64">
        <v>162743313</v>
      </c>
      <c r="R39" s="64">
        <v>0</v>
      </c>
      <c r="S39" s="64">
        <v>0</v>
      </c>
      <c r="T39" s="64">
        <v>0</v>
      </c>
      <c r="U39" s="64">
        <v>0</v>
      </c>
      <c r="V39" s="64">
        <v>162743313</v>
      </c>
      <c r="W39" s="64">
        <v>123691797</v>
      </c>
      <c r="X39" s="64">
        <v>39051516</v>
      </c>
      <c r="Y39" s="65">
        <v>31.57</v>
      </c>
      <c r="Z39" s="66">
        <v>164922396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20763588</v>
      </c>
      <c r="C42" s="18">
        <v>0</v>
      </c>
      <c r="D42" s="63">
        <v>3049000</v>
      </c>
      <c r="E42" s="64">
        <v>11123852</v>
      </c>
      <c r="F42" s="64">
        <v>7658785</v>
      </c>
      <c r="G42" s="64">
        <v>-710769</v>
      </c>
      <c r="H42" s="64">
        <v>-1324577</v>
      </c>
      <c r="I42" s="64">
        <v>5623439</v>
      </c>
      <c r="J42" s="64">
        <v>1192479</v>
      </c>
      <c r="K42" s="64">
        <v>-1996959</v>
      </c>
      <c r="L42" s="64">
        <v>6750100</v>
      </c>
      <c r="M42" s="64">
        <v>5945620</v>
      </c>
      <c r="N42" s="64">
        <v>97381</v>
      </c>
      <c r="O42" s="64">
        <v>-1726919</v>
      </c>
      <c r="P42" s="64">
        <v>10063775</v>
      </c>
      <c r="Q42" s="64">
        <v>8434237</v>
      </c>
      <c r="R42" s="64">
        <v>0</v>
      </c>
      <c r="S42" s="64">
        <v>0</v>
      </c>
      <c r="T42" s="64">
        <v>0</v>
      </c>
      <c r="U42" s="64">
        <v>0</v>
      </c>
      <c r="V42" s="64">
        <v>20003296</v>
      </c>
      <c r="W42" s="64">
        <v>10709406</v>
      </c>
      <c r="X42" s="64">
        <v>9293890</v>
      </c>
      <c r="Y42" s="65">
        <v>86.78</v>
      </c>
      <c r="Z42" s="66">
        <v>11123852</v>
      </c>
    </row>
    <row r="43" spans="1:26" ht="12.75">
      <c r="A43" s="62" t="s">
        <v>59</v>
      </c>
      <c r="B43" s="18">
        <v>-24900180</v>
      </c>
      <c r="C43" s="18">
        <v>0</v>
      </c>
      <c r="D43" s="63">
        <v>-9115000</v>
      </c>
      <c r="E43" s="64">
        <v>-15717506</v>
      </c>
      <c r="F43" s="64">
        <v>-24423</v>
      </c>
      <c r="G43" s="64">
        <v>424423</v>
      </c>
      <c r="H43" s="64">
        <v>-672410</v>
      </c>
      <c r="I43" s="64">
        <v>-272410</v>
      </c>
      <c r="J43" s="64">
        <v>-2447113</v>
      </c>
      <c r="K43" s="64">
        <v>-334332</v>
      </c>
      <c r="L43" s="64">
        <v>-870489</v>
      </c>
      <c r="M43" s="64">
        <v>-3651934</v>
      </c>
      <c r="N43" s="64">
        <v>-143474</v>
      </c>
      <c r="O43" s="64">
        <v>-949</v>
      </c>
      <c r="P43" s="64">
        <v>-380727</v>
      </c>
      <c r="Q43" s="64">
        <v>-525150</v>
      </c>
      <c r="R43" s="64">
        <v>0</v>
      </c>
      <c r="S43" s="64">
        <v>0</v>
      </c>
      <c r="T43" s="64">
        <v>0</v>
      </c>
      <c r="U43" s="64">
        <v>0</v>
      </c>
      <c r="V43" s="64">
        <v>-4449494</v>
      </c>
      <c r="W43" s="64">
        <v>-7451828</v>
      </c>
      <c r="X43" s="64">
        <v>3002334</v>
      </c>
      <c r="Y43" s="65">
        <v>-40.29</v>
      </c>
      <c r="Z43" s="66">
        <v>-15717506</v>
      </c>
    </row>
    <row r="44" spans="1:26" ht="12.75">
      <c r="A44" s="62" t="s">
        <v>60</v>
      </c>
      <c r="B44" s="18">
        <v>47904</v>
      </c>
      <c r="C44" s="18">
        <v>0</v>
      </c>
      <c r="D44" s="63">
        <v>24000</v>
      </c>
      <c r="E44" s="64">
        <v>24000</v>
      </c>
      <c r="F44" s="64">
        <v>1080</v>
      </c>
      <c r="G44" s="64">
        <v>16460</v>
      </c>
      <c r="H44" s="64">
        <v>4830</v>
      </c>
      <c r="I44" s="64">
        <v>22370</v>
      </c>
      <c r="J44" s="64">
        <v>2520</v>
      </c>
      <c r="K44" s="64">
        <v>10860</v>
      </c>
      <c r="L44" s="64">
        <v>1070</v>
      </c>
      <c r="M44" s="64">
        <v>14450</v>
      </c>
      <c r="N44" s="64">
        <v>6440</v>
      </c>
      <c r="O44" s="64">
        <v>2670</v>
      </c>
      <c r="P44" s="64">
        <v>670</v>
      </c>
      <c r="Q44" s="64">
        <v>9780</v>
      </c>
      <c r="R44" s="64">
        <v>0</v>
      </c>
      <c r="S44" s="64">
        <v>0</v>
      </c>
      <c r="T44" s="64">
        <v>0</v>
      </c>
      <c r="U44" s="64">
        <v>0</v>
      </c>
      <c r="V44" s="64">
        <v>46600</v>
      </c>
      <c r="W44" s="64">
        <v>35556</v>
      </c>
      <c r="X44" s="64">
        <v>11044</v>
      </c>
      <c r="Y44" s="65">
        <v>31.06</v>
      </c>
      <c r="Z44" s="66">
        <v>24000</v>
      </c>
    </row>
    <row r="45" spans="1:26" ht="12.75">
      <c r="A45" s="74" t="s">
        <v>61</v>
      </c>
      <c r="B45" s="21">
        <v>5875467</v>
      </c>
      <c r="C45" s="21">
        <v>0</v>
      </c>
      <c r="D45" s="103">
        <v>-14753899</v>
      </c>
      <c r="E45" s="104">
        <v>1305811</v>
      </c>
      <c r="F45" s="104">
        <v>17599598</v>
      </c>
      <c r="G45" s="104">
        <v>17329712</v>
      </c>
      <c r="H45" s="104">
        <v>15337555</v>
      </c>
      <c r="I45" s="104">
        <v>15337555</v>
      </c>
      <c r="J45" s="104">
        <v>14085441</v>
      </c>
      <c r="K45" s="104">
        <v>11765010</v>
      </c>
      <c r="L45" s="104">
        <v>17645691</v>
      </c>
      <c r="M45" s="104">
        <v>17645691</v>
      </c>
      <c r="N45" s="104">
        <v>17606038</v>
      </c>
      <c r="O45" s="104">
        <v>15880840</v>
      </c>
      <c r="P45" s="104">
        <v>25564558</v>
      </c>
      <c r="Q45" s="104">
        <v>25564558</v>
      </c>
      <c r="R45" s="104">
        <v>0</v>
      </c>
      <c r="S45" s="104">
        <v>0</v>
      </c>
      <c r="T45" s="104">
        <v>0</v>
      </c>
      <c r="U45" s="104">
        <v>0</v>
      </c>
      <c r="V45" s="104">
        <v>25564558</v>
      </c>
      <c r="W45" s="104">
        <v>9168599</v>
      </c>
      <c r="X45" s="104">
        <v>16395959</v>
      </c>
      <c r="Y45" s="105">
        <v>178.83</v>
      </c>
      <c r="Z45" s="106">
        <v>1305811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1486584</v>
      </c>
      <c r="C49" s="56">
        <v>0</v>
      </c>
      <c r="D49" s="133">
        <v>1175540</v>
      </c>
      <c r="E49" s="58">
        <v>228562</v>
      </c>
      <c r="F49" s="58">
        <v>0</v>
      </c>
      <c r="G49" s="58">
        <v>0</v>
      </c>
      <c r="H49" s="58">
        <v>0</v>
      </c>
      <c r="I49" s="58">
        <v>686142</v>
      </c>
      <c r="J49" s="58">
        <v>0</v>
      </c>
      <c r="K49" s="58">
        <v>0</v>
      </c>
      <c r="L49" s="58">
        <v>0</v>
      </c>
      <c r="M49" s="58">
        <v>206144</v>
      </c>
      <c r="N49" s="58">
        <v>0</v>
      </c>
      <c r="O49" s="58">
        <v>0</v>
      </c>
      <c r="P49" s="58">
        <v>0</v>
      </c>
      <c r="Q49" s="58">
        <v>942495</v>
      </c>
      <c r="R49" s="58">
        <v>0</v>
      </c>
      <c r="S49" s="58">
        <v>0</v>
      </c>
      <c r="T49" s="58">
        <v>0</v>
      </c>
      <c r="U49" s="58">
        <v>0</v>
      </c>
      <c r="V49" s="58">
        <v>164742</v>
      </c>
      <c r="W49" s="58">
        <v>3602258</v>
      </c>
      <c r="X49" s="58">
        <v>8492467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290580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290580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99.99975716624706</v>
      </c>
      <c r="C58" s="5">
        <f>IF(C67=0,0,+(C76/C67)*100)</f>
        <v>0</v>
      </c>
      <c r="D58" s="6">
        <f aca="true" t="shared" si="6" ref="D58:Z58">IF(D67=0,0,+(D76/D67)*100)</f>
        <v>84.39304318676035</v>
      </c>
      <c r="E58" s="7">
        <f t="shared" si="6"/>
        <v>67.77403148474062</v>
      </c>
      <c r="F58" s="7">
        <f t="shared" si="6"/>
        <v>29.42840960951007</v>
      </c>
      <c r="G58" s="7">
        <f t="shared" si="6"/>
        <v>-69.19831335367601</v>
      </c>
      <c r="H58" s="7">
        <f t="shared" si="6"/>
        <v>61.604086071862405</v>
      </c>
      <c r="I58" s="7">
        <f t="shared" si="6"/>
        <v>75.5742519698218</v>
      </c>
      <c r="J58" s="7">
        <f t="shared" si="6"/>
        <v>42.166443754788276</v>
      </c>
      <c r="K58" s="7">
        <f t="shared" si="6"/>
        <v>173.42045170301589</v>
      </c>
      <c r="L58" s="7">
        <f t="shared" si="6"/>
        <v>68.85493247341094</v>
      </c>
      <c r="M58" s="7">
        <f t="shared" si="6"/>
        <v>79.19272380819955</v>
      </c>
      <c r="N58" s="7">
        <f t="shared" si="6"/>
        <v>66.7722240493278</v>
      </c>
      <c r="O58" s="7">
        <f t="shared" si="6"/>
        <v>-166.49368892242458</v>
      </c>
      <c r="P58" s="7">
        <f t="shared" si="6"/>
        <v>137.26478084259443</v>
      </c>
      <c r="Q58" s="7">
        <f t="shared" si="6"/>
        <v>185.8688864459984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96.42986916500473</v>
      </c>
      <c r="W58" s="7">
        <f t="shared" si="6"/>
        <v>79.1791026594517</v>
      </c>
      <c r="X58" s="7">
        <f t="shared" si="6"/>
        <v>0</v>
      </c>
      <c r="Y58" s="7">
        <f t="shared" si="6"/>
        <v>0</v>
      </c>
      <c r="Z58" s="8">
        <f t="shared" si="6"/>
        <v>67.77403148474062</v>
      </c>
    </row>
    <row r="59" spans="1:26" ht="12.7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81.6155921750024</v>
      </c>
      <c r="E59" s="10">
        <f t="shared" si="7"/>
        <v>66.58135781054254</v>
      </c>
      <c r="F59" s="10">
        <f t="shared" si="7"/>
        <v>3.717524952996111</v>
      </c>
      <c r="G59" s="10">
        <f t="shared" si="7"/>
        <v>-42.49388692666782</v>
      </c>
      <c r="H59" s="10">
        <f t="shared" si="7"/>
        <v>85.97265736257476</v>
      </c>
      <c r="I59" s="10">
        <f t="shared" si="7"/>
        <v>0.6659565955488761</v>
      </c>
      <c r="J59" s="10">
        <f t="shared" si="7"/>
        <v>32.638364779874216</v>
      </c>
      <c r="K59" s="10">
        <f t="shared" si="7"/>
        <v>26828.260487976127</v>
      </c>
      <c r="L59" s="10">
        <f t="shared" si="7"/>
        <v>56.30081704868497</v>
      </c>
      <c r="M59" s="10">
        <f t="shared" si="7"/>
        <v>-1949.723843677198</v>
      </c>
      <c r="N59" s="10">
        <f t="shared" si="7"/>
        <v>1846.8667719852554</v>
      </c>
      <c r="O59" s="10">
        <f t="shared" si="7"/>
        <v>-5698.650306748466</v>
      </c>
      <c r="P59" s="10">
        <f t="shared" si="7"/>
        <v>-1606.1667102168801</v>
      </c>
      <c r="Q59" s="10">
        <f t="shared" si="7"/>
        <v>-2765.513599155004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51.752148035091906</v>
      </c>
      <c r="W59" s="10">
        <f t="shared" si="7"/>
        <v>58.26777442637079</v>
      </c>
      <c r="X59" s="10">
        <f t="shared" si="7"/>
        <v>0</v>
      </c>
      <c r="Y59" s="10">
        <f t="shared" si="7"/>
        <v>0</v>
      </c>
      <c r="Z59" s="11">
        <f t="shared" si="7"/>
        <v>66.58135781054254</v>
      </c>
    </row>
    <row r="60" spans="1:26" ht="12.75">
      <c r="A60" s="37" t="s">
        <v>32</v>
      </c>
      <c r="B60" s="12">
        <f t="shared" si="7"/>
        <v>99.99970959133871</v>
      </c>
      <c r="C60" s="12">
        <f t="shared" si="7"/>
        <v>0</v>
      </c>
      <c r="D60" s="3">
        <f t="shared" si="7"/>
        <v>84.98479486596754</v>
      </c>
      <c r="E60" s="13">
        <f t="shared" si="7"/>
        <v>66.78135450147722</v>
      </c>
      <c r="F60" s="13">
        <f t="shared" si="7"/>
        <v>1575.9838364343657</v>
      </c>
      <c r="G60" s="13">
        <f t="shared" si="7"/>
        <v>-65.56856903303424</v>
      </c>
      <c r="H60" s="13">
        <f t="shared" si="7"/>
        <v>61.35914767491889</v>
      </c>
      <c r="I60" s="13">
        <f t="shared" si="7"/>
        <v>743.3682241477387</v>
      </c>
      <c r="J60" s="13">
        <f t="shared" si="7"/>
        <v>41.64996894742725</v>
      </c>
      <c r="K60" s="13">
        <f t="shared" si="7"/>
        <v>74.55619783659397</v>
      </c>
      <c r="L60" s="13">
        <f t="shared" si="7"/>
        <v>68.00463747415198</v>
      </c>
      <c r="M60" s="13">
        <f t="shared" si="7"/>
        <v>55.845657422363345</v>
      </c>
      <c r="N60" s="13">
        <f t="shared" si="7"/>
        <v>61.082634418287626</v>
      </c>
      <c r="O60" s="13">
        <f t="shared" si="7"/>
        <v>-147.38520686792782</v>
      </c>
      <c r="P60" s="13">
        <f t="shared" si="7"/>
        <v>100.77654079455121</v>
      </c>
      <c r="Q60" s="13">
        <f t="shared" si="7"/>
        <v>159.96576195671358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115.3679444621651</v>
      </c>
      <c r="W60" s="13">
        <f t="shared" si="7"/>
        <v>84.28192301527716</v>
      </c>
      <c r="X60" s="13">
        <f t="shared" si="7"/>
        <v>0</v>
      </c>
      <c r="Y60" s="13">
        <f t="shared" si="7"/>
        <v>0</v>
      </c>
      <c r="Z60" s="14">
        <f t="shared" si="7"/>
        <v>66.78135450147722</v>
      </c>
    </row>
    <row r="61" spans="1:26" ht="12.7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80.17412898110611</v>
      </c>
      <c r="E61" s="13">
        <f t="shared" si="7"/>
        <v>69.92175415501069</v>
      </c>
      <c r="F61" s="13">
        <f t="shared" si="7"/>
        <v>781.7975449806626</v>
      </c>
      <c r="G61" s="13">
        <f t="shared" si="7"/>
        <v>-68.79555267004946</v>
      </c>
      <c r="H61" s="13">
        <f t="shared" si="7"/>
        <v>60.087391984115456</v>
      </c>
      <c r="I61" s="13">
        <f t="shared" si="7"/>
        <v>561.1489963376756</v>
      </c>
      <c r="J61" s="13">
        <f t="shared" si="7"/>
        <v>46.07774802205999</v>
      </c>
      <c r="K61" s="13">
        <f t="shared" si="7"/>
        <v>85.44212607072261</v>
      </c>
      <c r="L61" s="13">
        <f t="shared" si="7"/>
        <v>78.8475929633161</v>
      </c>
      <c r="M61" s="13">
        <f t="shared" si="7"/>
        <v>62.94229397769428</v>
      </c>
      <c r="N61" s="13">
        <f t="shared" si="7"/>
        <v>65.37557966129395</v>
      </c>
      <c r="O61" s="13">
        <f t="shared" si="7"/>
        <v>188.5714521919391</v>
      </c>
      <c r="P61" s="13">
        <f t="shared" si="7"/>
        <v>105.26012181358774</v>
      </c>
      <c r="Q61" s="13">
        <f t="shared" si="7"/>
        <v>101.96933704780238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106.88094581068006</v>
      </c>
      <c r="W61" s="13">
        <f t="shared" si="7"/>
        <v>82.70360268860766</v>
      </c>
      <c r="X61" s="13">
        <f t="shared" si="7"/>
        <v>0</v>
      </c>
      <c r="Y61" s="13">
        <f t="shared" si="7"/>
        <v>0</v>
      </c>
      <c r="Z61" s="14">
        <f t="shared" si="7"/>
        <v>69.92175415501069</v>
      </c>
    </row>
    <row r="62" spans="1:26" ht="12.7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123.19614482938266</v>
      </c>
      <c r="E62" s="13">
        <f t="shared" si="7"/>
        <v>45.394894503777024</v>
      </c>
      <c r="F62" s="13">
        <f t="shared" si="7"/>
        <v>-329.2483921543532</v>
      </c>
      <c r="G62" s="13">
        <f t="shared" si="7"/>
        <v>-66.0327368871433</v>
      </c>
      <c r="H62" s="13">
        <f t="shared" si="7"/>
        <v>69.1162337956948</v>
      </c>
      <c r="I62" s="13">
        <f t="shared" si="7"/>
        <v>1352.6162790697674</v>
      </c>
      <c r="J62" s="13">
        <f t="shared" si="7"/>
        <v>35.83328347109557</v>
      </c>
      <c r="K62" s="13">
        <f t="shared" si="7"/>
        <v>60.88931136459653</v>
      </c>
      <c r="L62" s="13">
        <f t="shared" si="7"/>
        <v>47.63434149909174</v>
      </c>
      <c r="M62" s="13">
        <f t="shared" si="7"/>
        <v>44.49079503420761</v>
      </c>
      <c r="N62" s="13">
        <f t="shared" si="7"/>
        <v>51.53002562019622</v>
      </c>
      <c r="O62" s="13">
        <f t="shared" si="7"/>
        <v>-12.402494586430267</v>
      </c>
      <c r="P62" s="13">
        <f t="shared" si="7"/>
        <v>191.76914248237415</v>
      </c>
      <c r="Q62" s="13">
        <f t="shared" si="7"/>
        <v>-55.19342400958038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832.46420203946</v>
      </c>
      <c r="W62" s="13">
        <f t="shared" si="7"/>
        <v>74.54348313766545</v>
      </c>
      <c r="X62" s="13">
        <f t="shared" si="7"/>
        <v>0</v>
      </c>
      <c r="Y62" s="13">
        <f t="shared" si="7"/>
        <v>0</v>
      </c>
      <c r="Z62" s="14">
        <f t="shared" si="7"/>
        <v>45.394894503777024</v>
      </c>
    </row>
    <row r="63" spans="1:26" ht="12.75">
      <c r="A63" s="38" t="s">
        <v>115</v>
      </c>
      <c r="B63" s="12">
        <f t="shared" si="7"/>
        <v>100.06753951905355</v>
      </c>
      <c r="C63" s="12">
        <f t="shared" si="7"/>
        <v>0</v>
      </c>
      <c r="D63" s="3">
        <f t="shared" si="7"/>
        <v>72.67908024650454</v>
      </c>
      <c r="E63" s="13">
        <f t="shared" si="7"/>
        <v>55.69027897422305</v>
      </c>
      <c r="F63" s="13">
        <f t="shared" si="7"/>
        <v>4033.090909090909</v>
      </c>
      <c r="G63" s="13">
        <f t="shared" si="7"/>
        <v>-56.95233425235461</v>
      </c>
      <c r="H63" s="13">
        <f t="shared" si="7"/>
        <v>52.65093640497342</v>
      </c>
      <c r="I63" s="13">
        <f t="shared" si="7"/>
        <v>7061.317494600432</v>
      </c>
      <c r="J63" s="13">
        <f t="shared" si="7"/>
        <v>29.085337434750187</v>
      </c>
      <c r="K63" s="13">
        <f t="shared" si="7"/>
        <v>47.44751010336961</v>
      </c>
      <c r="L63" s="13">
        <f t="shared" si="7"/>
        <v>44.528559404927094</v>
      </c>
      <c r="M63" s="13">
        <f t="shared" si="7"/>
        <v>37.6462509604369</v>
      </c>
      <c r="N63" s="13">
        <f t="shared" si="7"/>
        <v>49.878065271217345</v>
      </c>
      <c r="O63" s="13">
        <f t="shared" si="7"/>
        <v>47.66639113750444</v>
      </c>
      <c r="P63" s="13">
        <f t="shared" si="7"/>
        <v>49.832624536795244</v>
      </c>
      <c r="Q63" s="13">
        <f t="shared" si="7"/>
        <v>49.105855959193555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64.04766536771214</v>
      </c>
      <c r="W63" s="13">
        <f t="shared" si="7"/>
        <v>88.0988888888889</v>
      </c>
      <c r="X63" s="13">
        <f t="shared" si="7"/>
        <v>0</v>
      </c>
      <c r="Y63" s="13">
        <f t="shared" si="7"/>
        <v>0</v>
      </c>
      <c r="Z63" s="14">
        <f t="shared" si="7"/>
        <v>55.69027897422305</v>
      </c>
    </row>
    <row r="64" spans="1:26" ht="12.7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72.54221605366644</v>
      </c>
      <c r="E64" s="13">
        <f t="shared" si="7"/>
        <v>85.3903153674146</v>
      </c>
      <c r="F64" s="13">
        <f t="shared" si="7"/>
        <v>-47998.48484848485</v>
      </c>
      <c r="G64" s="13">
        <f t="shared" si="7"/>
        <v>-54.653425630295374</v>
      </c>
      <c r="H64" s="13">
        <f t="shared" si="7"/>
        <v>63.82012542455894</v>
      </c>
      <c r="I64" s="13">
        <f t="shared" si="7"/>
        <v>9969.718976949795</v>
      </c>
      <c r="J64" s="13">
        <f t="shared" si="7"/>
        <v>33.43087472455279</v>
      </c>
      <c r="K64" s="13">
        <f t="shared" si="7"/>
        <v>53.58697267573936</v>
      </c>
      <c r="L64" s="13">
        <f t="shared" si="7"/>
        <v>55.71626013626597</v>
      </c>
      <c r="M64" s="13">
        <f t="shared" si="7"/>
        <v>44.156060329253194</v>
      </c>
      <c r="N64" s="13">
        <f t="shared" si="7"/>
        <v>57.53135363442905</v>
      </c>
      <c r="O64" s="13">
        <f t="shared" si="7"/>
        <v>-28.47858052878714</v>
      </c>
      <c r="P64" s="13">
        <f t="shared" si="7"/>
        <v>96.56309138636226</v>
      </c>
      <c r="Q64" s="13">
        <f t="shared" si="7"/>
        <v>-375.73323541561484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148.0194331291491</v>
      </c>
      <c r="W64" s="13">
        <f t="shared" si="7"/>
        <v>115.7968587746625</v>
      </c>
      <c r="X64" s="13">
        <f t="shared" si="7"/>
        <v>0</v>
      </c>
      <c r="Y64" s="13">
        <f t="shared" si="7"/>
        <v>0</v>
      </c>
      <c r="Z64" s="14">
        <f t="shared" si="7"/>
        <v>85.3903153674146</v>
      </c>
    </row>
    <row r="65" spans="1:26" ht="12.75">
      <c r="A65" s="38" t="s">
        <v>117</v>
      </c>
      <c r="B65" s="12">
        <f t="shared" si="7"/>
        <v>97.83136549832255</v>
      </c>
      <c r="C65" s="12">
        <f t="shared" si="7"/>
        <v>0</v>
      </c>
      <c r="D65" s="3">
        <f t="shared" si="7"/>
        <v>6200</v>
      </c>
      <c r="E65" s="13">
        <f t="shared" si="7"/>
        <v>0.05555555555555555</v>
      </c>
      <c r="F65" s="13">
        <f t="shared" si="7"/>
        <v>3482.897862232779</v>
      </c>
      <c r="G65" s="13">
        <f t="shared" si="7"/>
        <v>-96.0693283813061</v>
      </c>
      <c r="H65" s="13">
        <f t="shared" si="7"/>
        <v>416.42892277422527</v>
      </c>
      <c r="I65" s="13">
        <f t="shared" si="7"/>
        <v>2762.6592356687897</v>
      </c>
      <c r="J65" s="13">
        <f t="shared" si="7"/>
        <v>1194.6643717728055</v>
      </c>
      <c r="K65" s="13">
        <f t="shared" si="7"/>
        <v>1592.3333333333335</v>
      </c>
      <c r="L65" s="13">
        <f t="shared" si="7"/>
        <v>336.5429779239079</v>
      </c>
      <c r="M65" s="13">
        <f t="shared" si="7"/>
        <v>787.7285318559557</v>
      </c>
      <c r="N65" s="13">
        <f t="shared" si="7"/>
        <v>236.13530484099655</v>
      </c>
      <c r="O65" s="13">
        <f t="shared" si="7"/>
        <v>407.4820788530466</v>
      </c>
      <c r="P65" s="13">
        <f t="shared" si="7"/>
        <v>314.4393241167435</v>
      </c>
      <c r="Q65" s="13">
        <f t="shared" si="7"/>
        <v>297.27551803530315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648.4708994708994</v>
      </c>
      <c r="W65" s="13">
        <f t="shared" si="7"/>
        <v>74.00119474313023</v>
      </c>
      <c r="X65" s="13">
        <f t="shared" si="7"/>
        <v>0</v>
      </c>
      <c r="Y65" s="13">
        <f t="shared" si="7"/>
        <v>0</v>
      </c>
      <c r="Z65" s="14">
        <f t="shared" si="7"/>
        <v>0.05555555555555555</v>
      </c>
    </row>
    <row r="66" spans="1:26" ht="12.7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99.24812030075188</v>
      </c>
      <c r="E66" s="16">
        <f t="shared" si="7"/>
        <v>651.6290726817043</v>
      </c>
      <c r="F66" s="16">
        <f t="shared" si="7"/>
        <v>0</v>
      </c>
      <c r="G66" s="16">
        <f t="shared" si="7"/>
        <v>-60.17737969792765</v>
      </c>
      <c r="H66" s="16">
        <f t="shared" si="7"/>
        <v>100</v>
      </c>
      <c r="I66" s="16">
        <f t="shared" si="7"/>
        <v>1183.3055885850179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129.78994729063396</v>
      </c>
      <c r="W66" s="16">
        <f t="shared" si="7"/>
        <v>656.8754208754209</v>
      </c>
      <c r="X66" s="16">
        <f t="shared" si="7"/>
        <v>0</v>
      </c>
      <c r="Y66" s="16">
        <f t="shared" si="7"/>
        <v>0</v>
      </c>
      <c r="Z66" s="17">
        <f t="shared" si="7"/>
        <v>651.6290726817043</v>
      </c>
    </row>
    <row r="67" spans="1:26" ht="12.75" hidden="1">
      <c r="A67" s="40" t="s">
        <v>119</v>
      </c>
      <c r="B67" s="23">
        <v>20178414</v>
      </c>
      <c r="C67" s="23"/>
      <c r="D67" s="24">
        <v>22671300</v>
      </c>
      <c r="E67" s="25">
        <v>22671300</v>
      </c>
      <c r="F67" s="25">
        <v>4090989</v>
      </c>
      <c r="G67" s="25">
        <v>-1510453</v>
      </c>
      <c r="H67" s="25">
        <v>2139561</v>
      </c>
      <c r="I67" s="25">
        <v>4720097</v>
      </c>
      <c r="J67" s="25">
        <v>3465495</v>
      </c>
      <c r="K67" s="25">
        <v>1547167</v>
      </c>
      <c r="L67" s="25">
        <v>1690075</v>
      </c>
      <c r="M67" s="25">
        <v>6702737</v>
      </c>
      <c r="N67" s="25">
        <v>1982492</v>
      </c>
      <c r="O67" s="25">
        <v>-842883</v>
      </c>
      <c r="P67" s="25">
        <v>1252821</v>
      </c>
      <c r="Q67" s="25">
        <v>2392430</v>
      </c>
      <c r="R67" s="25"/>
      <c r="S67" s="25"/>
      <c r="T67" s="25"/>
      <c r="U67" s="25"/>
      <c r="V67" s="25">
        <v>13815264</v>
      </c>
      <c r="W67" s="25">
        <v>15597200</v>
      </c>
      <c r="X67" s="25"/>
      <c r="Y67" s="24"/>
      <c r="Z67" s="26">
        <v>22671300</v>
      </c>
    </row>
    <row r="68" spans="1:26" ht="12.75" hidden="1">
      <c r="A68" s="36" t="s">
        <v>31</v>
      </c>
      <c r="B68" s="18">
        <v>3257680</v>
      </c>
      <c r="C68" s="18"/>
      <c r="D68" s="19">
        <v>4150800</v>
      </c>
      <c r="E68" s="20">
        <v>4150800</v>
      </c>
      <c r="F68" s="20">
        <v>4024667</v>
      </c>
      <c r="G68" s="20">
        <v>242922</v>
      </c>
      <c r="H68" s="20">
        <v>-21066</v>
      </c>
      <c r="I68" s="20">
        <v>4246523</v>
      </c>
      <c r="J68" s="20">
        <v>-31800</v>
      </c>
      <c r="K68" s="20">
        <v>5697</v>
      </c>
      <c r="L68" s="20">
        <v>-50303</v>
      </c>
      <c r="M68" s="20">
        <v>-76406</v>
      </c>
      <c r="N68" s="20">
        <v>5697</v>
      </c>
      <c r="O68" s="20">
        <v>-1630</v>
      </c>
      <c r="P68" s="20">
        <v>-26789</v>
      </c>
      <c r="Q68" s="20">
        <v>-22722</v>
      </c>
      <c r="R68" s="20"/>
      <c r="S68" s="20"/>
      <c r="T68" s="20"/>
      <c r="U68" s="20"/>
      <c r="V68" s="20">
        <v>4147395</v>
      </c>
      <c r="W68" s="20">
        <v>3713200</v>
      </c>
      <c r="X68" s="20"/>
      <c r="Y68" s="19"/>
      <c r="Z68" s="22">
        <v>4150800</v>
      </c>
    </row>
    <row r="69" spans="1:26" ht="12.75" hidden="1">
      <c r="A69" s="37" t="s">
        <v>32</v>
      </c>
      <c r="B69" s="18">
        <v>16872775</v>
      </c>
      <c r="C69" s="18"/>
      <c r="D69" s="19">
        <v>18480600</v>
      </c>
      <c r="E69" s="20">
        <v>18480600</v>
      </c>
      <c r="F69" s="20">
        <v>66322</v>
      </c>
      <c r="G69" s="20">
        <v>-1730599</v>
      </c>
      <c r="H69" s="20">
        <v>2133646</v>
      </c>
      <c r="I69" s="20">
        <v>469369</v>
      </c>
      <c r="J69" s="20">
        <v>3471532</v>
      </c>
      <c r="K69" s="20">
        <v>1520103</v>
      </c>
      <c r="L69" s="20">
        <v>1713864</v>
      </c>
      <c r="M69" s="20">
        <v>6705499</v>
      </c>
      <c r="N69" s="20">
        <v>1948377</v>
      </c>
      <c r="O69" s="20">
        <v>-869782</v>
      </c>
      <c r="P69" s="20">
        <v>1261492</v>
      </c>
      <c r="Q69" s="20">
        <v>2340087</v>
      </c>
      <c r="R69" s="20"/>
      <c r="S69" s="20"/>
      <c r="T69" s="20"/>
      <c r="U69" s="20"/>
      <c r="V69" s="20">
        <v>9514955</v>
      </c>
      <c r="W69" s="20">
        <v>11854300</v>
      </c>
      <c r="X69" s="20"/>
      <c r="Y69" s="19"/>
      <c r="Z69" s="22">
        <v>18480600</v>
      </c>
    </row>
    <row r="70" spans="1:26" ht="12.75" hidden="1">
      <c r="A70" s="38" t="s">
        <v>113</v>
      </c>
      <c r="B70" s="18">
        <v>11852290</v>
      </c>
      <c r="C70" s="18"/>
      <c r="D70" s="19">
        <v>13369400</v>
      </c>
      <c r="E70" s="20">
        <v>13369400</v>
      </c>
      <c r="F70" s="20">
        <v>95152</v>
      </c>
      <c r="G70" s="20">
        <v>-1144417</v>
      </c>
      <c r="H70" s="20">
        <v>1480685</v>
      </c>
      <c r="I70" s="20">
        <v>431420</v>
      </c>
      <c r="J70" s="20">
        <v>2207979</v>
      </c>
      <c r="K70" s="20">
        <v>910600</v>
      </c>
      <c r="L70" s="20">
        <v>1052996</v>
      </c>
      <c r="M70" s="20">
        <v>4171575</v>
      </c>
      <c r="N70" s="20">
        <v>1223775</v>
      </c>
      <c r="O70" s="20">
        <v>483841</v>
      </c>
      <c r="P70" s="20">
        <v>875436</v>
      </c>
      <c r="Q70" s="20">
        <v>2583052</v>
      </c>
      <c r="R70" s="20"/>
      <c r="S70" s="20"/>
      <c r="T70" s="20"/>
      <c r="U70" s="20"/>
      <c r="V70" s="20">
        <v>7186047</v>
      </c>
      <c r="W70" s="20">
        <v>8762900</v>
      </c>
      <c r="X70" s="20"/>
      <c r="Y70" s="19"/>
      <c r="Z70" s="22">
        <v>13369400</v>
      </c>
    </row>
    <row r="71" spans="1:26" ht="12.75" hidden="1">
      <c r="A71" s="38" t="s">
        <v>114</v>
      </c>
      <c r="B71" s="18">
        <v>1865557</v>
      </c>
      <c r="C71" s="18"/>
      <c r="D71" s="19">
        <v>2303400</v>
      </c>
      <c r="E71" s="20">
        <v>2303400</v>
      </c>
      <c r="F71" s="20">
        <v>-31253</v>
      </c>
      <c r="G71" s="20">
        <v>-182302</v>
      </c>
      <c r="H71" s="20">
        <v>242451</v>
      </c>
      <c r="I71" s="20">
        <v>28896</v>
      </c>
      <c r="J71" s="20">
        <v>467956</v>
      </c>
      <c r="K71" s="20">
        <v>198828</v>
      </c>
      <c r="L71" s="20">
        <v>251579</v>
      </c>
      <c r="M71" s="20">
        <v>918363</v>
      </c>
      <c r="N71" s="20">
        <v>320060</v>
      </c>
      <c r="O71" s="20">
        <v>-1185447</v>
      </c>
      <c r="P71" s="20">
        <v>67089</v>
      </c>
      <c r="Q71" s="20">
        <v>-798298</v>
      </c>
      <c r="R71" s="20"/>
      <c r="S71" s="20"/>
      <c r="T71" s="20"/>
      <c r="U71" s="20"/>
      <c r="V71" s="20">
        <v>148961</v>
      </c>
      <c r="W71" s="20">
        <v>1337300</v>
      </c>
      <c r="X71" s="20"/>
      <c r="Y71" s="19"/>
      <c r="Z71" s="22">
        <v>2303400</v>
      </c>
    </row>
    <row r="72" spans="1:26" ht="12.75" hidden="1">
      <c r="A72" s="38" t="s">
        <v>115</v>
      </c>
      <c r="B72" s="18">
        <v>1659769</v>
      </c>
      <c r="C72" s="18"/>
      <c r="D72" s="19">
        <v>1509100</v>
      </c>
      <c r="E72" s="20">
        <v>1509100</v>
      </c>
      <c r="F72" s="20">
        <v>2200</v>
      </c>
      <c r="G72" s="20">
        <v>-216172</v>
      </c>
      <c r="H72" s="20">
        <v>218602</v>
      </c>
      <c r="I72" s="20">
        <v>4630</v>
      </c>
      <c r="J72" s="20">
        <v>429120</v>
      </c>
      <c r="K72" s="20">
        <v>220471</v>
      </c>
      <c r="L72" s="20">
        <v>219805</v>
      </c>
      <c r="M72" s="20">
        <v>869396</v>
      </c>
      <c r="N72" s="20">
        <v>214459</v>
      </c>
      <c r="O72" s="20">
        <v>216553</v>
      </c>
      <c r="P72" s="20">
        <v>201045</v>
      </c>
      <c r="Q72" s="20">
        <v>632057</v>
      </c>
      <c r="R72" s="20"/>
      <c r="S72" s="20"/>
      <c r="T72" s="20"/>
      <c r="U72" s="20"/>
      <c r="V72" s="20">
        <v>1506083</v>
      </c>
      <c r="W72" s="20">
        <v>900000</v>
      </c>
      <c r="X72" s="20"/>
      <c r="Y72" s="19"/>
      <c r="Z72" s="22">
        <v>1509100</v>
      </c>
    </row>
    <row r="73" spans="1:26" ht="12.75" hidden="1">
      <c r="A73" s="38" t="s">
        <v>116</v>
      </c>
      <c r="B73" s="18">
        <v>1441208</v>
      </c>
      <c r="C73" s="18"/>
      <c r="D73" s="19">
        <v>1296900</v>
      </c>
      <c r="E73" s="20">
        <v>1296900</v>
      </c>
      <c r="F73" s="20">
        <v>-198</v>
      </c>
      <c r="G73" s="20">
        <v>-184477</v>
      </c>
      <c r="H73" s="20">
        <v>187842</v>
      </c>
      <c r="I73" s="20">
        <v>3167</v>
      </c>
      <c r="J73" s="20">
        <v>365315</v>
      </c>
      <c r="K73" s="20">
        <v>188404</v>
      </c>
      <c r="L73" s="20">
        <v>185226</v>
      </c>
      <c r="M73" s="20">
        <v>738945</v>
      </c>
      <c r="N73" s="20">
        <v>185146</v>
      </c>
      <c r="O73" s="20">
        <v>-386961</v>
      </c>
      <c r="P73" s="20">
        <v>114667</v>
      </c>
      <c r="Q73" s="20">
        <v>-87148</v>
      </c>
      <c r="R73" s="20"/>
      <c r="S73" s="20"/>
      <c r="T73" s="20"/>
      <c r="U73" s="20"/>
      <c r="V73" s="20">
        <v>654964</v>
      </c>
      <c r="W73" s="20">
        <v>770400</v>
      </c>
      <c r="X73" s="20"/>
      <c r="Y73" s="19"/>
      <c r="Z73" s="22">
        <v>1296900</v>
      </c>
    </row>
    <row r="74" spans="1:26" ht="12.75" hidden="1">
      <c r="A74" s="38" t="s">
        <v>117</v>
      </c>
      <c r="B74" s="18">
        <v>53951</v>
      </c>
      <c r="C74" s="18"/>
      <c r="D74" s="19">
        <v>1800</v>
      </c>
      <c r="E74" s="20">
        <v>1800</v>
      </c>
      <c r="F74" s="20">
        <v>421</v>
      </c>
      <c r="G74" s="20">
        <v>-3231</v>
      </c>
      <c r="H74" s="20">
        <v>4066</v>
      </c>
      <c r="I74" s="20">
        <v>1256</v>
      </c>
      <c r="J74" s="20">
        <v>1162</v>
      </c>
      <c r="K74" s="20">
        <v>1800</v>
      </c>
      <c r="L74" s="20">
        <v>4258</v>
      </c>
      <c r="M74" s="20">
        <v>7220</v>
      </c>
      <c r="N74" s="20">
        <v>4937</v>
      </c>
      <c r="O74" s="20">
        <v>2232</v>
      </c>
      <c r="P74" s="20">
        <v>3255</v>
      </c>
      <c r="Q74" s="20">
        <v>10424</v>
      </c>
      <c r="R74" s="20"/>
      <c r="S74" s="20"/>
      <c r="T74" s="20"/>
      <c r="U74" s="20"/>
      <c r="V74" s="20">
        <v>18900</v>
      </c>
      <c r="W74" s="20">
        <v>83700</v>
      </c>
      <c r="X74" s="20"/>
      <c r="Y74" s="19"/>
      <c r="Z74" s="22">
        <v>1800</v>
      </c>
    </row>
    <row r="75" spans="1:26" ht="12.75" hidden="1">
      <c r="A75" s="39" t="s">
        <v>118</v>
      </c>
      <c r="B75" s="27">
        <v>47959</v>
      </c>
      <c r="C75" s="27"/>
      <c r="D75" s="28">
        <v>39900</v>
      </c>
      <c r="E75" s="29">
        <v>39900</v>
      </c>
      <c r="F75" s="29"/>
      <c r="G75" s="29">
        <v>-22776</v>
      </c>
      <c r="H75" s="29">
        <v>26981</v>
      </c>
      <c r="I75" s="29">
        <v>4205</v>
      </c>
      <c r="J75" s="29">
        <v>25763</v>
      </c>
      <c r="K75" s="29">
        <v>21367</v>
      </c>
      <c r="L75" s="29">
        <v>26514</v>
      </c>
      <c r="M75" s="29">
        <v>73644</v>
      </c>
      <c r="N75" s="29">
        <v>28418</v>
      </c>
      <c r="O75" s="29">
        <v>28529</v>
      </c>
      <c r="P75" s="29">
        <v>18118</v>
      </c>
      <c r="Q75" s="29">
        <v>75065</v>
      </c>
      <c r="R75" s="29"/>
      <c r="S75" s="29"/>
      <c r="T75" s="29"/>
      <c r="U75" s="29"/>
      <c r="V75" s="29">
        <v>152914</v>
      </c>
      <c r="W75" s="29">
        <v>29700</v>
      </c>
      <c r="X75" s="29"/>
      <c r="Y75" s="28"/>
      <c r="Z75" s="30">
        <v>39900</v>
      </c>
    </row>
    <row r="76" spans="1:26" ht="12.75" hidden="1">
      <c r="A76" s="41" t="s">
        <v>120</v>
      </c>
      <c r="B76" s="31">
        <v>20178365</v>
      </c>
      <c r="C76" s="31"/>
      <c r="D76" s="32">
        <v>19133000</v>
      </c>
      <c r="E76" s="33">
        <v>15365254</v>
      </c>
      <c r="F76" s="33">
        <v>1203913</v>
      </c>
      <c r="G76" s="33">
        <v>1045208</v>
      </c>
      <c r="H76" s="33">
        <v>1318057</v>
      </c>
      <c r="I76" s="33">
        <v>3567178</v>
      </c>
      <c r="J76" s="33">
        <v>1461276</v>
      </c>
      <c r="K76" s="33">
        <v>2683104</v>
      </c>
      <c r="L76" s="33">
        <v>1163700</v>
      </c>
      <c r="M76" s="33">
        <v>5308080</v>
      </c>
      <c r="N76" s="33">
        <v>1323754</v>
      </c>
      <c r="O76" s="33">
        <v>1403347</v>
      </c>
      <c r="P76" s="33">
        <v>1719682</v>
      </c>
      <c r="Q76" s="33">
        <v>4446783</v>
      </c>
      <c r="R76" s="33"/>
      <c r="S76" s="33"/>
      <c r="T76" s="33"/>
      <c r="U76" s="33"/>
      <c r="V76" s="33">
        <v>13322041</v>
      </c>
      <c r="W76" s="33">
        <v>12349723</v>
      </c>
      <c r="X76" s="33"/>
      <c r="Y76" s="32"/>
      <c r="Z76" s="34">
        <v>15365254</v>
      </c>
    </row>
    <row r="77" spans="1:26" ht="12.75" hidden="1">
      <c r="A77" s="36" t="s">
        <v>31</v>
      </c>
      <c r="B77" s="18">
        <v>3257680</v>
      </c>
      <c r="C77" s="18"/>
      <c r="D77" s="19">
        <v>3387700</v>
      </c>
      <c r="E77" s="20">
        <v>2763659</v>
      </c>
      <c r="F77" s="20">
        <v>149618</v>
      </c>
      <c r="G77" s="20">
        <v>-103227</v>
      </c>
      <c r="H77" s="20">
        <v>-18111</v>
      </c>
      <c r="I77" s="20">
        <v>28280</v>
      </c>
      <c r="J77" s="20">
        <v>-10379</v>
      </c>
      <c r="K77" s="20">
        <v>1528406</v>
      </c>
      <c r="L77" s="20">
        <v>-28321</v>
      </c>
      <c r="M77" s="20">
        <v>1489706</v>
      </c>
      <c r="N77" s="20">
        <v>105216</v>
      </c>
      <c r="O77" s="20">
        <v>92888</v>
      </c>
      <c r="P77" s="20">
        <v>430276</v>
      </c>
      <c r="Q77" s="20">
        <v>628380</v>
      </c>
      <c r="R77" s="20"/>
      <c r="S77" s="20"/>
      <c r="T77" s="20"/>
      <c r="U77" s="20"/>
      <c r="V77" s="20">
        <v>2146366</v>
      </c>
      <c r="W77" s="20">
        <v>2163599</v>
      </c>
      <c r="X77" s="20"/>
      <c r="Y77" s="19"/>
      <c r="Z77" s="22">
        <v>2763659</v>
      </c>
    </row>
    <row r="78" spans="1:26" ht="12.75" hidden="1">
      <c r="A78" s="37" t="s">
        <v>32</v>
      </c>
      <c r="B78" s="18">
        <v>16872726</v>
      </c>
      <c r="C78" s="18"/>
      <c r="D78" s="19">
        <v>15705700</v>
      </c>
      <c r="E78" s="20">
        <v>12341595</v>
      </c>
      <c r="F78" s="20">
        <v>1045224</v>
      </c>
      <c r="G78" s="20">
        <v>1134729</v>
      </c>
      <c r="H78" s="20">
        <v>1309187</v>
      </c>
      <c r="I78" s="20">
        <v>3489140</v>
      </c>
      <c r="J78" s="20">
        <v>1445892</v>
      </c>
      <c r="K78" s="20">
        <v>1133331</v>
      </c>
      <c r="L78" s="20">
        <v>1165507</v>
      </c>
      <c r="M78" s="20">
        <v>3744730</v>
      </c>
      <c r="N78" s="20">
        <v>1190120</v>
      </c>
      <c r="O78" s="20">
        <v>1281930</v>
      </c>
      <c r="P78" s="20">
        <v>1271288</v>
      </c>
      <c r="Q78" s="20">
        <v>3743338</v>
      </c>
      <c r="R78" s="20"/>
      <c r="S78" s="20"/>
      <c r="T78" s="20"/>
      <c r="U78" s="20"/>
      <c r="V78" s="20">
        <v>10977208</v>
      </c>
      <c r="W78" s="20">
        <v>9991032</v>
      </c>
      <c r="X78" s="20"/>
      <c r="Y78" s="19"/>
      <c r="Z78" s="22">
        <v>12341595</v>
      </c>
    </row>
    <row r="79" spans="1:26" ht="12.75" hidden="1">
      <c r="A79" s="38" t="s">
        <v>113</v>
      </c>
      <c r="B79" s="18">
        <v>11852290</v>
      </c>
      <c r="C79" s="18"/>
      <c r="D79" s="19">
        <v>10718800</v>
      </c>
      <c r="E79" s="20">
        <v>9348119</v>
      </c>
      <c r="F79" s="20">
        <v>743896</v>
      </c>
      <c r="G79" s="20">
        <v>787308</v>
      </c>
      <c r="H79" s="20">
        <v>889705</v>
      </c>
      <c r="I79" s="20">
        <v>2420909</v>
      </c>
      <c r="J79" s="20">
        <v>1017387</v>
      </c>
      <c r="K79" s="20">
        <v>778036</v>
      </c>
      <c r="L79" s="20">
        <v>830262</v>
      </c>
      <c r="M79" s="20">
        <v>2625685</v>
      </c>
      <c r="N79" s="20">
        <v>800050</v>
      </c>
      <c r="O79" s="20">
        <v>912386</v>
      </c>
      <c r="P79" s="20">
        <v>921485</v>
      </c>
      <c r="Q79" s="20">
        <v>2633921</v>
      </c>
      <c r="R79" s="20"/>
      <c r="S79" s="20"/>
      <c r="T79" s="20"/>
      <c r="U79" s="20"/>
      <c r="V79" s="20">
        <v>7680515</v>
      </c>
      <c r="W79" s="20">
        <v>7247234</v>
      </c>
      <c r="X79" s="20"/>
      <c r="Y79" s="19"/>
      <c r="Z79" s="22">
        <v>9348119</v>
      </c>
    </row>
    <row r="80" spans="1:26" ht="12.75" hidden="1">
      <c r="A80" s="38" t="s">
        <v>114</v>
      </c>
      <c r="B80" s="18">
        <v>1865557</v>
      </c>
      <c r="C80" s="18"/>
      <c r="D80" s="19">
        <v>2837700</v>
      </c>
      <c r="E80" s="20">
        <v>1045626</v>
      </c>
      <c r="F80" s="20">
        <v>102900</v>
      </c>
      <c r="G80" s="20">
        <v>120379</v>
      </c>
      <c r="H80" s="20">
        <v>167573</v>
      </c>
      <c r="I80" s="20">
        <v>390852</v>
      </c>
      <c r="J80" s="20">
        <v>167684</v>
      </c>
      <c r="K80" s="20">
        <v>121065</v>
      </c>
      <c r="L80" s="20">
        <v>119838</v>
      </c>
      <c r="M80" s="20">
        <v>408587</v>
      </c>
      <c r="N80" s="20">
        <v>164927</v>
      </c>
      <c r="O80" s="20">
        <v>147025</v>
      </c>
      <c r="P80" s="20">
        <v>128656</v>
      </c>
      <c r="Q80" s="20">
        <v>440608</v>
      </c>
      <c r="R80" s="20"/>
      <c r="S80" s="20"/>
      <c r="T80" s="20"/>
      <c r="U80" s="20"/>
      <c r="V80" s="20">
        <v>1240047</v>
      </c>
      <c r="W80" s="20">
        <v>996870</v>
      </c>
      <c r="X80" s="20"/>
      <c r="Y80" s="19"/>
      <c r="Z80" s="22">
        <v>1045626</v>
      </c>
    </row>
    <row r="81" spans="1:26" ht="12.75" hidden="1">
      <c r="A81" s="38" t="s">
        <v>115</v>
      </c>
      <c r="B81" s="18">
        <v>1660890</v>
      </c>
      <c r="C81" s="18"/>
      <c r="D81" s="19">
        <v>1096800</v>
      </c>
      <c r="E81" s="20">
        <v>840422</v>
      </c>
      <c r="F81" s="20">
        <v>88728</v>
      </c>
      <c r="G81" s="20">
        <v>123115</v>
      </c>
      <c r="H81" s="20">
        <v>115096</v>
      </c>
      <c r="I81" s="20">
        <v>326939</v>
      </c>
      <c r="J81" s="20">
        <v>124811</v>
      </c>
      <c r="K81" s="20">
        <v>104608</v>
      </c>
      <c r="L81" s="20">
        <v>97876</v>
      </c>
      <c r="M81" s="20">
        <v>327295</v>
      </c>
      <c r="N81" s="20">
        <v>106968</v>
      </c>
      <c r="O81" s="20">
        <v>103223</v>
      </c>
      <c r="P81" s="20">
        <v>100186</v>
      </c>
      <c r="Q81" s="20">
        <v>310377</v>
      </c>
      <c r="R81" s="20"/>
      <c r="S81" s="20"/>
      <c r="T81" s="20"/>
      <c r="U81" s="20"/>
      <c r="V81" s="20">
        <v>964611</v>
      </c>
      <c r="W81" s="20">
        <v>792890</v>
      </c>
      <c r="X81" s="20"/>
      <c r="Y81" s="19"/>
      <c r="Z81" s="22">
        <v>840422</v>
      </c>
    </row>
    <row r="82" spans="1:26" ht="12.75" hidden="1">
      <c r="A82" s="38" t="s">
        <v>116</v>
      </c>
      <c r="B82" s="18">
        <v>1441208</v>
      </c>
      <c r="C82" s="18"/>
      <c r="D82" s="19">
        <v>940800</v>
      </c>
      <c r="E82" s="20">
        <v>1107427</v>
      </c>
      <c r="F82" s="20">
        <v>95037</v>
      </c>
      <c r="G82" s="20">
        <v>100823</v>
      </c>
      <c r="H82" s="20">
        <v>119881</v>
      </c>
      <c r="I82" s="20">
        <v>315741</v>
      </c>
      <c r="J82" s="20">
        <v>122128</v>
      </c>
      <c r="K82" s="20">
        <v>100960</v>
      </c>
      <c r="L82" s="20">
        <v>103201</v>
      </c>
      <c r="M82" s="20">
        <v>326289</v>
      </c>
      <c r="N82" s="20">
        <v>106517</v>
      </c>
      <c r="O82" s="20">
        <v>110201</v>
      </c>
      <c r="P82" s="20">
        <v>110726</v>
      </c>
      <c r="Q82" s="20">
        <v>327444</v>
      </c>
      <c r="R82" s="20"/>
      <c r="S82" s="20"/>
      <c r="T82" s="20"/>
      <c r="U82" s="20"/>
      <c r="V82" s="20">
        <v>969474</v>
      </c>
      <c r="W82" s="20">
        <v>892099</v>
      </c>
      <c r="X82" s="20"/>
      <c r="Y82" s="19"/>
      <c r="Z82" s="22">
        <v>1107427</v>
      </c>
    </row>
    <row r="83" spans="1:26" ht="12.75" hidden="1">
      <c r="A83" s="38" t="s">
        <v>117</v>
      </c>
      <c r="B83" s="18">
        <v>52781</v>
      </c>
      <c r="C83" s="18"/>
      <c r="D83" s="19">
        <v>111600</v>
      </c>
      <c r="E83" s="20">
        <v>1</v>
      </c>
      <c r="F83" s="20">
        <v>14663</v>
      </c>
      <c r="G83" s="20">
        <v>3104</v>
      </c>
      <c r="H83" s="20">
        <v>16932</v>
      </c>
      <c r="I83" s="20">
        <v>34699</v>
      </c>
      <c r="J83" s="20">
        <v>13882</v>
      </c>
      <c r="K83" s="20">
        <v>28662</v>
      </c>
      <c r="L83" s="20">
        <v>14330</v>
      </c>
      <c r="M83" s="20">
        <v>56874</v>
      </c>
      <c r="N83" s="20">
        <v>11658</v>
      </c>
      <c r="O83" s="20">
        <v>9095</v>
      </c>
      <c r="P83" s="20">
        <v>10235</v>
      </c>
      <c r="Q83" s="20">
        <v>30988</v>
      </c>
      <c r="R83" s="20"/>
      <c r="S83" s="20"/>
      <c r="T83" s="20"/>
      <c r="U83" s="20"/>
      <c r="V83" s="20">
        <v>122561</v>
      </c>
      <c r="W83" s="20">
        <v>61939</v>
      </c>
      <c r="X83" s="20"/>
      <c r="Y83" s="19"/>
      <c r="Z83" s="22">
        <v>1</v>
      </c>
    </row>
    <row r="84" spans="1:26" ht="12.75" hidden="1">
      <c r="A84" s="39" t="s">
        <v>118</v>
      </c>
      <c r="B84" s="27">
        <v>47959</v>
      </c>
      <c r="C84" s="27"/>
      <c r="D84" s="28">
        <v>39600</v>
      </c>
      <c r="E84" s="29">
        <v>260000</v>
      </c>
      <c r="F84" s="29">
        <v>9071</v>
      </c>
      <c r="G84" s="29">
        <v>13706</v>
      </c>
      <c r="H84" s="29">
        <v>26981</v>
      </c>
      <c r="I84" s="29">
        <v>49758</v>
      </c>
      <c r="J84" s="29">
        <v>25763</v>
      </c>
      <c r="K84" s="29">
        <v>21367</v>
      </c>
      <c r="L84" s="29">
        <v>26514</v>
      </c>
      <c r="M84" s="29">
        <v>73644</v>
      </c>
      <c r="N84" s="29">
        <v>28418</v>
      </c>
      <c r="O84" s="29">
        <v>28529</v>
      </c>
      <c r="P84" s="29">
        <v>18118</v>
      </c>
      <c r="Q84" s="29">
        <v>75065</v>
      </c>
      <c r="R84" s="29"/>
      <c r="S84" s="29"/>
      <c r="T84" s="29"/>
      <c r="U84" s="29"/>
      <c r="V84" s="29">
        <v>198467</v>
      </c>
      <c r="W84" s="29">
        <v>195092</v>
      </c>
      <c r="X84" s="29"/>
      <c r="Y84" s="28"/>
      <c r="Z84" s="30">
        <v>260000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92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2873491</v>
      </c>
      <c r="C5" s="18">
        <v>0</v>
      </c>
      <c r="D5" s="63">
        <v>3060000</v>
      </c>
      <c r="E5" s="64">
        <v>3060000</v>
      </c>
      <c r="F5" s="64">
        <v>1028466</v>
      </c>
      <c r="G5" s="64">
        <v>184519</v>
      </c>
      <c r="H5" s="64">
        <v>189129</v>
      </c>
      <c r="I5" s="64">
        <v>1402114</v>
      </c>
      <c r="J5" s="64">
        <v>193392</v>
      </c>
      <c r="K5" s="64">
        <v>182001</v>
      </c>
      <c r="L5" s="64">
        <v>193392</v>
      </c>
      <c r="M5" s="64">
        <v>568785</v>
      </c>
      <c r="N5" s="64">
        <v>194537</v>
      </c>
      <c r="O5" s="64">
        <v>194537</v>
      </c>
      <c r="P5" s="64">
        <v>199552</v>
      </c>
      <c r="Q5" s="64">
        <v>588626</v>
      </c>
      <c r="R5" s="64">
        <v>0</v>
      </c>
      <c r="S5" s="64">
        <v>0</v>
      </c>
      <c r="T5" s="64">
        <v>0</v>
      </c>
      <c r="U5" s="64">
        <v>0</v>
      </c>
      <c r="V5" s="64">
        <v>2559525</v>
      </c>
      <c r="W5" s="64">
        <v>2295000</v>
      </c>
      <c r="X5" s="64">
        <v>264525</v>
      </c>
      <c r="Y5" s="65">
        <v>11.53</v>
      </c>
      <c r="Z5" s="66">
        <v>3060000</v>
      </c>
    </row>
    <row r="6" spans="1:26" ht="12.75">
      <c r="A6" s="62" t="s">
        <v>32</v>
      </c>
      <c r="B6" s="18">
        <v>20931398</v>
      </c>
      <c r="C6" s="18">
        <v>0</v>
      </c>
      <c r="D6" s="63">
        <v>21506600</v>
      </c>
      <c r="E6" s="64">
        <v>20367000</v>
      </c>
      <c r="F6" s="64">
        <v>1786548</v>
      </c>
      <c r="G6" s="64">
        <v>1747124</v>
      </c>
      <c r="H6" s="64">
        <v>1665375</v>
      </c>
      <c r="I6" s="64">
        <v>5199047</v>
      </c>
      <c r="J6" s="64">
        <v>1621361</v>
      </c>
      <c r="K6" s="64">
        <v>1761553</v>
      </c>
      <c r="L6" s="64">
        <v>1621361</v>
      </c>
      <c r="M6" s="64">
        <v>5004275</v>
      </c>
      <c r="N6" s="64">
        <v>2001703</v>
      </c>
      <c r="O6" s="64">
        <v>2001703</v>
      </c>
      <c r="P6" s="64">
        <v>1615431</v>
      </c>
      <c r="Q6" s="64">
        <v>5618837</v>
      </c>
      <c r="R6" s="64">
        <v>0</v>
      </c>
      <c r="S6" s="64">
        <v>0</v>
      </c>
      <c r="T6" s="64">
        <v>0</v>
      </c>
      <c r="U6" s="64">
        <v>0</v>
      </c>
      <c r="V6" s="64">
        <v>15822159</v>
      </c>
      <c r="W6" s="64">
        <v>16110000</v>
      </c>
      <c r="X6" s="64">
        <v>-287841</v>
      </c>
      <c r="Y6" s="65">
        <v>-1.79</v>
      </c>
      <c r="Z6" s="66">
        <v>20367000</v>
      </c>
    </row>
    <row r="7" spans="1:26" ht="12.75">
      <c r="A7" s="62" t="s">
        <v>33</v>
      </c>
      <c r="B7" s="18">
        <v>2282808</v>
      </c>
      <c r="C7" s="18">
        <v>0</v>
      </c>
      <c r="D7" s="63">
        <v>1060000</v>
      </c>
      <c r="E7" s="64">
        <v>2380000</v>
      </c>
      <c r="F7" s="64">
        <v>194079</v>
      </c>
      <c r="G7" s="64">
        <v>233441</v>
      </c>
      <c r="H7" s="64">
        <v>211168</v>
      </c>
      <c r="I7" s="64">
        <v>638688</v>
      </c>
      <c r="J7" s="64">
        <v>202727</v>
      </c>
      <c r="K7" s="64">
        <v>204258</v>
      </c>
      <c r="L7" s="64">
        <v>202727</v>
      </c>
      <c r="M7" s="64">
        <v>609712</v>
      </c>
      <c r="N7" s="64">
        <v>246957</v>
      </c>
      <c r="O7" s="64">
        <v>246957</v>
      </c>
      <c r="P7" s="64">
        <v>244584</v>
      </c>
      <c r="Q7" s="64">
        <v>738498</v>
      </c>
      <c r="R7" s="64">
        <v>0</v>
      </c>
      <c r="S7" s="64">
        <v>0</v>
      </c>
      <c r="T7" s="64">
        <v>0</v>
      </c>
      <c r="U7" s="64">
        <v>0</v>
      </c>
      <c r="V7" s="64">
        <v>1986898</v>
      </c>
      <c r="W7" s="64">
        <v>792000</v>
      </c>
      <c r="X7" s="64">
        <v>1194898</v>
      </c>
      <c r="Y7" s="65">
        <v>150.87</v>
      </c>
      <c r="Z7" s="66">
        <v>2380000</v>
      </c>
    </row>
    <row r="8" spans="1:26" ht="12.75">
      <c r="A8" s="62" t="s">
        <v>34</v>
      </c>
      <c r="B8" s="18">
        <v>23025239</v>
      </c>
      <c r="C8" s="18">
        <v>0</v>
      </c>
      <c r="D8" s="63">
        <v>36050450</v>
      </c>
      <c r="E8" s="64">
        <v>35098450</v>
      </c>
      <c r="F8" s="64">
        <v>7582448</v>
      </c>
      <c r="G8" s="64">
        <v>566410</v>
      </c>
      <c r="H8" s="64">
        <v>414119</v>
      </c>
      <c r="I8" s="64">
        <v>8562977</v>
      </c>
      <c r="J8" s="64">
        <v>467397</v>
      </c>
      <c r="K8" s="64">
        <v>428261</v>
      </c>
      <c r="L8" s="64">
        <v>467397</v>
      </c>
      <c r="M8" s="64">
        <v>1363055</v>
      </c>
      <c r="N8" s="64">
        <v>732277</v>
      </c>
      <c r="O8" s="64">
        <v>-730661</v>
      </c>
      <c r="P8" s="64">
        <v>6028770</v>
      </c>
      <c r="Q8" s="64">
        <v>6030386</v>
      </c>
      <c r="R8" s="64">
        <v>0</v>
      </c>
      <c r="S8" s="64">
        <v>0</v>
      </c>
      <c r="T8" s="64">
        <v>0</v>
      </c>
      <c r="U8" s="64">
        <v>0</v>
      </c>
      <c r="V8" s="64">
        <v>15956418</v>
      </c>
      <c r="W8" s="64">
        <v>27036000</v>
      </c>
      <c r="X8" s="64">
        <v>-11079582</v>
      </c>
      <c r="Y8" s="65">
        <v>-40.98</v>
      </c>
      <c r="Z8" s="66">
        <v>35098450</v>
      </c>
    </row>
    <row r="9" spans="1:26" ht="12.75">
      <c r="A9" s="62" t="s">
        <v>35</v>
      </c>
      <c r="B9" s="18">
        <v>18324648</v>
      </c>
      <c r="C9" s="18">
        <v>0</v>
      </c>
      <c r="D9" s="63">
        <v>6975000</v>
      </c>
      <c r="E9" s="64">
        <v>10089700</v>
      </c>
      <c r="F9" s="64">
        <v>170837</v>
      </c>
      <c r="G9" s="64">
        <v>609615</v>
      </c>
      <c r="H9" s="64">
        <v>633894</v>
      </c>
      <c r="I9" s="64">
        <v>1414346</v>
      </c>
      <c r="J9" s="64">
        <v>816525</v>
      </c>
      <c r="K9" s="64">
        <v>850388</v>
      </c>
      <c r="L9" s="64">
        <v>816525</v>
      </c>
      <c r="M9" s="64">
        <v>2483438</v>
      </c>
      <c r="N9" s="64">
        <v>672154</v>
      </c>
      <c r="O9" s="64">
        <v>672154</v>
      </c>
      <c r="P9" s="64">
        <v>495417</v>
      </c>
      <c r="Q9" s="64">
        <v>1839725</v>
      </c>
      <c r="R9" s="64">
        <v>0</v>
      </c>
      <c r="S9" s="64">
        <v>0</v>
      </c>
      <c r="T9" s="64">
        <v>0</v>
      </c>
      <c r="U9" s="64">
        <v>0</v>
      </c>
      <c r="V9" s="64">
        <v>5737509</v>
      </c>
      <c r="W9" s="64">
        <v>5220000</v>
      </c>
      <c r="X9" s="64">
        <v>517509</v>
      </c>
      <c r="Y9" s="65">
        <v>9.91</v>
      </c>
      <c r="Z9" s="66">
        <v>10089700</v>
      </c>
    </row>
    <row r="10" spans="1:26" ht="22.5">
      <c r="A10" s="67" t="s">
        <v>105</v>
      </c>
      <c r="B10" s="68">
        <f>SUM(B5:B9)</f>
        <v>67437584</v>
      </c>
      <c r="C10" s="68">
        <f>SUM(C5:C9)</f>
        <v>0</v>
      </c>
      <c r="D10" s="69">
        <f aca="true" t="shared" si="0" ref="D10:Z10">SUM(D5:D9)</f>
        <v>68652050</v>
      </c>
      <c r="E10" s="70">
        <f t="shared" si="0"/>
        <v>70995150</v>
      </c>
      <c r="F10" s="70">
        <f t="shared" si="0"/>
        <v>10762378</v>
      </c>
      <c r="G10" s="70">
        <f t="shared" si="0"/>
        <v>3341109</v>
      </c>
      <c r="H10" s="70">
        <f t="shared" si="0"/>
        <v>3113685</v>
      </c>
      <c r="I10" s="70">
        <f t="shared" si="0"/>
        <v>17217172</v>
      </c>
      <c r="J10" s="70">
        <f t="shared" si="0"/>
        <v>3301402</v>
      </c>
      <c r="K10" s="70">
        <f t="shared" si="0"/>
        <v>3426461</v>
      </c>
      <c r="L10" s="70">
        <f t="shared" si="0"/>
        <v>3301402</v>
      </c>
      <c r="M10" s="70">
        <f t="shared" si="0"/>
        <v>10029265</v>
      </c>
      <c r="N10" s="70">
        <f t="shared" si="0"/>
        <v>3847628</v>
      </c>
      <c r="O10" s="70">
        <f t="shared" si="0"/>
        <v>2384690</v>
      </c>
      <c r="P10" s="70">
        <f t="shared" si="0"/>
        <v>8583754</v>
      </c>
      <c r="Q10" s="70">
        <f t="shared" si="0"/>
        <v>14816072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42062509</v>
      </c>
      <c r="W10" s="70">
        <f t="shared" si="0"/>
        <v>51453000</v>
      </c>
      <c r="X10" s="70">
        <f t="shared" si="0"/>
        <v>-9390491</v>
      </c>
      <c r="Y10" s="71">
        <f>+IF(W10&lt;&gt;0,(X10/W10)*100,0)</f>
        <v>-18.25061901152508</v>
      </c>
      <c r="Z10" s="72">
        <f t="shared" si="0"/>
        <v>70995150</v>
      </c>
    </row>
    <row r="11" spans="1:26" ht="12.75">
      <c r="A11" s="62" t="s">
        <v>36</v>
      </c>
      <c r="B11" s="18">
        <v>14116042</v>
      </c>
      <c r="C11" s="18">
        <v>0</v>
      </c>
      <c r="D11" s="63">
        <v>18609890</v>
      </c>
      <c r="E11" s="64">
        <v>17890890</v>
      </c>
      <c r="F11" s="64">
        <v>1479430</v>
      </c>
      <c r="G11" s="64">
        <v>1144110</v>
      </c>
      <c r="H11" s="64">
        <v>1171102</v>
      </c>
      <c r="I11" s="64">
        <v>3794642</v>
      </c>
      <c r="J11" s="64">
        <v>1203610</v>
      </c>
      <c r="K11" s="64">
        <v>1782764</v>
      </c>
      <c r="L11" s="64">
        <v>1203610</v>
      </c>
      <c r="M11" s="64">
        <v>4189984</v>
      </c>
      <c r="N11" s="64">
        <v>1290409</v>
      </c>
      <c r="O11" s="64">
        <v>1290409</v>
      </c>
      <c r="P11" s="64">
        <v>1317003</v>
      </c>
      <c r="Q11" s="64">
        <v>3897821</v>
      </c>
      <c r="R11" s="64">
        <v>0</v>
      </c>
      <c r="S11" s="64">
        <v>0</v>
      </c>
      <c r="T11" s="64">
        <v>0</v>
      </c>
      <c r="U11" s="64">
        <v>0</v>
      </c>
      <c r="V11" s="64">
        <v>11882447</v>
      </c>
      <c r="W11" s="64">
        <v>13950000</v>
      </c>
      <c r="X11" s="64">
        <v>-2067553</v>
      </c>
      <c r="Y11" s="65">
        <v>-14.82</v>
      </c>
      <c r="Z11" s="66">
        <v>17890890</v>
      </c>
    </row>
    <row r="12" spans="1:26" ht="12.75">
      <c r="A12" s="62" t="s">
        <v>37</v>
      </c>
      <c r="B12" s="18">
        <v>2626667</v>
      </c>
      <c r="C12" s="18">
        <v>0</v>
      </c>
      <c r="D12" s="63">
        <v>2915000</v>
      </c>
      <c r="E12" s="64">
        <v>2915000</v>
      </c>
      <c r="F12" s="64">
        <v>220068</v>
      </c>
      <c r="G12" s="64">
        <v>220068</v>
      </c>
      <c r="H12" s="64">
        <v>222168</v>
      </c>
      <c r="I12" s="64">
        <v>662304</v>
      </c>
      <c r="J12" s="64">
        <v>222168</v>
      </c>
      <c r="K12" s="64">
        <v>224268</v>
      </c>
      <c r="L12" s="64">
        <v>222168</v>
      </c>
      <c r="M12" s="64">
        <v>668604</v>
      </c>
      <c r="N12" s="64">
        <v>222168</v>
      </c>
      <c r="O12" s="64">
        <v>222168</v>
      </c>
      <c r="P12" s="64">
        <v>244020</v>
      </c>
      <c r="Q12" s="64">
        <v>688356</v>
      </c>
      <c r="R12" s="64">
        <v>0</v>
      </c>
      <c r="S12" s="64">
        <v>0</v>
      </c>
      <c r="T12" s="64">
        <v>0</v>
      </c>
      <c r="U12" s="64">
        <v>0</v>
      </c>
      <c r="V12" s="64">
        <v>2019264</v>
      </c>
      <c r="W12" s="64">
        <v>2187000</v>
      </c>
      <c r="X12" s="64">
        <v>-167736</v>
      </c>
      <c r="Y12" s="65">
        <v>-7.67</v>
      </c>
      <c r="Z12" s="66">
        <v>2915000</v>
      </c>
    </row>
    <row r="13" spans="1:26" ht="12.75">
      <c r="A13" s="62" t="s">
        <v>106</v>
      </c>
      <c r="B13" s="18">
        <v>5591298</v>
      </c>
      <c r="C13" s="18">
        <v>0</v>
      </c>
      <c r="D13" s="63">
        <v>2813000</v>
      </c>
      <c r="E13" s="64">
        <v>2813000</v>
      </c>
      <c r="F13" s="64">
        <v>234417</v>
      </c>
      <c r="G13" s="64">
        <v>234417</v>
      </c>
      <c r="H13" s="64">
        <v>234417</v>
      </c>
      <c r="I13" s="64">
        <v>703251</v>
      </c>
      <c r="J13" s="64">
        <v>234417</v>
      </c>
      <c r="K13" s="64">
        <v>234417</v>
      </c>
      <c r="L13" s="64">
        <v>234417</v>
      </c>
      <c r="M13" s="64">
        <v>703251</v>
      </c>
      <c r="N13" s="64">
        <v>234417</v>
      </c>
      <c r="O13" s="64">
        <v>234417</v>
      </c>
      <c r="P13" s="64">
        <v>263583</v>
      </c>
      <c r="Q13" s="64">
        <v>732417</v>
      </c>
      <c r="R13" s="64">
        <v>0</v>
      </c>
      <c r="S13" s="64">
        <v>0</v>
      </c>
      <c r="T13" s="64">
        <v>0</v>
      </c>
      <c r="U13" s="64">
        <v>0</v>
      </c>
      <c r="V13" s="64">
        <v>2138919</v>
      </c>
      <c r="W13" s="64">
        <v>2106000</v>
      </c>
      <c r="X13" s="64">
        <v>32919</v>
      </c>
      <c r="Y13" s="65">
        <v>1.56</v>
      </c>
      <c r="Z13" s="66">
        <v>2813000</v>
      </c>
    </row>
    <row r="14" spans="1:26" ht="12.75">
      <c r="A14" s="62" t="s">
        <v>38</v>
      </c>
      <c r="B14" s="18">
        <v>1751406</v>
      </c>
      <c r="C14" s="18">
        <v>0</v>
      </c>
      <c r="D14" s="63">
        <v>85000</v>
      </c>
      <c r="E14" s="64">
        <v>20000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63000</v>
      </c>
      <c r="X14" s="64">
        <v>-63000</v>
      </c>
      <c r="Y14" s="65">
        <v>-100</v>
      </c>
      <c r="Z14" s="66">
        <v>20000</v>
      </c>
    </row>
    <row r="15" spans="1:26" ht="12.75">
      <c r="A15" s="62" t="s">
        <v>39</v>
      </c>
      <c r="B15" s="18">
        <v>7921716</v>
      </c>
      <c r="C15" s="18">
        <v>0</v>
      </c>
      <c r="D15" s="63">
        <v>10507500</v>
      </c>
      <c r="E15" s="64">
        <v>9876000</v>
      </c>
      <c r="F15" s="64">
        <v>0</v>
      </c>
      <c r="G15" s="64">
        <v>1442070</v>
      </c>
      <c r="H15" s="64">
        <v>778963</v>
      </c>
      <c r="I15" s="64">
        <v>2221033</v>
      </c>
      <c r="J15" s="64">
        <v>522634</v>
      </c>
      <c r="K15" s="64">
        <v>545673</v>
      </c>
      <c r="L15" s="64">
        <v>522634</v>
      </c>
      <c r="M15" s="64">
        <v>1590941</v>
      </c>
      <c r="N15" s="64">
        <v>1120160</v>
      </c>
      <c r="O15" s="64">
        <v>1120160</v>
      </c>
      <c r="P15" s="64">
        <v>525758</v>
      </c>
      <c r="Q15" s="64">
        <v>2766078</v>
      </c>
      <c r="R15" s="64">
        <v>0</v>
      </c>
      <c r="S15" s="64">
        <v>0</v>
      </c>
      <c r="T15" s="64">
        <v>0</v>
      </c>
      <c r="U15" s="64">
        <v>0</v>
      </c>
      <c r="V15" s="64">
        <v>6578052</v>
      </c>
      <c r="W15" s="64">
        <v>7875000</v>
      </c>
      <c r="X15" s="64">
        <v>-1296948</v>
      </c>
      <c r="Y15" s="65">
        <v>-16.47</v>
      </c>
      <c r="Z15" s="66">
        <v>9876000</v>
      </c>
    </row>
    <row r="16" spans="1:26" ht="12.7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/>
      <c r="X16" s="64">
        <v>0</v>
      </c>
      <c r="Y16" s="65">
        <v>0</v>
      </c>
      <c r="Z16" s="66">
        <v>0</v>
      </c>
    </row>
    <row r="17" spans="1:26" ht="12.75">
      <c r="A17" s="62" t="s">
        <v>41</v>
      </c>
      <c r="B17" s="18">
        <v>31763790</v>
      </c>
      <c r="C17" s="18">
        <v>0</v>
      </c>
      <c r="D17" s="63">
        <v>33421890</v>
      </c>
      <c r="E17" s="64">
        <v>37587360</v>
      </c>
      <c r="F17" s="64">
        <v>1050953</v>
      </c>
      <c r="G17" s="64">
        <v>2488541</v>
      </c>
      <c r="H17" s="64">
        <v>2001962</v>
      </c>
      <c r="I17" s="64">
        <v>5541456</v>
      </c>
      <c r="J17" s="64">
        <v>4626351</v>
      </c>
      <c r="K17" s="64">
        <v>12674242</v>
      </c>
      <c r="L17" s="64">
        <v>4626351</v>
      </c>
      <c r="M17" s="64">
        <v>21926944</v>
      </c>
      <c r="N17" s="64">
        <v>1211444</v>
      </c>
      <c r="O17" s="64">
        <v>1211444</v>
      </c>
      <c r="P17" s="64">
        <v>9792198</v>
      </c>
      <c r="Q17" s="64">
        <v>12215086</v>
      </c>
      <c r="R17" s="64">
        <v>0</v>
      </c>
      <c r="S17" s="64">
        <v>0</v>
      </c>
      <c r="T17" s="64">
        <v>0</v>
      </c>
      <c r="U17" s="64">
        <v>0</v>
      </c>
      <c r="V17" s="64">
        <v>39683486</v>
      </c>
      <c r="W17" s="64">
        <v>25065000</v>
      </c>
      <c r="X17" s="64">
        <v>14618486</v>
      </c>
      <c r="Y17" s="65">
        <v>58.32</v>
      </c>
      <c r="Z17" s="66">
        <v>37587360</v>
      </c>
    </row>
    <row r="18" spans="1:26" ht="12.75">
      <c r="A18" s="74" t="s">
        <v>42</v>
      </c>
      <c r="B18" s="75">
        <f>SUM(B11:B17)</f>
        <v>63770919</v>
      </c>
      <c r="C18" s="75">
        <f>SUM(C11:C17)</f>
        <v>0</v>
      </c>
      <c r="D18" s="76">
        <f aca="true" t="shared" si="1" ref="D18:Z18">SUM(D11:D17)</f>
        <v>68352280</v>
      </c>
      <c r="E18" s="77">
        <f t="shared" si="1"/>
        <v>71102250</v>
      </c>
      <c r="F18" s="77">
        <f t="shared" si="1"/>
        <v>2984868</v>
      </c>
      <c r="G18" s="77">
        <f t="shared" si="1"/>
        <v>5529206</v>
      </c>
      <c r="H18" s="77">
        <f t="shared" si="1"/>
        <v>4408612</v>
      </c>
      <c r="I18" s="77">
        <f t="shared" si="1"/>
        <v>12922686</v>
      </c>
      <c r="J18" s="77">
        <f t="shared" si="1"/>
        <v>6809180</v>
      </c>
      <c r="K18" s="77">
        <f t="shared" si="1"/>
        <v>15461364</v>
      </c>
      <c r="L18" s="77">
        <f t="shared" si="1"/>
        <v>6809180</v>
      </c>
      <c r="M18" s="77">
        <f t="shared" si="1"/>
        <v>29079724</v>
      </c>
      <c r="N18" s="77">
        <f t="shared" si="1"/>
        <v>4078598</v>
      </c>
      <c r="O18" s="77">
        <f t="shared" si="1"/>
        <v>4078598</v>
      </c>
      <c r="P18" s="77">
        <f t="shared" si="1"/>
        <v>12142562</v>
      </c>
      <c r="Q18" s="77">
        <f t="shared" si="1"/>
        <v>20299758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62302168</v>
      </c>
      <c r="W18" s="77">
        <f t="shared" si="1"/>
        <v>51246000</v>
      </c>
      <c r="X18" s="77">
        <f t="shared" si="1"/>
        <v>11056168</v>
      </c>
      <c r="Y18" s="71">
        <f>+IF(W18&lt;&gt;0,(X18/W18)*100,0)</f>
        <v>21.57469461031105</v>
      </c>
      <c r="Z18" s="78">
        <f t="shared" si="1"/>
        <v>71102250</v>
      </c>
    </row>
    <row r="19" spans="1:26" ht="12.75">
      <c r="A19" s="74" t="s">
        <v>43</v>
      </c>
      <c r="B19" s="79">
        <f>+B10-B18</f>
        <v>3666665</v>
      </c>
      <c r="C19" s="79">
        <f>+C10-C18</f>
        <v>0</v>
      </c>
      <c r="D19" s="80">
        <f aca="true" t="shared" si="2" ref="D19:Z19">+D10-D18</f>
        <v>299770</v>
      </c>
      <c r="E19" s="81">
        <f t="shared" si="2"/>
        <v>-107100</v>
      </c>
      <c r="F19" s="81">
        <f t="shared" si="2"/>
        <v>7777510</v>
      </c>
      <c r="G19" s="81">
        <f t="shared" si="2"/>
        <v>-2188097</v>
      </c>
      <c r="H19" s="81">
        <f t="shared" si="2"/>
        <v>-1294927</v>
      </c>
      <c r="I19" s="81">
        <f t="shared" si="2"/>
        <v>4294486</v>
      </c>
      <c r="J19" s="81">
        <f t="shared" si="2"/>
        <v>-3507778</v>
      </c>
      <c r="K19" s="81">
        <f t="shared" si="2"/>
        <v>-12034903</v>
      </c>
      <c r="L19" s="81">
        <f t="shared" si="2"/>
        <v>-3507778</v>
      </c>
      <c r="M19" s="81">
        <f t="shared" si="2"/>
        <v>-19050459</v>
      </c>
      <c r="N19" s="81">
        <f t="shared" si="2"/>
        <v>-230970</v>
      </c>
      <c r="O19" s="81">
        <f t="shared" si="2"/>
        <v>-1693908</v>
      </c>
      <c r="P19" s="81">
        <f t="shared" si="2"/>
        <v>-3558808</v>
      </c>
      <c r="Q19" s="81">
        <f t="shared" si="2"/>
        <v>-5483686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-20239659</v>
      </c>
      <c r="W19" s="81">
        <f>IF(E10=E18,0,W10-W18)</f>
        <v>207000</v>
      </c>
      <c r="X19" s="81">
        <f t="shared" si="2"/>
        <v>-20446659</v>
      </c>
      <c r="Y19" s="82">
        <f>+IF(W19&lt;&gt;0,(X19/W19)*100,0)</f>
        <v>-9877.61304347826</v>
      </c>
      <c r="Z19" s="83">
        <f t="shared" si="2"/>
        <v>-107100</v>
      </c>
    </row>
    <row r="20" spans="1:26" ht="12.75">
      <c r="A20" s="62" t="s">
        <v>44</v>
      </c>
      <c r="B20" s="18">
        <v>14903942</v>
      </c>
      <c r="C20" s="18">
        <v>0</v>
      </c>
      <c r="D20" s="63">
        <v>0</v>
      </c>
      <c r="E20" s="64">
        <v>0</v>
      </c>
      <c r="F20" s="64">
        <v>0</v>
      </c>
      <c r="G20" s="64">
        <v>1724328</v>
      </c>
      <c r="H20" s="64">
        <v>1542</v>
      </c>
      <c r="I20" s="64">
        <v>1725870</v>
      </c>
      <c r="J20" s="64">
        <v>2964266</v>
      </c>
      <c r="K20" s="64">
        <v>3262013</v>
      </c>
      <c r="L20" s="64">
        <v>2964266</v>
      </c>
      <c r="M20" s="64">
        <v>9190545</v>
      </c>
      <c r="N20" s="64">
        <v>11130</v>
      </c>
      <c r="O20" s="64">
        <v>11130</v>
      </c>
      <c r="P20" s="64">
        <v>10715986</v>
      </c>
      <c r="Q20" s="64">
        <v>10738246</v>
      </c>
      <c r="R20" s="64">
        <v>0</v>
      </c>
      <c r="S20" s="64">
        <v>0</v>
      </c>
      <c r="T20" s="64">
        <v>0</v>
      </c>
      <c r="U20" s="64">
        <v>0</v>
      </c>
      <c r="V20" s="64">
        <v>21654661</v>
      </c>
      <c r="W20" s="64"/>
      <c r="X20" s="64">
        <v>21654661</v>
      </c>
      <c r="Y20" s="65">
        <v>0</v>
      </c>
      <c r="Z20" s="66">
        <v>0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18570607</v>
      </c>
      <c r="C22" s="90">
        <f>SUM(C19:C21)</f>
        <v>0</v>
      </c>
      <c r="D22" s="91">
        <f aca="true" t="shared" si="3" ref="D22:Z22">SUM(D19:D21)</f>
        <v>299770</v>
      </c>
      <c r="E22" s="92">
        <f t="shared" si="3"/>
        <v>-107100</v>
      </c>
      <c r="F22" s="92">
        <f t="shared" si="3"/>
        <v>7777510</v>
      </c>
      <c r="G22" s="92">
        <f t="shared" si="3"/>
        <v>-463769</v>
      </c>
      <c r="H22" s="92">
        <f t="shared" si="3"/>
        <v>-1293385</v>
      </c>
      <c r="I22" s="92">
        <f t="shared" si="3"/>
        <v>6020356</v>
      </c>
      <c r="J22" s="92">
        <f t="shared" si="3"/>
        <v>-543512</v>
      </c>
      <c r="K22" s="92">
        <f t="shared" si="3"/>
        <v>-8772890</v>
      </c>
      <c r="L22" s="92">
        <f t="shared" si="3"/>
        <v>-543512</v>
      </c>
      <c r="M22" s="92">
        <f t="shared" si="3"/>
        <v>-9859914</v>
      </c>
      <c r="N22" s="92">
        <f t="shared" si="3"/>
        <v>-219840</v>
      </c>
      <c r="O22" s="92">
        <f t="shared" si="3"/>
        <v>-1682778</v>
      </c>
      <c r="P22" s="92">
        <f t="shared" si="3"/>
        <v>7157178</v>
      </c>
      <c r="Q22" s="92">
        <f t="shared" si="3"/>
        <v>5254560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1415002</v>
      </c>
      <c r="W22" s="92">
        <f t="shared" si="3"/>
        <v>207000</v>
      </c>
      <c r="X22" s="92">
        <f t="shared" si="3"/>
        <v>1208002</v>
      </c>
      <c r="Y22" s="93">
        <f>+IF(W22&lt;&gt;0,(X22/W22)*100,0)</f>
        <v>583.575845410628</v>
      </c>
      <c r="Z22" s="94">
        <f t="shared" si="3"/>
        <v>-107100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18570607</v>
      </c>
      <c r="C24" s="79">
        <f>SUM(C22:C23)</f>
        <v>0</v>
      </c>
      <c r="D24" s="80">
        <f aca="true" t="shared" si="4" ref="D24:Z24">SUM(D22:D23)</f>
        <v>299770</v>
      </c>
      <c r="E24" s="81">
        <f t="shared" si="4"/>
        <v>-107100</v>
      </c>
      <c r="F24" s="81">
        <f t="shared" si="4"/>
        <v>7777510</v>
      </c>
      <c r="G24" s="81">
        <f t="shared" si="4"/>
        <v>-463769</v>
      </c>
      <c r="H24" s="81">
        <f t="shared" si="4"/>
        <v>-1293385</v>
      </c>
      <c r="I24" s="81">
        <f t="shared" si="4"/>
        <v>6020356</v>
      </c>
      <c r="J24" s="81">
        <f t="shared" si="4"/>
        <v>-543512</v>
      </c>
      <c r="K24" s="81">
        <f t="shared" si="4"/>
        <v>-8772890</v>
      </c>
      <c r="L24" s="81">
        <f t="shared" si="4"/>
        <v>-543512</v>
      </c>
      <c r="M24" s="81">
        <f t="shared" si="4"/>
        <v>-9859914</v>
      </c>
      <c r="N24" s="81">
        <f t="shared" si="4"/>
        <v>-219840</v>
      </c>
      <c r="O24" s="81">
        <f t="shared" si="4"/>
        <v>-1682778</v>
      </c>
      <c r="P24" s="81">
        <f t="shared" si="4"/>
        <v>7157178</v>
      </c>
      <c r="Q24" s="81">
        <f t="shared" si="4"/>
        <v>5254560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1415002</v>
      </c>
      <c r="W24" s="81">
        <f t="shared" si="4"/>
        <v>207000</v>
      </c>
      <c r="X24" s="81">
        <f t="shared" si="4"/>
        <v>1208002</v>
      </c>
      <c r="Y24" s="82">
        <f>+IF(W24&lt;&gt;0,(X24/W24)*100,0)</f>
        <v>583.575845410628</v>
      </c>
      <c r="Z24" s="83">
        <f t="shared" si="4"/>
        <v>-107100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32439425</v>
      </c>
      <c r="C27" s="21">
        <v>0</v>
      </c>
      <c r="D27" s="103">
        <v>8528546</v>
      </c>
      <c r="E27" s="104">
        <v>17382986</v>
      </c>
      <c r="F27" s="104">
        <v>2930</v>
      </c>
      <c r="G27" s="104">
        <v>1727527</v>
      </c>
      <c r="H27" s="104">
        <v>62576</v>
      </c>
      <c r="I27" s="104">
        <v>1793033</v>
      </c>
      <c r="J27" s="104">
        <v>95366</v>
      </c>
      <c r="K27" s="104">
        <v>167991</v>
      </c>
      <c r="L27" s="104">
        <v>95366</v>
      </c>
      <c r="M27" s="104">
        <v>358723</v>
      </c>
      <c r="N27" s="104">
        <v>3355</v>
      </c>
      <c r="O27" s="104">
        <v>10897</v>
      </c>
      <c r="P27" s="104">
        <v>2762955</v>
      </c>
      <c r="Q27" s="104">
        <v>2777207</v>
      </c>
      <c r="R27" s="104">
        <v>0</v>
      </c>
      <c r="S27" s="104">
        <v>0</v>
      </c>
      <c r="T27" s="104">
        <v>0</v>
      </c>
      <c r="U27" s="104">
        <v>0</v>
      </c>
      <c r="V27" s="104">
        <v>4928963</v>
      </c>
      <c r="W27" s="104">
        <v>13037240</v>
      </c>
      <c r="X27" s="104">
        <v>-8108277</v>
      </c>
      <c r="Y27" s="105">
        <v>-62.19</v>
      </c>
      <c r="Z27" s="106">
        <v>17382986</v>
      </c>
    </row>
    <row r="28" spans="1:26" ht="12.75">
      <c r="A28" s="107" t="s">
        <v>44</v>
      </c>
      <c r="B28" s="18">
        <v>32439424</v>
      </c>
      <c r="C28" s="18">
        <v>0</v>
      </c>
      <c r="D28" s="63">
        <v>8528546</v>
      </c>
      <c r="E28" s="64">
        <v>10228486</v>
      </c>
      <c r="F28" s="64">
        <v>2930</v>
      </c>
      <c r="G28" s="64">
        <v>1727527</v>
      </c>
      <c r="H28" s="64">
        <v>62576</v>
      </c>
      <c r="I28" s="64">
        <v>1793033</v>
      </c>
      <c r="J28" s="64">
        <v>95366</v>
      </c>
      <c r="K28" s="64">
        <v>167991</v>
      </c>
      <c r="L28" s="64">
        <v>95366</v>
      </c>
      <c r="M28" s="64">
        <v>358723</v>
      </c>
      <c r="N28" s="64">
        <v>3355</v>
      </c>
      <c r="O28" s="64">
        <v>10897</v>
      </c>
      <c r="P28" s="64">
        <v>2762955</v>
      </c>
      <c r="Q28" s="64">
        <v>2777207</v>
      </c>
      <c r="R28" s="64">
        <v>0</v>
      </c>
      <c r="S28" s="64">
        <v>0</v>
      </c>
      <c r="T28" s="64">
        <v>0</v>
      </c>
      <c r="U28" s="64">
        <v>0</v>
      </c>
      <c r="V28" s="64">
        <v>4928963</v>
      </c>
      <c r="W28" s="64">
        <v>7671365</v>
      </c>
      <c r="X28" s="64">
        <v>-2742402</v>
      </c>
      <c r="Y28" s="65">
        <v>-35.75</v>
      </c>
      <c r="Z28" s="66">
        <v>10228486</v>
      </c>
    </row>
    <row r="29" spans="1:26" ht="12.7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0</v>
      </c>
      <c r="C31" s="18">
        <v>0</v>
      </c>
      <c r="D31" s="63">
        <v>0</v>
      </c>
      <c r="E31" s="64">
        <v>7154500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5365875</v>
      </c>
      <c r="X31" s="64">
        <v>-5365875</v>
      </c>
      <c r="Y31" s="65">
        <v>-100</v>
      </c>
      <c r="Z31" s="66">
        <v>7154500</v>
      </c>
    </row>
    <row r="32" spans="1:26" ht="12.75">
      <c r="A32" s="74" t="s">
        <v>50</v>
      </c>
      <c r="B32" s="21">
        <f>SUM(B28:B31)</f>
        <v>32439424</v>
      </c>
      <c r="C32" s="21">
        <f>SUM(C28:C31)</f>
        <v>0</v>
      </c>
      <c r="D32" s="103">
        <f aca="true" t="shared" si="5" ref="D32:Z32">SUM(D28:D31)</f>
        <v>8528546</v>
      </c>
      <c r="E32" s="104">
        <f t="shared" si="5"/>
        <v>17382986</v>
      </c>
      <c r="F32" s="104">
        <f t="shared" si="5"/>
        <v>2930</v>
      </c>
      <c r="G32" s="104">
        <f t="shared" si="5"/>
        <v>1727527</v>
      </c>
      <c r="H32" s="104">
        <f t="shared" si="5"/>
        <v>62576</v>
      </c>
      <c r="I32" s="104">
        <f t="shared" si="5"/>
        <v>1793033</v>
      </c>
      <c r="J32" s="104">
        <f t="shared" si="5"/>
        <v>95366</v>
      </c>
      <c r="K32" s="104">
        <f t="shared" si="5"/>
        <v>167991</v>
      </c>
      <c r="L32" s="104">
        <f t="shared" si="5"/>
        <v>95366</v>
      </c>
      <c r="M32" s="104">
        <f t="shared" si="5"/>
        <v>358723</v>
      </c>
      <c r="N32" s="104">
        <f t="shared" si="5"/>
        <v>3355</v>
      </c>
      <c r="O32" s="104">
        <f t="shared" si="5"/>
        <v>10897</v>
      </c>
      <c r="P32" s="104">
        <f t="shared" si="5"/>
        <v>2762955</v>
      </c>
      <c r="Q32" s="104">
        <f t="shared" si="5"/>
        <v>2777207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4928963</v>
      </c>
      <c r="W32" s="104">
        <f t="shared" si="5"/>
        <v>13037240</v>
      </c>
      <c r="X32" s="104">
        <f t="shared" si="5"/>
        <v>-8108277</v>
      </c>
      <c r="Y32" s="105">
        <f>+IF(W32&lt;&gt;0,(X32/W32)*100,0)</f>
        <v>-62.19320193537896</v>
      </c>
      <c r="Z32" s="106">
        <f t="shared" si="5"/>
        <v>17382986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34941642</v>
      </c>
      <c r="C35" s="18">
        <v>0</v>
      </c>
      <c r="D35" s="63">
        <v>23399968</v>
      </c>
      <c r="E35" s="64">
        <v>37504000</v>
      </c>
      <c r="F35" s="64">
        <v>45533078</v>
      </c>
      <c r="G35" s="64">
        <v>41414833</v>
      </c>
      <c r="H35" s="64">
        <v>40088990</v>
      </c>
      <c r="I35" s="64">
        <v>40088990</v>
      </c>
      <c r="J35" s="64">
        <v>36050719</v>
      </c>
      <c r="K35" s="64">
        <v>25977423</v>
      </c>
      <c r="L35" s="64">
        <v>42749394</v>
      </c>
      <c r="M35" s="64">
        <v>42749394</v>
      </c>
      <c r="N35" s="64">
        <v>43227711</v>
      </c>
      <c r="O35" s="64">
        <v>43144319</v>
      </c>
      <c r="P35" s="64">
        <v>44705163</v>
      </c>
      <c r="Q35" s="64">
        <v>44705163</v>
      </c>
      <c r="R35" s="64">
        <v>0</v>
      </c>
      <c r="S35" s="64">
        <v>0</v>
      </c>
      <c r="T35" s="64">
        <v>0</v>
      </c>
      <c r="U35" s="64">
        <v>0</v>
      </c>
      <c r="V35" s="64">
        <v>44705163</v>
      </c>
      <c r="W35" s="64">
        <v>28128000</v>
      </c>
      <c r="X35" s="64">
        <v>16577163</v>
      </c>
      <c r="Y35" s="65">
        <v>58.93</v>
      </c>
      <c r="Z35" s="66">
        <v>37504000</v>
      </c>
    </row>
    <row r="36" spans="1:26" ht="12.75">
      <c r="A36" s="62" t="s">
        <v>53</v>
      </c>
      <c r="B36" s="18">
        <v>132653205</v>
      </c>
      <c r="C36" s="18">
        <v>0</v>
      </c>
      <c r="D36" s="63">
        <v>121801511</v>
      </c>
      <c r="E36" s="64">
        <v>130663993</v>
      </c>
      <c r="F36" s="64">
        <v>132352392</v>
      </c>
      <c r="G36" s="64">
        <v>133842573</v>
      </c>
      <c r="H36" s="64">
        <v>133678463</v>
      </c>
      <c r="I36" s="64">
        <v>133678463</v>
      </c>
      <c r="J36" s="64">
        <v>133539413</v>
      </c>
      <c r="K36" s="64">
        <v>133490155</v>
      </c>
      <c r="L36" s="64">
        <v>133492868</v>
      </c>
      <c r="M36" s="64">
        <v>133492868</v>
      </c>
      <c r="N36" s="64">
        <v>133261806</v>
      </c>
      <c r="O36" s="64">
        <v>133296911</v>
      </c>
      <c r="P36" s="64">
        <v>135948293</v>
      </c>
      <c r="Q36" s="64">
        <v>135948293</v>
      </c>
      <c r="R36" s="64">
        <v>0</v>
      </c>
      <c r="S36" s="64">
        <v>0</v>
      </c>
      <c r="T36" s="64">
        <v>0</v>
      </c>
      <c r="U36" s="64">
        <v>0</v>
      </c>
      <c r="V36" s="64">
        <v>135948293</v>
      </c>
      <c r="W36" s="64">
        <v>97997995</v>
      </c>
      <c r="X36" s="64">
        <v>37950298</v>
      </c>
      <c r="Y36" s="65">
        <v>38.73</v>
      </c>
      <c r="Z36" s="66">
        <v>130663993</v>
      </c>
    </row>
    <row r="37" spans="1:26" ht="12.75">
      <c r="A37" s="62" t="s">
        <v>54</v>
      </c>
      <c r="B37" s="18">
        <v>12697774</v>
      </c>
      <c r="C37" s="18">
        <v>0</v>
      </c>
      <c r="D37" s="63">
        <v>8103440</v>
      </c>
      <c r="E37" s="64">
        <v>8453776</v>
      </c>
      <c r="F37" s="64">
        <v>14709857</v>
      </c>
      <c r="G37" s="64">
        <v>13214731</v>
      </c>
      <c r="H37" s="64">
        <v>13014825</v>
      </c>
      <c r="I37" s="64">
        <v>13014825</v>
      </c>
      <c r="J37" s="64">
        <v>9285285</v>
      </c>
      <c r="K37" s="64">
        <v>8018336</v>
      </c>
      <c r="L37" s="64">
        <v>11277081</v>
      </c>
      <c r="M37" s="64">
        <v>11277081</v>
      </c>
      <c r="N37" s="64">
        <v>13248597</v>
      </c>
      <c r="O37" s="64">
        <v>14888833</v>
      </c>
      <c r="P37" s="64">
        <v>11741835</v>
      </c>
      <c r="Q37" s="64">
        <v>11741835</v>
      </c>
      <c r="R37" s="64">
        <v>0</v>
      </c>
      <c r="S37" s="64">
        <v>0</v>
      </c>
      <c r="T37" s="64">
        <v>0</v>
      </c>
      <c r="U37" s="64">
        <v>0</v>
      </c>
      <c r="V37" s="64">
        <v>11741835</v>
      </c>
      <c r="W37" s="64">
        <v>6340332</v>
      </c>
      <c r="X37" s="64">
        <v>5401503</v>
      </c>
      <c r="Y37" s="65">
        <v>85.19</v>
      </c>
      <c r="Z37" s="66">
        <v>8453776</v>
      </c>
    </row>
    <row r="38" spans="1:26" ht="12.75">
      <c r="A38" s="62" t="s">
        <v>55</v>
      </c>
      <c r="B38" s="18">
        <v>24502607</v>
      </c>
      <c r="C38" s="18">
        <v>0</v>
      </c>
      <c r="D38" s="63">
        <v>25658663</v>
      </c>
      <c r="E38" s="64">
        <v>24635259</v>
      </c>
      <c r="F38" s="64">
        <v>24417635</v>
      </c>
      <c r="G38" s="64">
        <v>24398569</v>
      </c>
      <c r="H38" s="64">
        <v>24379502</v>
      </c>
      <c r="I38" s="64">
        <v>24379502</v>
      </c>
      <c r="J38" s="64">
        <v>24360435</v>
      </c>
      <c r="K38" s="64">
        <v>24341369</v>
      </c>
      <c r="L38" s="64">
        <v>24322302</v>
      </c>
      <c r="M38" s="64">
        <v>24322302</v>
      </c>
      <c r="N38" s="64">
        <v>24302382</v>
      </c>
      <c r="O38" s="64">
        <v>24282461</v>
      </c>
      <c r="P38" s="64">
        <v>24262540</v>
      </c>
      <c r="Q38" s="64">
        <v>24262540</v>
      </c>
      <c r="R38" s="64">
        <v>0</v>
      </c>
      <c r="S38" s="64">
        <v>0</v>
      </c>
      <c r="T38" s="64">
        <v>0</v>
      </c>
      <c r="U38" s="64">
        <v>0</v>
      </c>
      <c r="V38" s="64">
        <v>24262540</v>
      </c>
      <c r="W38" s="64">
        <v>18476444</v>
      </c>
      <c r="X38" s="64">
        <v>5786096</v>
      </c>
      <c r="Y38" s="65">
        <v>31.32</v>
      </c>
      <c r="Z38" s="66">
        <v>24635259</v>
      </c>
    </row>
    <row r="39" spans="1:26" ht="12.75">
      <c r="A39" s="62" t="s">
        <v>56</v>
      </c>
      <c r="B39" s="18">
        <v>130394466</v>
      </c>
      <c r="C39" s="18">
        <v>0</v>
      </c>
      <c r="D39" s="63">
        <v>111439376</v>
      </c>
      <c r="E39" s="64">
        <v>135078958</v>
      </c>
      <c r="F39" s="64">
        <v>138757978</v>
      </c>
      <c r="G39" s="64">
        <v>137644104</v>
      </c>
      <c r="H39" s="64">
        <v>136373125</v>
      </c>
      <c r="I39" s="64">
        <v>136373125</v>
      </c>
      <c r="J39" s="64">
        <v>135944412</v>
      </c>
      <c r="K39" s="64">
        <v>127107873</v>
      </c>
      <c r="L39" s="64">
        <v>140642880</v>
      </c>
      <c r="M39" s="64">
        <v>140642880</v>
      </c>
      <c r="N39" s="64">
        <v>138938537</v>
      </c>
      <c r="O39" s="64">
        <v>137269935</v>
      </c>
      <c r="P39" s="64">
        <v>144649082</v>
      </c>
      <c r="Q39" s="64">
        <v>144649082</v>
      </c>
      <c r="R39" s="64">
        <v>0</v>
      </c>
      <c r="S39" s="64">
        <v>0</v>
      </c>
      <c r="T39" s="64">
        <v>0</v>
      </c>
      <c r="U39" s="64">
        <v>0</v>
      </c>
      <c r="V39" s="64">
        <v>144649082</v>
      </c>
      <c r="W39" s="64">
        <v>101309219</v>
      </c>
      <c r="X39" s="64">
        <v>43339863</v>
      </c>
      <c r="Y39" s="65">
        <v>42.78</v>
      </c>
      <c r="Z39" s="66">
        <v>135078958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16427358</v>
      </c>
      <c r="C42" s="18">
        <v>0</v>
      </c>
      <c r="D42" s="63">
        <v>300110</v>
      </c>
      <c r="E42" s="64">
        <v>3320239</v>
      </c>
      <c r="F42" s="64">
        <v>9764081</v>
      </c>
      <c r="G42" s="64">
        <v>1731802</v>
      </c>
      <c r="H42" s="64">
        <v>-1097779</v>
      </c>
      <c r="I42" s="64">
        <v>10398104</v>
      </c>
      <c r="J42" s="64">
        <v>-4322492</v>
      </c>
      <c r="K42" s="64">
        <v>190097</v>
      </c>
      <c r="L42" s="64">
        <v>243846</v>
      </c>
      <c r="M42" s="64">
        <v>-3888549</v>
      </c>
      <c r="N42" s="64">
        <v>2254728</v>
      </c>
      <c r="O42" s="64">
        <v>-264296</v>
      </c>
      <c r="P42" s="64">
        <v>4452533</v>
      </c>
      <c r="Q42" s="64">
        <v>6442965</v>
      </c>
      <c r="R42" s="64">
        <v>0</v>
      </c>
      <c r="S42" s="64">
        <v>0</v>
      </c>
      <c r="T42" s="64">
        <v>0</v>
      </c>
      <c r="U42" s="64">
        <v>0</v>
      </c>
      <c r="V42" s="64">
        <v>12952520</v>
      </c>
      <c r="W42" s="64">
        <v>1605987</v>
      </c>
      <c r="X42" s="64">
        <v>11346533</v>
      </c>
      <c r="Y42" s="65">
        <v>706.51</v>
      </c>
      <c r="Z42" s="66">
        <v>3320239</v>
      </c>
    </row>
    <row r="43" spans="1:26" ht="12.75">
      <c r="A43" s="62" t="s">
        <v>59</v>
      </c>
      <c r="B43" s="18">
        <v>-15843549</v>
      </c>
      <c r="C43" s="18">
        <v>0</v>
      </c>
      <c r="D43" s="63">
        <v>0</v>
      </c>
      <c r="E43" s="64">
        <v>0</v>
      </c>
      <c r="F43" s="64">
        <v>2930</v>
      </c>
      <c r="G43" s="64">
        <v>-1727527</v>
      </c>
      <c r="H43" s="64">
        <v>-3910</v>
      </c>
      <c r="I43" s="64">
        <v>-1728507</v>
      </c>
      <c r="J43" s="64">
        <v>-95367</v>
      </c>
      <c r="K43" s="64">
        <v>-185159</v>
      </c>
      <c r="L43" s="64">
        <v>-237129</v>
      </c>
      <c r="M43" s="64">
        <v>-517655</v>
      </c>
      <c r="N43" s="64">
        <v>-3355</v>
      </c>
      <c r="O43" s="64">
        <v>-228646</v>
      </c>
      <c r="P43" s="64">
        <v>-2881633</v>
      </c>
      <c r="Q43" s="64">
        <v>-3113634</v>
      </c>
      <c r="R43" s="64">
        <v>0</v>
      </c>
      <c r="S43" s="64">
        <v>0</v>
      </c>
      <c r="T43" s="64">
        <v>0</v>
      </c>
      <c r="U43" s="64">
        <v>0</v>
      </c>
      <c r="V43" s="64">
        <v>-5359796</v>
      </c>
      <c r="W43" s="64"/>
      <c r="X43" s="64">
        <v>-5359796</v>
      </c>
      <c r="Y43" s="65">
        <v>0</v>
      </c>
      <c r="Z43" s="66">
        <v>0</v>
      </c>
    </row>
    <row r="44" spans="1:26" ht="12.75">
      <c r="A44" s="62" t="s">
        <v>60</v>
      </c>
      <c r="B44" s="18">
        <v>79467</v>
      </c>
      <c r="C44" s="18">
        <v>0</v>
      </c>
      <c r="D44" s="63">
        <v>0</v>
      </c>
      <c r="E44" s="64">
        <v>0</v>
      </c>
      <c r="F44" s="64">
        <v>-6631</v>
      </c>
      <c r="G44" s="64">
        <v>-4275</v>
      </c>
      <c r="H44" s="64">
        <v>-5677</v>
      </c>
      <c r="I44" s="64">
        <v>-16583</v>
      </c>
      <c r="J44" s="64">
        <v>-5109</v>
      </c>
      <c r="K44" s="64">
        <v>-4938</v>
      </c>
      <c r="L44" s="64">
        <v>-6717</v>
      </c>
      <c r="M44" s="64">
        <v>-16764</v>
      </c>
      <c r="N44" s="64">
        <v>-7780</v>
      </c>
      <c r="O44" s="64">
        <v>-8099</v>
      </c>
      <c r="P44" s="64">
        <v>-6722</v>
      </c>
      <c r="Q44" s="64">
        <v>-22601</v>
      </c>
      <c r="R44" s="64">
        <v>0</v>
      </c>
      <c r="S44" s="64">
        <v>0</v>
      </c>
      <c r="T44" s="64">
        <v>0</v>
      </c>
      <c r="U44" s="64">
        <v>0</v>
      </c>
      <c r="V44" s="64">
        <v>-55948</v>
      </c>
      <c r="W44" s="64"/>
      <c r="X44" s="64">
        <v>-55948</v>
      </c>
      <c r="Y44" s="65">
        <v>0</v>
      </c>
      <c r="Z44" s="66">
        <v>0</v>
      </c>
    </row>
    <row r="45" spans="1:26" ht="12.75">
      <c r="A45" s="74" t="s">
        <v>61</v>
      </c>
      <c r="B45" s="21">
        <v>27411509</v>
      </c>
      <c r="C45" s="21">
        <v>0</v>
      </c>
      <c r="D45" s="103">
        <v>27048343</v>
      </c>
      <c r="E45" s="104">
        <v>31578929</v>
      </c>
      <c r="F45" s="104">
        <v>36508612</v>
      </c>
      <c r="G45" s="104">
        <v>36508612</v>
      </c>
      <c r="H45" s="104">
        <v>35401246</v>
      </c>
      <c r="I45" s="104">
        <v>35401246</v>
      </c>
      <c r="J45" s="104">
        <v>30978278</v>
      </c>
      <c r="K45" s="104">
        <v>30978278</v>
      </c>
      <c r="L45" s="104">
        <v>30978278</v>
      </c>
      <c r="M45" s="104">
        <v>30978278</v>
      </c>
      <c r="N45" s="104">
        <v>33221871</v>
      </c>
      <c r="O45" s="104">
        <v>32720830</v>
      </c>
      <c r="P45" s="104">
        <v>34285008</v>
      </c>
      <c r="Q45" s="104">
        <v>34285008</v>
      </c>
      <c r="R45" s="104">
        <v>0</v>
      </c>
      <c r="S45" s="104">
        <v>0</v>
      </c>
      <c r="T45" s="104">
        <v>0</v>
      </c>
      <c r="U45" s="104">
        <v>0</v>
      </c>
      <c r="V45" s="104">
        <v>34285008</v>
      </c>
      <c r="W45" s="104">
        <v>29864677</v>
      </c>
      <c r="X45" s="104">
        <v>4420331</v>
      </c>
      <c r="Y45" s="105">
        <v>14.8</v>
      </c>
      <c r="Z45" s="106">
        <v>31578929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660454</v>
      </c>
      <c r="C49" s="56">
        <v>0</v>
      </c>
      <c r="D49" s="133">
        <v>918333</v>
      </c>
      <c r="E49" s="58">
        <v>580036</v>
      </c>
      <c r="F49" s="58">
        <v>0</v>
      </c>
      <c r="G49" s="58">
        <v>0</v>
      </c>
      <c r="H49" s="58">
        <v>0</v>
      </c>
      <c r="I49" s="58">
        <v>470778</v>
      </c>
      <c r="J49" s="58">
        <v>0</v>
      </c>
      <c r="K49" s="58">
        <v>0</v>
      </c>
      <c r="L49" s="58">
        <v>0</v>
      </c>
      <c r="M49" s="58">
        <v>455317</v>
      </c>
      <c r="N49" s="58">
        <v>0</v>
      </c>
      <c r="O49" s="58">
        <v>0</v>
      </c>
      <c r="P49" s="58">
        <v>0</v>
      </c>
      <c r="Q49" s="58">
        <v>4690624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1250510</v>
      </c>
      <c r="X49" s="58">
        <v>9026052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9481966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9481966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79.60520482300328</v>
      </c>
      <c r="C58" s="5">
        <f>IF(C67=0,0,+(C76/C67)*100)</f>
        <v>0</v>
      </c>
      <c r="D58" s="6">
        <f aca="true" t="shared" si="6" ref="D58:Z58">IF(D67=0,0,+(D76/D67)*100)</f>
        <v>100.00552342325992</v>
      </c>
      <c r="E58" s="7">
        <f t="shared" si="6"/>
        <v>44.67799807989314</v>
      </c>
      <c r="F58" s="7">
        <f t="shared" si="6"/>
        <v>50.14825192482023</v>
      </c>
      <c r="G58" s="7">
        <f t="shared" si="6"/>
        <v>106.66585468589031</v>
      </c>
      <c r="H58" s="7">
        <f t="shared" si="6"/>
        <v>83.85069394952038</v>
      </c>
      <c r="I58" s="7">
        <f t="shared" si="6"/>
        <v>76.23522527706909</v>
      </c>
      <c r="J58" s="7">
        <f t="shared" si="6"/>
        <v>97.37056529460074</v>
      </c>
      <c r="K58" s="7">
        <f t="shared" si="6"/>
        <v>72.69375884057855</v>
      </c>
      <c r="L58" s="7">
        <f t="shared" si="6"/>
        <v>81.27442823420147</v>
      </c>
      <c r="M58" s="7">
        <f t="shared" si="6"/>
        <v>83.52943957720063</v>
      </c>
      <c r="N58" s="7">
        <f t="shared" si="6"/>
        <v>78.83373403940635</v>
      </c>
      <c r="O58" s="7">
        <f t="shared" si="6"/>
        <v>75.17168828107103</v>
      </c>
      <c r="P58" s="7">
        <f t="shared" si="6"/>
        <v>94.33423696977842</v>
      </c>
      <c r="Q58" s="7">
        <f t="shared" si="6"/>
        <v>82.0890876289251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80.4344859766531</v>
      </c>
      <c r="W58" s="7">
        <f t="shared" si="6"/>
        <v>42.27293838862559</v>
      </c>
      <c r="X58" s="7">
        <f t="shared" si="6"/>
        <v>0</v>
      </c>
      <c r="Y58" s="7">
        <f t="shared" si="6"/>
        <v>0</v>
      </c>
      <c r="Z58" s="8">
        <f t="shared" si="6"/>
        <v>44.67799807989314</v>
      </c>
    </row>
    <row r="59" spans="1:26" ht="12.7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22.03650874214607</v>
      </c>
      <c r="G59" s="10">
        <f t="shared" si="7"/>
        <v>227.70012844205746</v>
      </c>
      <c r="H59" s="10">
        <f t="shared" si="7"/>
        <v>202.61620375510896</v>
      </c>
      <c r="I59" s="10">
        <f t="shared" si="7"/>
        <v>73.46007528631766</v>
      </c>
      <c r="J59" s="10">
        <f t="shared" si="7"/>
        <v>173.16486721270786</v>
      </c>
      <c r="K59" s="10">
        <f t="shared" si="7"/>
        <v>111.05982934159701</v>
      </c>
      <c r="L59" s="10">
        <f t="shared" si="7"/>
        <v>98.54699263671714</v>
      </c>
      <c r="M59" s="10">
        <f t="shared" si="7"/>
        <v>127.92162240565416</v>
      </c>
      <c r="N59" s="10">
        <f t="shared" si="7"/>
        <v>115.09018849884598</v>
      </c>
      <c r="O59" s="10">
        <f t="shared" si="7"/>
        <v>95.61163172044392</v>
      </c>
      <c r="P59" s="10">
        <f t="shared" si="7"/>
        <v>99.22576571520206</v>
      </c>
      <c r="Q59" s="10">
        <f t="shared" si="7"/>
        <v>103.27440514010596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92.41921840966586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7" t="s">
        <v>32</v>
      </c>
      <c r="B60" s="12">
        <f t="shared" si="7"/>
        <v>76.30820932266444</v>
      </c>
      <c r="C60" s="12">
        <f t="shared" si="7"/>
        <v>0</v>
      </c>
      <c r="D60" s="3">
        <f t="shared" si="7"/>
        <v>100.00650962960206</v>
      </c>
      <c r="E60" s="13">
        <f t="shared" si="7"/>
        <v>37.528884960966266</v>
      </c>
      <c r="F60" s="13">
        <f t="shared" si="7"/>
        <v>67.35738418447195</v>
      </c>
      <c r="G60" s="13">
        <f t="shared" si="7"/>
        <v>96.25475925005895</v>
      </c>
      <c r="H60" s="13">
        <f t="shared" si="7"/>
        <v>72.36322149665992</v>
      </c>
      <c r="I60" s="13">
        <f t="shared" si="7"/>
        <v>78.67174503327244</v>
      </c>
      <c r="J60" s="13">
        <f t="shared" si="7"/>
        <v>91.08045648069739</v>
      </c>
      <c r="K60" s="13">
        <f t="shared" si="7"/>
        <v>70.62200229002477</v>
      </c>
      <c r="L60" s="13">
        <f t="shared" si="7"/>
        <v>81.50997834535308</v>
      </c>
      <c r="M60" s="13">
        <f t="shared" si="7"/>
        <v>80.7780947290067</v>
      </c>
      <c r="N60" s="13">
        <f t="shared" si="7"/>
        <v>77.35313380656372</v>
      </c>
      <c r="O60" s="13">
        <f t="shared" si="7"/>
        <v>75.1333239746356</v>
      </c>
      <c r="P60" s="13">
        <f t="shared" si="7"/>
        <v>96.80487745994722</v>
      </c>
      <c r="Q60" s="13">
        <f t="shared" si="7"/>
        <v>82.15475907202861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80.57485075203707</v>
      </c>
      <c r="W60" s="13">
        <f t="shared" si="7"/>
        <v>35.584301675977656</v>
      </c>
      <c r="X60" s="13">
        <f t="shared" si="7"/>
        <v>0</v>
      </c>
      <c r="Y60" s="13">
        <f t="shared" si="7"/>
        <v>0</v>
      </c>
      <c r="Z60" s="14">
        <f t="shared" si="7"/>
        <v>37.528884960966266</v>
      </c>
    </row>
    <row r="61" spans="1:26" ht="12.75">
      <c r="A61" s="38" t="s">
        <v>113</v>
      </c>
      <c r="B61" s="12">
        <f t="shared" si="7"/>
        <v>43.50565111194199</v>
      </c>
      <c r="C61" s="12">
        <f t="shared" si="7"/>
        <v>0</v>
      </c>
      <c r="D61" s="3">
        <f t="shared" si="7"/>
        <v>100.00737191301144</v>
      </c>
      <c r="E61" s="13">
        <f t="shared" si="7"/>
        <v>23.928737201365188</v>
      </c>
      <c r="F61" s="13">
        <f t="shared" si="7"/>
        <v>83.16564066537275</v>
      </c>
      <c r="G61" s="13">
        <f t="shared" si="7"/>
        <v>107.77350769706557</v>
      </c>
      <c r="H61" s="13">
        <f t="shared" si="7"/>
        <v>90.0124381750921</v>
      </c>
      <c r="I61" s="13">
        <f t="shared" si="7"/>
        <v>93.6464121096478</v>
      </c>
      <c r="J61" s="13">
        <f t="shared" si="7"/>
        <v>107.11205169843103</v>
      </c>
      <c r="K61" s="13">
        <f t="shared" si="7"/>
        <v>89.95967738126835</v>
      </c>
      <c r="L61" s="13">
        <f t="shared" si="7"/>
        <v>95.14105878605612</v>
      </c>
      <c r="M61" s="13">
        <f t="shared" si="7"/>
        <v>97.31979589517073</v>
      </c>
      <c r="N61" s="13">
        <f t="shared" si="7"/>
        <v>91.86560250007184</v>
      </c>
      <c r="O61" s="13">
        <f t="shared" si="7"/>
        <v>84.47620963263887</v>
      </c>
      <c r="P61" s="13">
        <f t="shared" si="7"/>
        <v>108.93719574470539</v>
      </c>
      <c r="Q61" s="13">
        <f t="shared" si="7"/>
        <v>94.14401181703512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94.9540471889454</v>
      </c>
      <c r="W61" s="13">
        <f t="shared" si="7"/>
        <v>23.26699115044248</v>
      </c>
      <c r="X61" s="13">
        <f t="shared" si="7"/>
        <v>0</v>
      </c>
      <c r="Y61" s="13">
        <f t="shared" si="7"/>
        <v>0</v>
      </c>
      <c r="Z61" s="14">
        <f t="shared" si="7"/>
        <v>23.928737201365188</v>
      </c>
    </row>
    <row r="62" spans="1:26" ht="12.75">
      <c r="A62" s="38" t="s">
        <v>114</v>
      </c>
      <c r="B62" s="12">
        <f t="shared" si="7"/>
        <v>128.6412841712967</v>
      </c>
      <c r="C62" s="12">
        <f t="shared" si="7"/>
        <v>0</v>
      </c>
      <c r="D62" s="3">
        <f t="shared" si="7"/>
        <v>100.01307018690366</v>
      </c>
      <c r="E62" s="13">
        <f t="shared" si="7"/>
        <v>82.21882725832013</v>
      </c>
      <c r="F62" s="13">
        <f t="shared" si="7"/>
        <v>55.97407283906066</v>
      </c>
      <c r="G62" s="13">
        <f t="shared" si="7"/>
        <v>70.67147650561664</v>
      </c>
      <c r="H62" s="13">
        <f t="shared" si="7"/>
        <v>46.16568641747274</v>
      </c>
      <c r="I62" s="13">
        <f t="shared" si="7"/>
        <v>57.279190751445086</v>
      </c>
      <c r="J62" s="13">
        <f t="shared" si="7"/>
        <v>71.64988183192455</v>
      </c>
      <c r="K62" s="13">
        <f t="shared" si="7"/>
        <v>33.18674560311447</v>
      </c>
      <c r="L62" s="13">
        <f t="shared" si="7"/>
        <v>74.69116613792663</v>
      </c>
      <c r="M62" s="13">
        <f t="shared" si="7"/>
        <v>56.52585123716324</v>
      </c>
      <c r="N62" s="13">
        <f t="shared" si="7"/>
        <v>53.818878114936766</v>
      </c>
      <c r="O62" s="13">
        <f t="shared" si="7"/>
        <v>46.05028109858465</v>
      </c>
      <c r="P62" s="13">
        <f t="shared" si="7"/>
        <v>74.14838555991078</v>
      </c>
      <c r="Q62" s="13">
        <f t="shared" si="7"/>
        <v>57.021925293002795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56.93141906867262</v>
      </c>
      <c r="W62" s="13">
        <f t="shared" si="7"/>
        <v>67.97704402515723</v>
      </c>
      <c r="X62" s="13">
        <f t="shared" si="7"/>
        <v>0</v>
      </c>
      <c r="Y62" s="13">
        <f t="shared" si="7"/>
        <v>0</v>
      </c>
      <c r="Z62" s="14">
        <f t="shared" si="7"/>
        <v>82.21882725832013</v>
      </c>
    </row>
    <row r="63" spans="1:26" ht="12.75">
      <c r="A63" s="38" t="s">
        <v>115</v>
      </c>
      <c r="B63" s="12">
        <f t="shared" si="7"/>
        <v>79.88450011060583</v>
      </c>
      <c r="C63" s="12">
        <f t="shared" si="7"/>
        <v>0</v>
      </c>
      <c r="D63" s="3">
        <f t="shared" si="7"/>
        <v>100.01137785868698</v>
      </c>
      <c r="E63" s="13">
        <f t="shared" si="7"/>
        <v>55.24302235929067</v>
      </c>
      <c r="F63" s="13">
        <f t="shared" si="7"/>
        <v>17.140844519234534</v>
      </c>
      <c r="G63" s="13">
        <f t="shared" si="7"/>
        <v>76.89905923401757</v>
      </c>
      <c r="H63" s="13">
        <f t="shared" si="7"/>
        <v>35.57839009546042</v>
      </c>
      <c r="I63" s="13">
        <f t="shared" si="7"/>
        <v>42.90329286994838</v>
      </c>
      <c r="J63" s="13">
        <f t="shared" si="7"/>
        <v>52.91971421549101</v>
      </c>
      <c r="K63" s="13">
        <f t="shared" si="7"/>
        <v>49.82859295535882</v>
      </c>
      <c r="L63" s="13">
        <f t="shared" si="7"/>
        <v>40.971345272097025</v>
      </c>
      <c r="M63" s="13">
        <f t="shared" si="7"/>
        <v>47.91445399926006</v>
      </c>
      <c r="N63" s="13">
        <f t="shared" si="7"/>
        <v>43.32018806030246</v>
      </c>
      <c r="O63" s="13">
        <f t="shared" si="7"/>
        <v>78.86769065580307</v>
      </c>
      <c r="P63" s="13">
        <f t="shared" si="7"/>
        <v>72.44309198077751</v>
      </c>
      <c r="Q63" s="13">
        <f t="shared" si="7"/>
        <v>64.22345953441166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51.49244642207993</v>
      </c>
      <c r="W63" s="13">
        <f t="shared" si="7"/>
        <v>54.528310502283105</v>
      </c>
      <c r="X63" s="13">
        <f t="shared" si="7"/>
        <v>0</v>
      </c>
      <c r="Y63" s="13">
        <f t="shared" si="7"/>
        <v>0</v>
      </c>
      <c r="Z63" s="14">
        <f t="shared" si="7"/>
        <v>55.24302235929067</v>
      </c>
    </row>
    <row r="64" spans="1:26" ht="12.75">
      <c r="A64" s="38" t="s">
        <v>116</v>
      </c>
      <c r="B64" s="12">
        <f t="shared" si="7"/>
        <v>237.27496824261758</v>
      </c>
      <c r="C64" s="12">
        <f t="shared" si="7"/>
        <v>0</v>
      </c>
      <c r="D64" s="3">
        <f t="shared" si="7"/>
        <v>99.97296201162634</v>
      </c>
      <c r="E64" s="13">
        <f t="shared" si="7"/>
        <v>0</v>
      </c>
      <c r="F64" s="13">
        <f t="shared" si="7"/>
        <v>43.45032456815932</v>
      </c>
      <c r="G64" s="13">
        <f t="shared" si="7"/>
        <v>75.52699110988911</v>
      </c>
      <c r="H64" s="13">
        <f t="shared" si="7"/>
        <v>43.828273720068125</v>
      </c>
      <c r="I64" s="13">
        <f t="shared" si="7"/>
        <v>54.418546968135</v>
      </c>
      <c r="J64" s="13">
        <f t="shared" si="7"/>
        <v>71.8328480365153</v>
      </c>
      <c r="K64" s="13">
        <f t="shared" si="7"/>
        <v>48.295137381380634</v>
      </c>
      <c r="L64" s="13">
        <f t="shared" si="7"/>
        <v>61.13244668293066</v>
      </c>
      <c r="M64" s="13">
        <f t="shared" si="7"/>
        <v>60.3595702696777</v>
      </c>
      <c r="N64" s="13">
        <f t="shared" si="7"/>
        <v>58.58754236817247</v>
      </c>
      <c r="O64" s="13">
        <f t="shared" si="7"/>
        <v>34.729597790107874</v>
      </c>
      <c r="P64" s="13">
        <f t="shared" si="7"/>
        <v>82.76061191260555</v>
      </c>
      <c r="Q64" s="13">
        <f t="shared" si="7"/>
        <v>57.323389094895326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57.35792373711712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119</v>
      </c>
      <c r="B67" s="23">
        <v>24315140</v>
      </c>
      <c r="C67" s="23"/>
      <c r="D67" s="24">
        <v>25346600</v>
      </c>
      <c r="E67" s="25">
        <v>23957000</v>
      </c>
      <c r="F67" s="25">
        <v>2851565</v>
      </c>
      <c r="G67" s="25">
        <v>1970490</v>
      </c>
      <c r="H67" s="25">
        <v>1894230</v>
      </c>
      <c r="I67" s="25">
        <v>6716285</v>
      </c>
      <c r="J67" s="25">
        <v>1860552</v>
      </c>
      <c r="K67" s="25">
        <v>1989406</v>
      </c>
      <c r="L67" s="25">
        <v>1860552</v>
      </c>
      <c r="M67" s="25">
        <v>5710510</v>
      </c>
      <c r="N67" s="25">
        <v>2248115</v>
      </c>
      <c r="O67" s="25">
        <v>2248115</v>
      </c>
      <c r="P67" s="25">
        <v>1867639</v>
      </c>
      <c r="Q67" s="25">
        <v>6363869</v>
      </c>
      <c r="R67" s="25"/>
      <c r="S67" s="25"/>
      <c r="T67" s="25"/>
      <c r="U67" s="25"/>
      <c r="V67" s="25">
        <v>18790664</v>
      </c>
      <c r="W67" s="25">
        <v>18990000</v>
      </c>
      <c r="X67" s="25"/>
      <c r="Y67" s="24"/>
      <c r="Z67" s="26">
        <v>23957000</v>
      </c>
    </row>
    <row r="68" spans="1:26" ht="12.75" hidden="1">
      <c r="A68" s="36" t="s">
        <v>31</v>
      </c>
      <c r="B68" s="18">
        <v>2873491</v>
      </c>
      <c r="C68" s="18"/>
      <c r="D68" s="19">
        <v>3060000</v>
      </c>
      <c r="E68" s="20">
        <v>3060000</v>
      </c>
      <c r="F68" s="20">
        <v>1028466</v>
      </c>
      <c r="G68" s="20">
        <v>184519</v>
      </c>
      <c r="H68" s="20">
        <v>189129</v>
      </c>
      <c r="I68" s="20">
        <v>1402114</v>
      </c>
      <c r="J68" s="20">
        <v>193392</v>
      </c>
      <c r="K68" s="20">
        <v>182001</v>
      </c>
      <c r="L68" s="20">
        <v>193392</v>
      </c>
      <c r="M68" s="20">
        <v>568785</v>
      </c>
      <c r="N68" s="20">
        <v>194537</v>
      </c>
      <c r="O68" s="20">
        <v>194537</v>
      </c>
      <c r="P68" s="20">
        <v>199552</v>
      </c>
      <c r="Q68" s="20">
        <v>588626</v>
      </c>
      <c r="R68" s="20"/>
      <c r="S68" s="20"/>
      <c r="T68" s="20"/>
      <c r="U68" s="20"/>
      <c r="V68" s="20">
        <v>2559525</v>
      </c>
      <c r="W68" s="20">
        <v>2295000</v>
      </c>
      <c r="X68" s="20"/>
      <c r="Y68" s="19"/>
      <c r="Z68" s="22">
        <v>3060000</v>
      </c>
    </row>
    <row r="69" spans="1:26" ht="12.75" hidden="1">
      <c r="A69" s="37" t="s">
        <v>32</v>
      </c>
      <c r="B69" s="18">
        <v>20931398</v>
      </c>
      <c r="C69" s="18"/>
      <c r="D69" s="19">
        <v>21506600</v>
      </c>
      <c r="E69" s="20">
        <v>20367000</v>
      </c>
      <c r="F69" s="20">
        <v>1786548</v>
      </c>
      <c r="G69" s="20">
        <v>1747124</v>
      </c>
      <c r="H69" s="20">
        <v>1665375</v>
      </c>
      <c r="I69" s="20">
        <v>5199047</v>
      </c>
      <c r="J69" s="20">
        <v>1621361</v>
      </c>
      <c r="K69" s="20">
        <v>1761553</v>
      </c>
      <c r="L69" s="20">
        <v>1621361</v>
      </c>
      <c r="M69" s="20">
        <v>5004275</v>
      </c>
      <c r="N69" s="20">
        <v>2001703</v>
      </c>
      <c r="O69" s="20">
        <v>2001703</v>
      </c>
      <c r="P69" s="20">
        <v>1615431</v>
      </c>
      <c r="Q69" s="20">
        <v>5618837</v>
      </c>
      <c r="R69" s="20"/>
      <c r="S69" s="20"/>
      <c r="T69" s="20"/>
      <c r="U69" s="20"/>
      <c r="V69" s="20">
        <v>15822159</v>
      </c>
      <c r="W69" s="20">
        <v>16110000</v>
      </c>
      <c r="X69" s="20"/>
      <c r="Y69" s="19"/>
      <c r="Z69" s="22">
        <v>20367000</v>
      </c>
    </row>
    <row r="70" spans="1:26" ht="12.75" hidden="1">
      <c r="A70" s="38" t="s">
        <v>113</v>
      </c>
      <c r="B70" s="18">
        <v>13279245</v>
      </c>
      <c r="C70" s="18"/>
      <c r="D70" s="19">
        <v>13565000</v>
      </c>
      <c r="E70" s="20">
        <v>13185000</v>
      </c>
      <c r="F70" s="20">
        <v>1175762</v>
      </c>
      <c r="G70" s="20">
        <v>1144657</v>
      </c>
      <c r="H70" s="20">
        <v>1058837</v>
      </c>
      <c r="I70" s="20">
        <v>3379256</v>
      </c>
      <c r="J70" s="20">
        <v>1023474</v>
      </c>
      <c r="K70" s="20">
        <v>1058711</v>
      </c>
      <c r="L70" s="20">
        <v>1023474</v>
      </c>
      <c r="M70" s="20">
        <v>3105659</v>
      </c>
      <c r="N70" s="20">
        <v>1287643</v>
      </c>
      <c r="O70" s="20">
        <v>1287643</v>
      </c>
      <c r="P70" s="20">
        <v>1039834</v>
      </c>
      <c r="Q70" s="20">
        <v>3615120</v>
      </c>
      <c r="R70" s="20"/>
      <c r="S70" s="20"/>
      <c r="T70" s="20"/>
      <c r="U70" s="20"/>
      <c r="V70" s="20">
        <v>10100035</v>
      </c>
      <c r="W70" s="20">
        <v>10170000</v>
      </c>
      <c r="X70" s="20"/>
      <c r="Y70" s="19"/>
      <c r="Z70" s="22">
        <v>13185000</v>
      </c>
    </row>
    <row r="71" spans="1:26" ht="12.75" hidden="1">
      <c r="A71" s="38" t="s">
        <v>114</v>
      </c>
      <c r="B71" s="18">
        <v>3628301</v>
      </c>
      <c r="C71" s="18"/>
      <c r="D71" s="19">
        <v>3825500</v>
      </c>
      <c r="E71" s="20">
        <v>3155000</v>
      </c>
      <c r="F71" s="20">
        <v>218921</v>
      </c>
      <c r="G71" s="20">
        <v>226203</v>
      </c>
      <c r="H71" s="20">
        <v>246876</v>
      </c>
      <c r="I71" s="20">
        <v>692000</v>
      </c>
      <c r="J71" s="20">
        <v>234835</v>
      </c>
      <c r="K71" s="20">
        <v>334953</v>
      </c>
      <c r="L71" s="20">
        <v>234835</v>
      </c>
      <c r="M71" s="20">
        <v>804623</v>
      </c>
      <c r="N71" s="20">
        <v>334758</v>
      </c>
      <c r="O71" s="20">
        <v>334758</v>
      </c>
      <c r="P71" s="20">
        <v>277062</v>
      </c>
      <c r="Q71" s="20">
        <v>946578</v>
      </c>
      <c r="R71" s="20"/>
      <c r="S71" s="20"/>
      <c r="T71" s="20"/>
      <c r="U71" s="20"/>
      <c r="V71" s="20">
        <v>2443201</v>
      </c>
      <c r="W71" s="20">
        <v>2862000</v>
      </c>
      <c r="X71" s="20"/>
      <c r="Y71" s="19"/>
      <c r="Z71" s="22">
        <v>3155000</v>
      </c>
    </row>
    <row r="72" spans="1:26" ht="12.75" hidden="1">
      <c r="A72" s="38" t="s">
        <v>115</v>
      </c>
      <c r="B72" s="18">
        <v>2554115</v>
      </c>
      <c r="C72" s="18"/>
      <c r="D72" s="19">
        <v>2636700</v>
      </c>
      <c r="E72" s="20">
        <v>2594000</v>
      </c>
      <c r="F72" s="20">
        <v>255530</v>
      </c>
      <c r="G72" s="20">
        <v>245332</v>
      </c>
      <c r="H72" s="20">
        <v>239890</v>
      </c>
      <c r="I72" s="20">
        <v>740752</v>
      </c>
      <c r="J72" s="20">
        <v>235982</v>
      </c>
      <c r="K72" s="20">
        <v>238905</v>
      </c>
      <c r="L72" s="20">
        <v>235982</v>
      </c>
      <c r="M72" s="20">
        <v>710869</v>
      </c>
      <c r="N72" s="20">
        <v>253323</v>
      </c>
      <c r="O72" s="20">
        <v>253323</v>
      </c>
      <c r="P72" s="20">
        <v>192899</v>
      </c>
      <c r="Q72" s="20">
        <v>699545</v>
      </c>
      <c r="R72" s="20"/>
      <c r="S72" s="20"/>
      <c r="T72" s="20"/>
      <c r="U72" s="20"/>
      <c r="V72" s="20">
        <v>2151166</v>
      </c>
      <c r="W72" s="20">
        <v>1971000</v>
      </c>
      <c r="X72" s="20"/>
      <c r="Y72" s="19"/>
      <c r="Z72" s="22">
        <v>2594000</v>
      </c>
    </row>
    <row r="73" spans="1:26" ht="12.75" hidden="1">
      <c r="A73" s="38" t="s">
        <v>116</v>
      </c>
      <c r="B73" s="18">
        <v>1469737</v>
      </c>
      <c r="C73" s="18"/>
      <c r="D73" s="19">
        <v>1479400</v>
      </c>
      <c r="E73" s="20">
        <v>1433000</v>
      </c>
      <c r="F73" s="20">
        <v>136335</v>
      </c>
      <c r="G73" s="20">
        <v>130932</v>
      </c>
      <c r="H73" s="20">
        <v>119772</v>
      </c>
      <c r="I73" s="20">
        <v>387039</v>
      </c>
      <c r="J73" s="20">
        <v>127070</v>
      </c>
      <c r="K73" s="20">
        <v>128984</v>
      </c>
      <c r="L73" s="20">
        <v>127070</v>
      </c>
      <c r="M73" s="20">
        <v>383124</v>
      </c>
      <c r="N73" s="20">
        <v>125979</v>
      </c>
      <c r="O73" s="20">
        <v>125979</v>
      </c>
      <c r="P73" s="20">
        <v>105636</v>
      </c>
      <c r="Q73" s="20">
        <v>357594</v>
      </c>
      <c r="R73" s="20"/>
      <c r="S73" s="20"/>
      <c r="T73" s="20"/>
      <c r="U73" s="20"/>
      <c r="V73" s="20">
        <v>1127757</v>
      </c>
      <c r="W73" s="20">
        <v>1107000</v>
      </c>
      <c r="X73" s="20"/>
      <c r="Y73" s="19"/>
      <c r="Z73" s="22">
        <v>1433000</v>
      </c>
    </row>
    <row r="74" spans="1:26" ht="12.7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118</v>
      </c>
      <c r="B75" s="27">
        <v>510251</v>
      </c>
      <c r="C75" s="27"/>
      <c r="D75" s="28">
        <v>780000</v>
      </c>
      <c r="E75" s="29">
        <v>530000</v>
      </c>
      <c r="F75" s="29">
        <v>36551</v>
      </c>
      <c r="G75" s="29">
        <v>38847</v>
      </c>
      <c r="H75" s="29">
        <v>39726</v>
      </c>
      <c r="I75" s="29">
        <v>115124</v>
      </c>
      <c r="J75" s="29">
        <v>45799</v>
      </c>
      <c r="K75" s="29">
        <v>45852</v>
      </c>
      <c r="L75" s="29">
        <v>45799</v>
      </c>
      <c r="M75" s="29">
        <v>137450</v>
      </c>
      <c r="N75" s="29">
        <v>51875</v>
      </c>
      <c r="O75" s="29">
        <v>51875</v>
      </c>
      <c r="P75" s="29">
        <v>52656</v>
      </c>
      <c r="Q75" s="29">
        <v>156406</v>
      </c>
      <c r="R75" s="29"/>
      <c r="S75" s="29"/>
      <c r="T75" s="29"/>
      <c r="U75" s="29"/>
      <c r="V75" s="29">
        <v>408980</v>
      </c>
      <c r="W75" s="29">
        <v>585000</v>
      </c>
      <c r="X75" s="29"/>
      <c r="Y75" s="28"/>
      <c r="Z75" s="30">
        <v>530000</v>
      </c>
    </row>
    <row r="76" spans="1:26" ht="12.75" hidden="1">
      <c r="A76" s="41" t="s">
        <v>120</v>
      </c>
      <c r="B76" s="31">
        <v>19356117</v>
      </c>
      <c r="C76" s="31"/>
      <c r="D76" s="32">
        <v>25348000</v>
      </c>
      <c r="E76" s="33">
        <v>10703508</v>
      </c>
      <c r="F76" s="33">
        <v>1430010</v>
      </c>
      <c r="G76" s="33">
        <v>2101840</v>
      </c>
      <c r="H76" s="33">
        <v>1588325</v>
      </c>
      <c r="I76" s="33">
        <v>5120175</v>
      </c>
      <c r="J76" s="33">
        <v>1811630</v>
      </c>
      <c r="K76" s="33">
        <v>1446174</v>
      </c>
      <c r="L76" s="33">
        <v>1512153</v>
      </c>
      <c r="M76" s="33">
        <v>4769957</v>
      </c>
      <c r="N76" s="33">
        <v>1772273</v>
      </c>
      <c r="O76" s="33">
        <v>1689946</v>
      </c>
      <c r="P76" s="33">
        <v>1761823</v>
      </c>
      <c r="Q76" s="33">
        <v>5224042</v>
      </c>
      <c r="R76" s="33"/>
      <c r="S76" s="33"/>
      <c r="T76" s="33"/>
      <c r="U76" s="33"/>
      <c r="V76" s="33">
        <v>15114174</v>
      </c>
      <c r="W76" s="33">
        <v>8027631</v>
      </c>
      <c r="X76" s="33"/>
      <c r="Y76" s="32"/>
      <c r="Z76" s="34">
        <v>10703508</v>
      </c>
    </row>
    <row r="77" spans="1:26" ht="12.75" hidden="1">
      <c r="A77" s="36" t="s">
        <v>31</v>
      </c>
      <c r="B77" s="18">
        <v>2873491</v>
      </c>
      <c r="C77" s="18"/>
      <c r="D77" s="19">
        <v>3060000</v>
      </c>
      <c r="E77" s="20">
        <v>3060000</v>
      </c>
      <c r="F77" s="20">
        <v>226638</v>
      </c>
      <c r="G77" s="20">
        <v>420150</v>
      </c>
      <c r="H77" s="20">
        <v>383206</v>
      </c>
      <c r="I77" s="20">
        <v>1029994</v>
      </c>
      <c r="J77" s="20">
        <v>334887</v>
      </c>
      <c r="K77" s="20">
        <v>202130</v>
      </c>
      <c r="L77" s="20">
        <v>190582</v>
      </c>
      <c r="M77" s="20">
        <v>727599</v>
      </c>
      <c r="N77" s="20">
        <v>223893</v>
      </c>
      <c r="O77" s="20">
        <v>186000</v>
      </c>
      <c r="P77" s="20">
        <v>198007</v>
      </c>
      <c r="Q77" s="20">
        <v>607900</v>
      </c>
      <c r="R77" s="20"/>
      <c r="S77" s="20"/>
      <c r="T77" s="20"/>
      <c r="U77" s="20"/>
      <c r="V77" s="20">
        <v>2365493</v>
      </c>
      <c r="W77" s="20">
        <v>2295000</v>
      </c>
      <c r="X77" s="20"/>
      <c r="Y77" s="19"/>
      <c r="Z77" s="22">
        <v>3060000</v>
      </c>
    </row>
    <row r="78" spans="1:26" ht="12.75" hidden="1">
      <c r="A78" s="37" t="s">
        <v>32</v>
      </c>
      <c r="B78" s="18">
        <v>15972375</v>
      </c>
      <c r="C78" s="18"/>
      <c r="D78" s="19">
        <v>21508000</v>
      </c>
      <c r="E78" s="20">
        <v>7643508</v>
      </c>
      <c r="F78" s="20">
        <v>1203372</v>
      </c>
      <c r="G78" s="20">
        <v>1681690</v>
      </c>
      <c r="H78" s="20">
        <v>1205119</v>
      </c>
      <c r="I78" s="20">
        <v>4090181</v>
      </c>
      <c r="J78" s="20">
        <v>1476743</v>
      </c>
      <c r="K78" s="20">
        <v>1244044</v>
      </c>
      <c r="L78" s="20">
        <v>1321571</v>
      </c>
      <c r="M78" s="20">
        <v>4042358</v>
      </c>
      <c r="N78" s="20">
        <v>1548380</v>
      </c>
      <c r="O78" s="20">
        <v>1503946</v>
      </c>
      <c r="P78" s="20">
        <v>1563816</v>
      </c>
      <c r="Q78" s="20">
        <v>4616142</v>
      </c>
      <c r="R78" s="20"/>
      <c r="S78" s="20"/>
      <c r="T78" s="20"/>
      <c r="U78" s="20"/>
      <c r="V78" s="20">
        <v>12748681</v>
      </c>
      <c r="W78" s="20">
        <v>5732631</v>
      </c>
      <c r="X78" s="20"/>
      <c r="Y78" s="19"/>
      <c r="Z78" s="22">
        <v>7643508</v>
      </c>
    </row>
    <row r="79" spans="1:26" ht="12.75" hidden="1">
      <c r="A79" s="38" t="s">
        <v>113</v>
      </c>
      <c r="B79" s="18">
        <v>5777222</v>
      </c>
      <c r="C79" s="18"/>
      <c r="D79" s="19">
        <v>13566000</v>
      </c>
      <c r="E79" s="20">
        <v>3155004</v>
      </c>
      <c r="F79" s="20">
        <v>977830</v>
      </c>
      <c r="G79" s="20">
        <v>1233637</v>
      </c>
      <c r="H79" s="20">
        <v>953085</v>
      </c>
      <c r="I79" s="20">
        <v>3164552</v>
      </c>
      <c r="J79" s="20">
        <v>1096264</v>
      </c>
      <c r="K79" s="20">
        <v>952413</v>
      </c>
      <c r="L79" s="20">
        <v>973744</v>
      </c>
      <c r="M79" s="20">
        <v>3022421</v>
      </c>
      <c r="N79" s="20">
        <v>1182901</v>
      </c>
      <c r="O79" s="20">
        <v>1087752</v>
      </c>
      <c r="P79" s="20">
        <v>1132766</v>
      </c>
      <c r="Q79" s="20">
        <v>3403419</v>
      </c>
      <c r="R79" s="20"/>
      <c r="S79" s="20"/>
      <c r="T79" s="20"/>
      <c r="U79" s="20"/>
      <c r="V79" s="20">
        <v>9590392</v>
      </c>
      <c r="W79" s="20">
        <v>2366253</v>
      </c>
      <c r="X79" s="20"/>
      <c r="Y79" s="19"/>
      <c r="Z79" s="22">
        <v>3155004</v>
      </c>
    </row>
    <row r="80" spans="1:26" ht="12.75" hidden="1">
      <c r="A80" s="38" t="s">
        <v>114</v>
      </c>
      <c r="B80" s="18">
        <v>4667493</v>
      </c>
      <c r="C80" s="18"/>
      <c r="D80" s="19">
        <v>3826000</v>
      </c>
      <c r="E80" s="20">
        <v>2594004</v>
      </c>
      <c r="F80" s="20">
        <v>122539</v>
      </c>
      <c r="G80" s="20">
        <v>159861</v>
      </c>
      <c r="H80" s="20">
        <v>113972</v>
      </c>
      <c r="I80" s="20">
        <v>396372</v>
      </c>
      <c r="J80" s="20">
        <v>168259</v>
      </c>
      <c r="K80" s="20">
        <v>111160</v>
      </c>
      <c r="L80" s="20">
        <v>175401</v>
      </c>
      <c r="M80" s="20">
        <v>454820</v>
      </c>
      <c r="N80" s="20">
        <v>180163</v>
      </c>
      <c r="O80" s="20">
        <v>154157</v>
      </c>
      <c r="P80" s="20">
        <v>205437</v>
      </c>
      <c r="Q80" s="20">
        <v>539757</v>
      </c>
      <c r="R80" s="20"/>
      <c r="S80" s="20"/>
      <c r="T80" s="20"/>
      <c r="U80" s="20"/>
      <c r="V80" s="20">
        <v>1390949</v>
      </c>
      <c r="W80" s="20">
        <v>1945503</v>
      </c>
      <c r="X80" s="20"/>
      <c r="Y80" s="19"/>
      <c r="Z80" s="22">
        <v>2594004</v>
      </c>
    </row>
    <row r="81" spans="1:26" ht="12.75" hidden="1">
      <c r="A81" s="38" t="s">
        <v>115</v>
      </c>
      <c r="B81" s="18">
        <v>2040342</v>
      </c>
      <c r="C81" s="18"/>
      <c r="D81" s="19">
        <v>2637000</v>
      </c>
      <c r="E81" s="20">
        <v>1433004</v>
      </c>
      <c r="F81" s="20">
        <v>43800</v>
      </c>
      <c r="G81" s="20">
        <v>188658</v>
      </c>
      <c r="H81" s="20">
        <v>85349</v>
      </c>
      <c r="I81" s="20">
        <v>317807</v>
      </c>
      <c r="J81" s="20">
        <v>124881</v>
      </c>
      <c r="K81" s="20">
        <v>119043</v>
      </c>
      <c r="L81" s="20">
        <v>96685</v>
      </c>
      <c r="M81" s="20">
        <v>340609</v>
      </c>
      <c r="N81" s="20">
        <v>109740</v>
      </c>
      <c r="O81" s="20">
        <v>199790</v>
      </c>
      <c r="P81" s="20">
        <v>139742</v>
      </c>
      <c r="Q81" s="20">
        <v>449272</v>
      </c>
      <c r="R81" s="20"/>
      <c r="S81" s="20"/>
      <c r="T81" s="20"/>
      <c r="U81" s="20"/>
      <c r="V81" s="20">
        <v>1107688</v>
      </c>
      <c r="W81" s="20">
        <v>1074753</v>
      </c>
      <c r="X81" s="20"/>
      <c r="Y81" s="19"/>
      <c r="Z81" s="22">
        <v>1433004</v>
      </c>
    </row>
    <row r="82" spans="1:26" ht="12.75" hidden="1">
      <c r="A82" s="38" t="s">
        <v>116</v>
      </c>
      <c r="B82" s="18">
        <v>3487318</v>
      </c>
      <c r="C82" s="18"/>
      <c r="D82" s="19">
        <v>1479000</v>
      </c>
      <c r="E82" s="20"/>
      <c r="F82" s="20">
        <v>59238</v>
      </c>
      <c r="G82" s="20">
        <v>98889</v>
      </c>
      <c r="H82" s="20">
        <v>52494</v>
      </c>
      <c r="I82" s="20">
        <v>210621</v>
      </c>
      <c r="J82" s="20">
        <v>91278</v>
      </c>
      <c r="K82" s="20">
        <v>62293</v>
      </c>
      <c r="L82" s="20">
        <v>77681</v>
      </c>
      <c r="M82" s="20">
        <v>231252</v>
      </c>
      <c r="N82" s="20">
        <v>73808</v>
      </c>
      <c r="O82" s="20">
        <v>43752</v>
      </c>
      <c r="P82" s="20">
        <v>87425</v>
      </c>
      <c r="Q82" s="20">
        <v>204985</v>
      </c>
      <c r="R82" s="20"/>
      <c r="S82" s="20"/>
      <c r="T82" s="20"/>
      <c r="U82" s="20"/>
      <c r="V82" s="20">
        <v>646858</v>
      </c>
      <c r="W82" s="20"/>
      <c r="X82" s="20"/>
      <c r="Y82" s="19"/>
      <c r="Z82" s="22"/>
    </row>
    <row r="83" spans="1:26" ht="12.75" hidden="1">
      <c r="A83" s="38" t="s">
        <v>117</v>
      </c>
      <c r="B83" s="18"/>
      <c r="C83" s="18"/>
      <c r="D83" s="19"/>
      <c r="E83" s="20">
        <v>461496</v>
      </c>
      <c r="F83" s="20">
        <v>-35</v>
      </c>
      <c r="G83" s="20">
        <v>645</v>
      </c>
      <c r="H83" s="20">
        <v>219</v>
      </c>
      <c r="I83" s="20">
        <v>829</v>
      </c>
      <c r="J83" s="20">
        <v>-3939</v>
      </c>
      <c r="K83" s="20">
        <v>-865</v>
      </c>
      <c r="L83" s="20">
        <v>-1940</v>
      </c>
      <c r="M83" s="20">
        <v>-6744</v>
      </c>
      <c r="N83" s="20">
        <v>1768</v>
      </c>
      <c r="O83" s="20">
        <v>18495</v>
      </c>
      <c r="P83" s="20">
        <v>-1554</v>
      </c>
      <c r="Q83" s="20">
        <v>18709</v>
      </c>
      <c r="R83" s="20"/>
      <c r="S83" s="20"/>
      <c r="T83" s="20"/>
      <c r="U83" s="20"/>
      <c r="V83" s="20">
        <v>12794</v>
      </c>
      <c r="W83" s="20">
        <v>346122</v>
      </c>
      <c r="X83" s="20"/>
      <c r="Y83" s="19"/>
      <c r="Z83" s="22">
        <v>461496</v>
      </c>
    </row>
    <row r="84" spans="1:26" ht="12.75" hidden="1">
      <c r="A84" s="39" t="s">
        <v>118</v>
      </c>
      <c r="B84" s="27">
        <v>510251</v>
      </c>
      <c r="C84" s="27"/>
      <c r="D84" s="28">
        <v>780000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28914529</v>
      </c>
      <c r="C5" s="18">
        <v>0</v>
      </c>
      <c r="D5" s="63">
        <v>35416928</v>
      </c>
      <c r="E5" s="64">
        <v>35416928</v>
      </c>
      <c r="F5" s="64">
        <v>33934161</v>
      </c>
      <c r="G5" s="64">
        <v>89895</v>
      </c>
      <c r="H5" s="64">
        <v>-80200</v>
      </c>
      <c r="I5" s="64">
        <v>33943856</v>
      </c>
      <c r="J5" s="64">
        <v>399922</v>
      </c>
      <c r="K5" s="64">
        <v>96769</v>
      </c>
      <c r="L5" s="64">
        <v>47896</v>
      </c>
      <c r="M5" s="64">
        <v>544587</v>
      </c>
      <c r="N5" s="64">
        <v>77523</v>
      </c>
      <c r="O5" s="64">
        <v>82016</v>
      </c>
      <c r="P5" s="64">
        <v>41778</v>
      </c>
      <c r="Q5" s="64">
        <v>201317</v>
      </c>
      <c r="R5" s="64">
        <v>0</v>
      </c>
      <c r="S5" s="64">
        <v>0</v>
      </c>
      <c r="T5" s="64">
        <v>0</v>
      </c>
      <c r="U5" s="64">
        <v>0</v>
      </c>
      <c r="V5" s="64">
        <v>34689760</v>
      </c>
      <c r="W5" s="64">
        <v>26562699</v>
      </c>
      <c r="X5" s="64">
        <v>8127061</v>
      </c>
      <c r="Y5" s="65">
        <v>30.6</v>
      </c>
      <c r="Z5" s="66">
        <v>35416928</v>
      </c>
    </row>
    <row r="6" spans="1:26" ht="12.75">
      <c r="A6" s="62" t="s">
        <v>32</v>
      </c>
      <c r="B6" s="18">
        <v>102525788</v>
      </c>
      <c r="C6" s="18">
        <v>0</v>
      </c>
      <c r="D6" s="63">
        <v>116064690</v>
      </c>
      <c r="E6" s="64">
        <v>116064690</v>
      </c>
      <c r="F6" s="64">
        <v>8878673</v>
      </c>
      <c r="G6" s="64">
        <v>23309405</v>
      </c>
      <c r="H6" s="64">
        <v>16649083</v>
      </c>
      <c r="I6" s="64">
        <v>48837161</v>
      </c>
      <c r="J6" s="64">
        <v>4615848</v>
      </c>
      <c r="K6" s="64">
        <v>-4230819</v>
      </c>
      <c r="L6" s="64">
        <v>11570893</v>
      </c>
      <c r="M6" s="64">
        <v>11955922</v>
      </c>
      <c r="N6" s="64">
        <v>-1766372</v>
      </c>
      <c r="O6" s="64">
        <v>7759499</v>
      </c>
      <c r="P6" s="64">
        <v>9341883</v>
      </c>
      <c r="Q6" s="64">
        <v>15335010</v>
      </c>
      <c r="R6" s="64">
        <v>0</v>
      </c>
      <c r="S6" s="64">
        <v>0</v>
      </c>
      <c r="T6" s="64">
        <v>0</v>
      </c>
      <c r="U6" s="64">
        <v>0</v>
      </c>
      <c r="V6" s="64">
        <v>76128093</v>
      </c>
      <c r="W6" s="64">
        <v>87048522</v>
      </c>
      <c r="X6" s="64">
        <v>-10920429</v>
      </c>
      <c r="Y6" s="65">
        <v>-12.55</v>
      </c>
      <c r="Z6" s="66">
        <v>116064690</v>
      </c>
    </row>
    <row r="7" spans="1:26" ht="12.75">
      <c r="A7" s="62" t="s">
        <v>33</v>
      </c>
      <c r="B7" s="18">
        <v>1353526</v>
      </c>
      <c r="C7" s="18">
        <v>0</v>
      </c>
      <c r="D7" s="63">
        <v>1260000</v>
      </c>
      <c r="E7" s="64">
        <v>1260000</v>
      </c>
      <c r="F7" s="64">
        <v>0</v>
      </c>
      <c r="G7" s="64">
        <v>45028</v>
      </c>
      <c r="H7" s="64">
        <v>0</v>
      </c>
      <c r="I7" s="64">
        <v>45028</v>
      </c>
      <c r="J7" s="64">
        <v>102773</v>
      </c>
      <c r="K7" s="64">
        <v>167023</v>
      </c>
      <c r="L7" s="64">
        <v>0</v>
      </c>
      <c r="M7" s="64">
        <v>269796</v>
      </c>
      <c r="N7" s="64">
        <v>24398</v>
      </c>
      <c r="O7" s="64">
        <v>150314</v>
      </c>
      <c r="P7" s="64">
        <v>0</v>
      </c>
      <c r="Q7" s="64">
        <v>174712</v>
      </c>
      <c r="R7" s="64">
        <v>0</v>
      </c>
      <c r="S7" s="64">
        <v>0</v>
      </c>
      <c r="T7" s="64">
        <v>0</v>
      </c>
      <c r="U7" s="64">
        <v>0</v>
      </c>
      <c r="V7" s="64">
        <v>489536</v>
      </c>
      <c r="W7" s="64">
        <v>945000</v>
      </c>
      <c r="X7" s="64">
        <v>-455464</v>
      </c>
      <c r="Y7" s="65">
        <v>-48.2</v>
      </c>
      <c r="Z7" s="66">
        <v>1260000</v>
      </c>
    </row>
    <row r="8" spans="1:26" ht="12.75">
      <c r="A8" s="62" t="s">
        <v>34</v>
      </c>
      <c r="B8" s="18">
        <v>62300719</v>
      </c>
      <c r="C8" s="18">
        <v>0</v>
      </c>
      <c r="D8" s="63">
        <v>91621000</v>
      </c>
      <c r="E8" s="64">
        <v>91621000</v>
      </c>
      <c r="F8" s="64">
        <v>21725776</v>
      </c>
      <c r="G8" s="64">
        <v>629853</v>
      </c>
      <c r="H8" s="64">
        <v>744151</v>
      </c>
      <c r="I8" s="64">
        <v>23099780</v>
      </c>
      <c r="J8" s="64">
        <v>2977401</v>
      </c>
      <c r="K8" s="64">
        <v>1086839</v>
      </c>
      <c r="L8" s="64">
        <v>5957203</v>
      </c>
      <c r="M8" s="64">
        <v>10021443</v>
      </c>
      <c r="N8" s="64">
        <v>3539094</v>
      </c>
      <c r="O8" s="64">
        <v>1424644</v>
      </c>
      <c r="P8" s="64">
        <v>25362397</v>
      </c>
      <c r="Q8" s="64">
        <v>30326135</v>
      </c>
      <c r="R8" s="64">
        <v>0</v>
      </c>
      <c r="S8" s="64">
        <v>0</v>
      </c>
      <c r="T8" s="64">
        <v>0</v>
      </c>
      <c r="U8" s="64">
        <v>0</v>
      </c>
      <c r="V8" s="64">
        <v>63447358</v>
      </c>
      <c r="W8" s="64">
        <v>68715747</v>
      </c>
      <c r="X8" s="64">
        <v>-5268389</v>
      </c>
      <c r="Y8" s="65">
        <v>-7.67</v>
      </c>
      <c r="Z8" s="66">
        <v>91621000</v>
      </c>
    </row>
    <row r="9" spans="1:26" ht="12.75">
      <c r="A9" s="62" t="s">
        <v>35</v>
      </c>
      <c r="B9" s="18">
        <v>80011358</v>
      </c>
      <c r="C9" s="18">
        <v>0</v>
      </c>
      <c r="D9" s="63">
        <v>51365837</v>
      </c>
      <c r="E9" s="64">
        <v>51365837</v>
      </c>
      <c r="F9" s="64">
        <v>1602319</v>
      </c>
      <c r="G9" s="64">
        <v>1922932</v>
      </c>
      <c r="H9" s="64">
        <v>1610967</v>
      </c>
      <c r="I9" s="64">
        <v>5136218</v>
      </c>
      <c r="J9" s="64">
        <v>1832342</v>
      </c>
      <c r="K9" s="64">
        <v>1952428</v>
      </c>
      <c r="L9" s="64">
        <v>1603232</v>
      </c>
      <c r="M9" s="64">
        <v>5388002</v>
      </c>
      <c r="N9" s="64">
        <v>1719399</v>
      </c>
      <c r="O9" s="64">
        <v>2275416</v>
      </c>
      <c r="P9" s="64">
        <v>2482512</v>
      </c>
      <c r="Q9" s="64">
        <v>6477327</v>
      </c>
      <c r="R9" s="64">
        <v>0</v>
      </c>
      <c r="S9" s="64">
        <v>0</v>
      </c>
      <c r="T9" s="64">
        <v>0</v>
      </c>
      <c r="U9" s="64">
        <v>0</v>
      </c>
      <c r="V9" s="64">
        <v>17001547</v>
      </c>
      <c r="W9" s="64">
        <v>38524383</v>
      </c>
      <c r="X9" s="64">
        <v>-21522836</v>
      </c>
      <c r="Y9" s="65">
        <v>-55.87</v>
      </c>
      <c r="Z9" s="66">
        <v>51365837</v>
      </c>
    </row>
    <row r="10" spans="1:26" ht="22.5">
      <c r="A10" s="67" t="s">
        <v>105</v>
      </c>
      <c r="B10" s="68">
        <f>SUM(B5:B9)</f>
        <v>275105920</v>
      </c>
      <c r="C10" s="68">
        <f>SUM(C5:C9)</f>
        <v>0</v>
      </c>
      <c r="D10" s="69">
        <f aca="true" t="shared" si="0" ref="D10:Z10">SUM(D5:D9)</f>
        <v>295728455</v>
      </c>
      <c r="E10" s="70">
        <f t="shared" si="0"/>
        <v>295728455</v>
      </c>
      <c r="F10" s="70">
        <f t="shared" si="0"/>
        <v>66140929</v>
      </c>
      <c r="G10" s="70">
        <f t="shared" si="0"/>
        <v>25997113</v>
      </c>
      <c r="H10" s="70">
        <f t="shared" si="0"/>
        <v>18924001</v>
      </c>
      <c r="I10" s="70">
        <f t="shared" si="0"/>
        <v>111062043</v>
      </c>
      <c r="J10" s="70">
        <f t="shared" si="0"/>
        <v>9928286</v>
      </c>
      <c r="K10" s="70">
        <f t="shared" si="0"/>
        <v>-927760</v>
      </c>
      <c r="L10" s="70">
        <f t="shared" si="0"/>
        <v>19179224</v>
      </c>
      <c r="M10" s="70">
        <f t="shared" si="0"/>
        <v>28179750</v>
      </c>
      <c r="N10" s="70">
        <f t="shared" si="0"/>
        <v>3594042</v>
      </c>
      <c r="O10" s="70">
        <f t="shared" si="0"/>
        <v>11691889</v>
      </c>
      <c r="P10" s="70">
        <f t="shared" si="0"/>
        <v>37228570</v>
      </c>
      <c r="Q10" s="70">
        <f t="shared" si="0"/>
        <v>52514501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191756294</v>
      </c>
      <c r="W10" s="70">
        <f t="shared" si="0"/>
        <v>221796351</v>
      </c>
      <c r="X10" s="70">
        <f t="shared" si="0"/>
        <v>-30040057</v>
      </c>
      <c r="Y10" s="71">
        <f>+IF(W10&lt;&gt;0,(X10/W10)*100,0)</f>
        <v>-13.543981614016726</v>
      </c>
      <c r="Z10" s="72">
        <f t="shared" si="0"/>
        <v>295728455</v>
      </c>
    </row>
    <row r="11" spans="1:26" ht="12.75">
      <c r="A11" s="62" t="s">
        <v>36</v>
      </c>
      <c r="B11" s="18">
        <v>87690789</v>
      </c>
      <c r="C11" s="18">
        <v>0</v>
      </c>
      <c r="D11" s="63">
        <v>93514269</v>
      </c>
      <c r="E11" s="64">
        <v>93514269</v>
      </c>
      <c r="F11" s="64">
        <v>6957323</v>
      </c>
      <c r="G11" s="64">
        <v>7121145</v>
      </c>
      <c r="H11" s="64">
        <v>6829884</v>
      </c>
      <c r="I11" s="64">
        <v>20908352</v>
      </c>
      <c r="J11" s="64">
        <v>7215016</v>
      </c>
      <c r="K11" s="64">
        <v>11331617</v>
      </c>
      <c r="L11" s="64">
        <v>7002950</v>
      </c>
      <c r="M11" s="64">
        <v>25549583</v>
      </c>
      <c r="N11" s="64">
        <v>7589773</v>
      </c>
      <c r="O11" s="64">
        <v>7256072</v>
      </c>
      <c r="P11" s="64">
        <v>7463391</v>
      </c>
      <c r="Q11" s="64">
        <v>22309236</v>
      </c>
      <c r="R11" s="64">
        <v>0</v>
      </c>
      <c r="S11" s="64">
        <v>0</v>
      </c>
      <c r="T11" s="64">
        <v>0</v>
      </c>
      <c r="U11" s="64">
        <v>0</v>
      </c>
      <c r="V11" s="64">
        <v>68767171</v>
      </c>
      <c r="W11" s="64">
        <v>70135704</v>
      </c>
      <c r="X11" s="64">
        <v>-1368533</v>
      </c>
      <c r="Y11" s="65">
        <v>-1.95</v>
      </c>
      <c r="Z11" s="66">
        <v>93514269</v>
      </c>
    </row>
    <row r="12" spans="1:26" ht="12.75">
      <c r="A12" s="62" t="s">
        <v>37</v>
      </c>
      <c r="B12" s="18">
        <v>4783875</v>
      </c>
      <c r="C12" s="18">
        <v>0</v>
      </c>
      <c r="D12" s="63">
        <v>5385243</v>
      </c>
      <c r="E12" s="64">
        <v>5385243</v>
      </c>
      <c r="F12" s="64">
        <v>418427</v>
      </c>
      <c r="G12" s="64">
        <v>418427</v>
      </c>
      <c r="H12" s="64">
        <v>418428</v>
      </c>
      <c r="I12" s="64">
        <v>1255282</v>
      </c>
      <c r="J12" s="64">
        <v>585141</v>
      </c>
      <c r="K12" s="64">
        <v>418428</v>
      </c>
      <c r="L12" s="64">
        <v>396426</v>
      </c>
      <c r="M12" s="64">
        <v>1399995</v>
      </c>
      <c r="N12" s="64">
        <v>653784</v>
      </c>
      <c r="O12" s="64">
        <v>434511</v>
      </c>
      <c r="P12" s="64">
        <v>465694</v>
      </c>
      <c r="Q12" s="64">
        <v>1553989</v>
      </c>
      <c r="R12" s="64">
        <v>0</v>
      </c>
      <c r="S12" s="64">
        <v>0</v>
      </c>
      <c r="T12" s="64">
        <v>0</v>
      </c>
      <c r="U12" s="64">
        <v>0</v>
      </c>
      <c r="V12" s="64">
        <v>4209266</v>
      </c>
      <c r="W12" s="64">
        <v>4038930</v>
      </c>
      <c r="X12" s="64">
        <v>170336</v>
      </c>
      <c r="Y12" s="65">
        <v>4.22</v>
      </c>
      <c r="Z12" s="66">
        <v>5385243</v>
      </c>
    </row>
    <row r="13" spans="1:26" ht="12.75">
      <c r="A13" s="62" t="s">
        <v>106</v>
      </c>
      <c r="B13" s="18">
        <v>16188497</v>
      </c>
      <c r="C13" s="18">
        <v>0</v>
      </c>
      <c r="D13" s="63">
        <v>16935231</v>
      </c>
      <c r="E13" s="64">
        <v>16935231</v>
      </c>
      <c r="F13" s="64">
        <v>0</v>
      </c>
      <c r="G13" s="64">
        <v>2822541</v>
      </c>
      <c r="H13" s="64">
        <v>1411271</v>
      </c>
      <c r="I13" s="64">
        <v>4233812</v>
      </c>
      <c r="J13" s="64">
        <v>1411268</v>
      </c>
      <c r="K13" s="64">
        <v>1411271</v>
      </c>
      <c r="L13" s="64">
        <v>1411271</v>
      </c>
      <c r="M13" s="64">
        <v>4233810</v>
      </c>
      <c r="N13" s="64">
        <v>1411271</v>
      </c>
      <c r="O13" s="64">
        <v>1411271</v>
      </c>
      <c r="P13" s="64">
        <v>1411271</v>
      </c>
      <c r="Q13" s="64">
        <v>4233813</v>
      </c>
      <c r="R13" s="64">
        <v>0</v>
      </c>
      <c r="S13" s="64">
        <v>0</v>
      </c>
      <c r="T13" s="64">
        <v>0</v>
      </c>
      <c r="U13" s="64">
        <v>0</v>
      </c>
      <c r="V13" s="64">
        <v>12701435</v>
      </c>
      <c r="W13" s="64">
        <v>12701421</v>
      </c>
      <c r="X13" s="64">
        <v>14</v>
      </c>
      <c r="Y13" s="65">
        <v>0</v>
      </c>
      <c r="Z13" s="66">
        <v>16935231</v>
      </c>
    </row>
    <row r="14" spans="1:26" ht="12.75">
      <c r="A14" s="62" t="s">
        <v>38</v>
      </c>
      <c r="B14" s="18">
        <v>6590114</v>
      </c>
      <c r="C14" s="18">
        <v>0</v>
      </c>
      <c r="D14" s="63">
        <v>1713303</v>
      </c>
      <c r="E14" s="64">
        <v>1713303</v>
      </c>
      <c r="F14" s="64">
        <v>40899</v>
      </c>
      <c r="G14" s="64">
        <v>95703</v>
      </c>
      <c r="H14" s="64">
        <v>49976</v>
      </c>
      <c r="I14" s="64">
        <v>186578</v>
      </c>
      <c r="J14" s="64">
        <v>627971</v>
      </c>
      <c r="K14" s="64">
        <v>156759</v>
      </c>
      <c r="L14" s="64">
        <v>574252</v>
      </c>
      <c r="M14" s="64">
        <v>1358982</v>
      </c>
      <c r="N14" s="64">
        <v>102784</v>
      </c>
      <c r="O14" s="64">
        <v>15428</v>
      </c>
      <c r="P14" s="64">
        <v>206239</v>
      </c>
      <c r="Q14" s="64">
        <v>324451</v>
      </c>
      <c r="R14" s="64">
        <v>0</v>
      </c>
      <c r="S14" s="64">
        <v>0</v>
      </c>
      <c r="T14" s="64">
        <v>0</v>
      </c>
      <c r="U14" s="64">
        <v>0</v>
      </c>
      <c r="V14" s="64">
        <v>1870011</v>
      </c>
      <c r="W14" s="64">
        <v>1284975</v>
      </c>
      <c r="X14" s="64">
        <v>585036</v>
      </c>
      <c r="Y14" s="65">
        <v>45.53</v>
      </c>
      <c r="Z14" s="66">
        <v>1713303</v>
      </c>
    </row>
    <row r="15" spans="1:26" ht="12.75">
      <c r="A15" s="62" t="s">
        <v>39</v>
      </c>
      <c r="B15" s="18">
        <v>75821155</v>
      </c>
      <c r="C15" s="18">
        <v>0</v>
      </c>
      <c r="D15" s="63">
        <v>96034750</v>
      </c>
      <c r="E15" s="64">
        <v>96034750</v>
      </c>
      <c r="F15" s="64">
        <v>405727</v>
      </c>
      <c r="G15" s="64">
        <v>6993588</v>
      </c>
      <c r="H15" s="64">
        <v>2996563</v>
      </c>
      <c r="I15" s="64">
        <v>10395878</v>
      </c>
      <c r="J15" s="64">
        <v>13091495</v>
      </c>
      <c r="K15" s="64">
        <v>6027820</v>
      </c>
      <c r="L15" s="64">
        <v>4890635</v>
      </c>
      <c r="M15" s="64">
        <v>24009950</v>
      </c>
      <c r="N15" s="64">
        <v>6841474</v>
      </c>
      <c r="O15" s="64">
        <v>2452746</v>
      </c>
      <c r="P15" s="64">
        <v>9077713</v>
      </c>
      <c r="Q15" s="64">
        <v>18371933</v>
      </c>
      <c r="R15" s="64">
        <v>0</v>
      </c>
      <c r="S15" s="64">
        <v>0</v>
      </c>
      <c r="T15" s="64">
        <v>0</v>
      </c>
      <c r="U15" s="64">
        <v>0</v>
      </c>
      <c r="V15" s="64">
        <v>52777761</v>
      </c>
      <c r="W15" s="64">
        <v>72026064</v>
      </c>
      <c r="X15" s="64">
        <v>-19248303</v>
      </c>
      <c r="Y15" s="65">
        <v>-26.72</v>
      </c>
      <c r="Z15" s="66">
        <v>96034750</v>
      </c>
    </row>
    <row r="16" spans="1:26" ht="12.75">
      <c r="A16" s="73" t="s">
        <v>40</v>
      </c>
      <c r="B16" s="18">
        <v>98140</v>
      </c>
      <c r="C16" s="18">
        <v>0</v>
      </c>
      <c r="D16" s="63">
        <v>100000</v>
      </c>
      <c r="E16" s="64">
        <v>100000</v>
      </c>
      <c r="F16" s="64">
        <v>0</v>
      </c>
      <c r="G16" s="64">
        <v>0</v>
      </c>
      <c r="H16" s="64">
        <v>2200</v>
      </c>
      <c r="I16" s="64">
        <v>2200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8500</v>
      </c>
      <c r="Q16" s="64">
        <v>8500</v>
      </c>
      <c r="R16" s="64">
        <v>0</v>
      </c>
      <c r="S16" s="64">
        <v>0</v>
      </c>
      <c r="T16" s="64">
        <v>0</v>
      </c>
      <c r="U16" s="64">
        <v>0</v>
      </c>
      <c r="V16" s="64">
        <v>10700</v>
      </c>
      <c r="W16" s="64">
        <v>74997</v>
      </c>
      <c r="X16" s="64">
        <v>-64297</v>
      </c>
      <c r="Y16" s="65">
        <v>-85.73</v>
      </c>
      <c r="Z16" s="66">
        <v>100000</v>
      </c>
    </row>
    <row r="17" spans="1:26" ht="12.75">
      <c r="A17" s="62" t="s">
        <v>41</v>
      </c>
      <c r="B17" s="18">
        <v>98743760</v>
      </c>
      <c r="C17" s="18">
        <v>0</v>
      </c>
      <c r="D17" s="63">
        <v>90121444</v>
      </c>
      <c r="E17" s="64">
        <v>90121444</v>
      </c>
      <c r="F17" s="64">
        <v>2193966</v>
      </c>
      <c r="G17" s="64">
        <v>4218029</v>
      </c>
      <c r="H17" s="64">
        <v>3633978</v>
      </c>
      <c r="I17" s="64">
        <v>10045973</v>
      </c>
      <c r="J17" s="64">
        <v>5890101</v>
      </c>
      <c r="K17" s="64">
        <v>3566365</v>
      </c>
      <c r="L17" s="64">
        <v>5096387</v>
      </c>
      <c r="M17" s="64">
        <v>14552853</v>
      </c>
      <c r="N17" s="64">
        <v>4418388</v>
      </c>
      <c r="O17" s="64">
        <v>4071741</v>
      </c>
      <c r="P17" s="64">
        <v>3773415</v>
      </c>
      <c r="Q17" s="64">
        <v>12263544</v>
      </c>
      <c r="R17" s="64">
        <v>0</v>
      </c>
      <c r="S17" s="64">
        <v>0</v>
      </c>
      <c r="T17" s="64">
        <v>0</v>
      </c>
      <c r="U17" s="64">
        <v>0</v>
      </c>
      <c r="V17" s="64">
        <v>36862370</v>
      </c>
      <c r="W17" s="64">
        <v>67591089</v>
      </c>
      <c r="X17" s="64">
        <v>-30728719</v>
      </c>
      <c r="Y17" s="65">
        <v>-45.46</v>
      </c>
      <c r="Z17" s="66">
        <v>90121444</v>
      </c>
    </row>
    <row r="18" spans="1:26" ht="12.75">
      <c r="A18" s="74" t="s">
        <v>42</v>
      </c>
      <c r="B18" s="75">
        <f>SUM(B11:B17)</f>
        <v>289916330</v>
      </c>
      <c r="C18" s="75">
        <f>SUM(C11:C17)</f>
        <v>0</v>
      </c>
      <c r="D18" s="76">
        <f aca="true" t="shared" si="1" ref="D18:Z18">SUM(D11:D17)</f>
        <v>303804240</v>
      </c>
      <c r="E18" s="77">
        <f t="shared" si="1"/>
        <v>303804240</v>
      </c>
      <c r="F18" s="77">
        <f t="shared" si="1"/>
        <v>10016342</v>
      </c>
      <c r="G18" s="77">
        <f t="shared" si="1"/>
        <v>21669433</v>
      </c>
      <c r="H18" s="77">
        <f t="shared" si="1"/>
        <v>15342300</v>
      </c>
      <c r="I18" s="77">
        <f t="shared" si="1"/>
        <v>47028075</v>
      </c>
      <c r="J18" s="77">
        <f t="shared" si="1"/>
        <v>28820992</v>
      </c>
      <c r="K18" s="77">
        <f t="shared" si="1"/>
        <v>22912260</v>
      </c>
      <c r="L18" s="77">
        <f t="shared" si="1"/>
        <v>19371921</v>
      </c>
      <c r="M18" s="77">
        <f t="shared" si="1"/>
        <v>71105173</v>
      </c>
      <c r="N18" s="77">
        <f t="shared" si="1"/>
        <v>21017474</v>
      </c>
      <c r="O18" s="77">
        <f t="shared" si="1"/>
        <v>15641769</v>
      </c>
      <c r="P18" s="77">
        <f t="shared" si="1"/>
        <v>22406223</v>
      </c>
      <c r="Q18" s="77">
        <f t="shared" si="1"/>
        <v>59065466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177198714</v>
      </c>
      <c r="W18" s="77">
        <f t="shared" si="1"/>
        <v>227853180</v>
      </c>
      <c r="X18" s="77">
        <f t="shared" si="1"/>
        <v>-50654466</v>
      </c>
      <c r="Y18" s="71">
        <f>+IF(W18&lt;&gt;0,(X18/W18)*100,0)</f>
        <v>-22.231186766846967</v>
      </c>
      <c r="Z18" s="78">
        <f t="shared" si="1"/>
        <v>303804240</v>
      </c>
    </row>
    <row r="19" spans="1:26" ht="12.75">
      <c r="A19" s="74" t="s">
        <v>43</v>
      </c>
      <c r="B19" s="79">
        <f>+B10-B18</f>
        <v>-14810410</v>
      </c>
      <c r="C19" s="79">
        <f>+C10-C18</f>
        <v>0</v>
      </c>
      <c r="D19" s="80">
        <f aca="true" t="shared" si="2" ref="D19:Z19">+D10-D18</f>
        <v>-8075785</v>
      </c>
      <c r="E19" s="81">
        <f t="shared" si="2"/>
        <v>-8075785</v>
      </c>
      <c r="F19" s="81">
        <f t="shared" si="2"/>
        <v>56124587</v>
      </c>
      <c r="G19" s="81">
        <f t="shared" si="2"/>
        <v>4327680</v>
      </c>
      <c r="H19" s="81">
        <f t="shared" si="2"/>
        <v>3581701</v>
      </c>
      <c r="I19" s="81">
        <f t="shared" si="2"/>
        <v>64033968</v>
      </c>
      <c r="J19" s="81">
        <f t="shared" si="2"/>
        <v>-18892706</v>
      </c>
      <c r="K19" s="81">
        <f t="shared" si="2"/>
        <v>-23840020</v>
      </c>
      <c r="L19" s="81">
        <f t="shared" si="2"/>
        <v>-192697</v>
      </c>
      <c r="M19" s="81">
        <f t="shared" si="2"/>
        <v>-42925423</v>
      </c>
      <c r="N19" s="81">
        <f t="shared" si="2"/>
        <v>-17423432</v>
      </c>
      <c r="O19" s="81">
        <f t="shared" si="2"/>
        <v>-3949880</v>
      </c>
      <c r="P19" s="81">
        <f t="shared" si="2"/>
        <v>14822347</v>
      </c>
      <c r="Q19" s="81">
        <f t="shared" si="2"/>
        <v>-6550965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14557580</v>
      </c>
      <c r="W19" s="81">
        <f>IF(E10=E18,0,W10-W18)</f>
        <v>-6056829</v>
      </c>
      <c r="X19" s="81">
        <f t="shared" si="2"/>
        <v>20614409</v>
      </c>
      <c r="Y19" s="82">
        <f>+IF(W19&lt;&gt;0,(X19/W19)*100,0)</f>
        <v>-340.34985963777416</v>
      </c>
      <c r="Z19" s="83">
        <f t="shared" si="2"/>
        <v>-8075785</v>
      </c>
    </row>
    <row r="20" spans="1:26" ht="12.75">
      <c r="A20" s="62" t="s">
        <v>44</v>
      </c>
      <c r="B20" s="18">
        <v>42380982</v>
      </c>
      <c r="C20" s="18">
        <v>0</v>
      </c>
      <c r="D20" s="63">
        <v>14640000</v>
      </c>
      <c r="E20" s="64">
        <v>14640000</v>
      </c>
      <c r="F20" s="64">
        <v>4759147</v>
      </c>
      <c r="G20" s="64">
        <v>6128820</v>
      </c>
      <c r="H20" s="64">
        <v>6608067</v>
      </c>
      <c r="I20" s="64">
        <v>17496034</v>
      </c>
      <c r="J20" s="64">
        <v>5019966</v>
      </c>
      <c r="K20" s="64">
        <v>12423895</v>
      </c>
      <c r="L20" s="64">
        <v>1254876</v>
      </c>
      <c r="M20" s="64">
        <v>18698737</v>
      </c>
      <c r="N20" s="64">
        <v>1253015</v>
      </c>
      <c r="O20" s="64">
        <v>7140357</v>
      </c>
      <c r="P20" s="64">
        <v>10371966</v>
      </c>
      <c r="Q20" s="64">
        <v>18765338</v>
      </c>
      <c r="R20" s="64">
        <v>0</v>
      </c>
      <c r="S20" s="64">
        <v>0</v>
      </c>
      <c r="T20" s="64">
        <v>0</v>
      </c>
      <c r="U20" s="64">
        <v>0</v>
      </c>
      <c r="V20" s="64">
        <v>54960109</v>
      </c>
      <c r="W20" s="64">
        <v>10980000</v>
      </c>
      <c r="X20" s="64">
        <v>43980109</v>
      </c>
      <c r="Y20" s="65">
        <v>400.55</v>
      </c>
      <c r="Z20" s="66">
        <v>14640000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27570572</v>
      </c>
      <c r="C22" s="90">
        <f>SUM(C19:C21)</f>
        <v>0</v>
      </c>
      <c r="D22" s="91">
        <f aca="true" t="shared" si="3" ref="D22:Z22">SUM(D19:D21)</f>
        <v>6564215</v>
      </c>
      <c r="E22" s="92">
        <f t="shared" si="3"/>
        <v>6564215</v>
      </c>
      <c r="F22" s="92">
        <f t="shared" si="3"/>
        <v>60883734</v>
      </c>
      <c r="G22" s="92">
        <f t="shared" si="3"/>
        <v>10456500</v>
      </c>
      <c r="H22" s="92">
        <f t="shared" si="3"/>
        <v>10189768</v>
      </c>
      <c r="I22" s="92">
        <f t="shared" si="3"/>
        <v>81530002</v>
      </c>
      <c r="J22" s="92">
        <f t="shared" si="3"/>
        <v>-13872740</v>
      </c>
      <c r="K22" s="92">
        <f t="shared" si="3"/>
        <v>-11416125</v>
      </c>
      <c r="L22" s="92">
        <f t="shared" si="3"/>
        <v>1062179</v>
      </c>
      <c r="M22" s="92">
        <f t="shared" si="3"/>
        <v>-24226686</v>
      </c>
      <c r="N22" s="92">
        <f t="shared" si="3"/>
        <v>-16170417</v>
      </c>
      <c r="O22" s="92">
        <f t="shared" si="3"/>
        <v>3190477</v>
      </c>
      <c r="P22" s="92">
        <f t="shared" si="3"/>
        <v>25194313</v>
      </c>
      <c r="Q22" s="92">
        <f t="shared" si="3"/>
        <v>12214373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69517689</v>
      </c>
      <c r="W22" s="92">
        <f t="shared" si="3"/>
        <v>4923171</v>
      </c>
      <c r="X22" s="92">
        <f t="shared" si="3"/>
        <v>64594518</v>
      </c>
      <c r="Y22" s="93">
        <f>+IF(W22&lt;&gt;0,(X22/W22)*100,0)</f>
        <v>1312.051074399</v>
      </c>
      <c r="Z22" s="94">
        <f t="shared" si="3"/>
        <v>6564215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27570572</v>
      </c>
      <c r="C24" s="79">
        <f>SUM(C22:C23)</f>
        <v>0</v>
      </c>
      <c r="D24" s="80">
        <f aca="true" t="shared" si="4" ref="D24:Z24">SUM(D22:D23)</f>
        <v>6564215</v>
      </c>
      <c r="E24" s="81">
        <f t="shared" si="4"/>
        <v>6564215</v>
      </c>
      <c r="F24" s="81">
        <f t="shared" si="4"/>
        <v>60883734</v>
      </c>
      <c r="G24" s="81">
        <f t="shared" si="4"/>
        <v>10456500</v>
      </c>
      <c r="H24" s="81">
        <f t="shared" si="4"/>
        <v>10189768</v>
      </c>
      <c r="I24" s="81">
        <f t="shared" si="4"/>
        <v>81530002</v>
      </c>
      <c r="J24" s="81">
        <f t="shared" si="4"/>
        <v>-13872740</v>
      </c>
      <c r="K24" s="81">
        <f t="shared" si="4"/>
        <v>-11416125</v>
      </c>
      <c r="L24" s="81">
        <f t="shared" si="4"/>
        <v>1062179</v>
      </c>
      <c r="M24" s="81">
        <f t="shared" si="4"/>
        <v>-24226686</v>
      </c>
      <c r="N24" s="81">
        <f t="shared" si="4"/>
        <v>-16170417</v>
      </c>
      <c r="O24" s="81">
        <f t="shared" si="4"/>
        <v>3190477</v>
      </c>
      <c r="P24" s="81">
        <f t="shared" si="4"/>
        <v>25194313</v>
      </c>
      <c r="Q24" s="81">
        <f t="shared" si="4"/>
        <v>12214373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69517689</v>
      </c>
      <c r="W24" s="81">
        <f t="shared" si="4"/>
        <v>4923171</v>
      </c>
      <c r="X24" s="81">
        <f t="shared" si="4"/>
        <v>64594518</v>
      </c>
      <c r="Y24" s="82">
        <f>+IF(W24&lt;&gt;0,(X24/W24)*100,0)</f>
        <v>1312.051074399</v>
      </c>
      <c r="Z24" s="83">
        <f t="shared" si="4"/>
        <v>6564215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53418086</v>
      </c>
      <c r="C27" s="21">
        <v>0</v>
      </c>
      <c r="D27" s="103">
        <v>15870000</v>
      </c>
      <c r="E27" s="104">
        <v>88325649</v>
      </c>
      <c r="F27" s="104">
        <v>4759147</v>
      </c>
      <c r="G27" s="104">
        <v>6328225</v>
      </c>
      <c r="H27" s="104">
        <v>6896439</v>
      </c>
      <c r="I27" s="104">
        <v>17983811</v>
      </c>
      <c r="J27" s="104">
        <v>5167716</v>
      </c>
      <c r="K27" s="104">
        <v>12575854</v>
      </c>
      <c r="L27" s="104">
        <v>1285439</v>
      </c>
      <c r="M27" s="104">
        <v>19029009</v>
      </c>
      <c r="N27" s="104">
        <v>1339611</v>
      </c>
      <c r="O27" s="104">
        <v>7211622</v>
      </c>
      <c r="P27" s="104">
        <v>13726598</v>
      </c>
      <c r="Q27" s="104">
        <v>22277831</v>
      </c>
      <c r="R27" s="104">
        <v>0</v>
      </c>
      <c r="S27" s="104">
        <v>0</v>
      </c>
      <c r="T27" s="104">
        <v>0</v>
      </c>
      <c r="U27" s="104">
        <v>0</v>
      </c>
      <c r="V27" s="104">
        <v>59290651</v>
      </c>
      <c r="W27" s="104">
        <v>66244237</v>
      </c>
      <c r="X27" s="104">
        <v>-6953586</v>
      </c>
      <c r="Y27" s="105">
        <v>-10.5</v>
      </c>
      <c r="Z27" s="106">
        <v>88325649</v>
      </c>
    </row>
    <row r="28" spans="1:26" ht="12.75">
      <c r="A28" s="107" t="s">
        <v>44</v>
      </c>
      <c r="B28" s="18">
        <v>42343624</v>
      </c>
      <c r="C28" s="18">
        <v>0</v>
      </c>
      <c r="D28" s="63">
        <v>14640000</v>
      </c>
      <c r="E28" s="64">
        <v>85725538</v>
      </c>
      <c r="F28" s="64">
        <v>4759147</v>
      </c>
      <c r="G28" s="64">
        <v>6128821</v>
      </c>
      <c r="H28" s="64">
        <v>6608067</v>
      </c>
      <c r="I28" s="64">
        <v>17496035</v>
      </c>
      <c r="J28" s="64">
        <v>5019965</v>
      </c>
      <c r="K28" s="64">
        <v>12423895</v>
      </c>
      <c r="L28" s="64">
        <v>1254876</v>
      </c>
      <c r="M28" s="64">
        <v>18698736</v>
      </c>
      <c r="N28" s="64">
        <v>1253015</v>
      </c>
      <c r="O28" s="64">
        <v>7140357</v>
      </c>
      <c r="P28" s="64">
        <v>10371984</v>
      </c>
      <c r="Q28" s="64">
        <v>18765356</v>
      </c>
      <c r="R28" s="64">
        <v>0</v>
      </c>
      <c r="S28" s="64">
        <v>0</v>
      </c>
      <c r="T28" s="64">
        <v>0</v>
      </c>
      <c r="U28" s="64">
        <v>0</v>
      </c>
      <c r="V28" s="64">
        <v>54960127</v>
      </c>
      <c r="W28" s="64">
        <v>64294154</v>
      </c>
      <c r="X28" s="64">
        <v>-9334027</v>
      </c>
      <c r="Y28" s="65">
        <v>-14.52</v>
      </c>
      <c r="Z28" s="66">
        <v>85725538</v>
      </c>
    </row>
    <row r="29" spans="1:26" ht="12.75">
      <c r="A29" s="62" t="s">
        <v>110</v>
      </c>
      <c r="B29" s="18">
        <v>1400000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6898222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2776240</v>
      </c>
      <c r="C31" s="18">
        <v>0</v>
      </c>
      <c r="D31" s="63">
        <v>1230000</v>
      </c>
      <c r="E31" s="64">
        <v>2600111</v>
      </c>
      <c r="F31" s="64">
        <v>0</v>
      </c>
      <c r="G31" s="64">
        <v>199404</v>
      </c>
      <c r="H31" s="64">
        <v>288372</v>
      </c>
      <c r="I31" s="64">
        <v>487776</v>
      </c>
      <c r="J31" s="64">
        <v>147751</v>
      </c>
      <c r="K31" s="64">
        <v>151969</v>
      </c>
      <c r="L31" s="64">
        <v>30563</v>
      </c>
      <c r="M31" s="64">
        <v>330283</v>
      </c>
      <c r="N31" s="64">
        <v>86596</v>
      </c>
      <c r="O31" s="64">
        <v>71265</v>
      </c>
      <c r="P31" s="64">
        <v>3354614</v>
      </c>
      <c r="Q31" s="64">
        <v>3512475</v>
      </c>
      <c r="R31" s="64">
        <v>0</v>
      </c>
      <c r="S31" s="64">
        <v>0</v>
      </c>
      <c r="T31" s="64">
        <v>0</v>
      </c>
      <c r="U31" s="64">
        <v>0</v>
      </c>
      <c r="V31" s="64">
        <v>4330534</v>
      </c>
      <c r="W31" s="64">
        <v>1950083</v>
      </c>
      <c r="X31" s="64">
        <v>2380451</v>
      </c>
      <c r="Y31" s="65">
        <v>122.07</v>
      </c>
      <c r="Z31" s="66">
        <v>2600111</v>
      </c>
    </row>
    <row r="32" spans="1:26" ht="12.75">
      <c r="A32" s="74" t="s">
        <v>50</v>
      </c>
      <c r="B32" s="21">
        <f>SUM(B28:B31)</f>
        <v>53418086</v>
      </c>
      <c r="C32" s="21">
        <f>SUM(C28:C31)</f>
        <v>0</v>
      </c>
      <c r="D32" s="103">
        <f aca="true" t="shared" si="5" ref="D32:Z32">SUM(D28:D31)</f>
        <v>15870000</v>
      </c>
      <c r="E32" s="104">
        <f t="shared" si="5"/>
        <v>88325649</v>
      </c>
      <c r="F32" s="104">
        <f t="shared" si="5"/>
        <v>4759147</v>
      </c>
      <c r="G32" s="104">
        <f t="shared" si="5"/>
        <v>6328225</v>
      </c>
      <c r="H32" s="104">
        <f t="shared" si="5"/>
        <v>6896439</v>
      </c>
      <c r="I32" s="104">
        <f t="shared" si="5"/>
        <v>17983811</v>
      </c>
      <c r="J32" s="104">
        <f t="shared" si="5"/>
        <v>5167716</v>
      </c>
      <c r="K32" s="104">
        <f t="shared" si="5"/>
        <v>12575864</v>
      </c>
      <c r="L32" s="104">
        <f t="shared" si="5"/>
        <v>1285439</v>
      </c>
      <c r="M32" s="104">
        <f t="shared" si="5"/>
        <v>19029019</v>
      </c>
      <c r="N32" s="104">
        <f t="shared" si="5"/>
        <v>1339611</v>
      </c>
      <c r="O32" s="104">
        <f t="shared" si="5"/>
        <v>7211622</v>
      </c>
      <c r="P32" s="104">
        <f t="shared" si="5"/>
        <v>13726598</v>
      </c>
      <c r="Q32" s="104">
        <f t="shared" si="5"/>
        <v>22277831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59290661</v>
      </c>
      <c r="W32" s="104">
        <f t="shared" si="5"/>
        <v>66244237</v>
      </c>
      <c r="X32" s="104">
        <f t="shared" si="5"/>
        <v>-6953576</v>
      </c>
      <c r="Y32" s="105">
        <f>+IF(W32&lt;&gt;0,(X32/W32)*100,0)</f>
        <v>-10.496876883041162</v>
      </c>
      <c r="Z32" s="106">
        <f t="shared" si="5"/>
        <v>88325649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54519769</v>
      </c>
      <c r="C35" s="18">
        <v>0</v>
      </c>
      <c r="D35" s="63">
        <v>52393995</v>
      </c>
      <c r="E35" s="64">
        <v>52393996</v>
      </c>
      <c r="F35" s="64">
        <v>196923982</v>
      </c>
      <c r="G35" s="64">
        <v>108254394</v>
      </c>
      <c r="H35" s="64">
        <v>111168009</v>
      </c>
      <c r="I35" s="64">
        <v>111168009</v>
      </c>
      <c r="J35" s="64">
        <v>103179623</v>
      </c>
      <c r="K35" s="64">
        <v>88902001</v>
      </c>
      <c r="L35" s="64">
        <v>90718364</v>
      </c>
      <c r="M35" s="64">
        <v>90718364</v>
      </c>
      <c r="N35" s="64">
        <v>73513141</v>
      </c>
      <c r="O35" s="64">
        <v>66636365</v>
      </c>
      <c r="P35" s="64">
        <v>92526243</v>
      </c>
      <c r="Q35" s="64">
        <v>92526243</v>
      </c>
      <c r="R35" s="64">
        <v>0</v>
      </c>
      <c r="S35" s="64">
        <v>0</v>
      </c>
      <c r="T35" s="64">
        <v>0</v>
      </c>
      <c r="U35" s="64">
        <v>0</v>
      </c>
      <c r="V35" s="64">
        <v>92526243</v>
      </c>
      <c r="W35" s="64">
        <v>39295497</v>
      </c>
      <c r="X35" s="64">
        <v>53230746</v>
      </c>
      <c r="Y35" s="65">
        <v>135.46</v>
      </c>
      <c r="Z35" s="66">
        <v>52393996</v>
      </c>
    </row>
    <row r="36" spans="1:26" ht="12.75">
      <c r="A36" s="62" t="s">
        <v>53</v>
      </c>
      <c r="B36" s="18">
        <v>507880732</v>
      </c>
      <c r="C36" s="18">
        <v>0</v>
      </c>
      <c r="D36" s="63">
        <v>470159204</v>
      </c>
      <c r="E36" s="64">
        <v>470159204</v>
      </c>
      <c r="F36" s="64">
        <v>505988307</v>
      </c>
      <c r="G36" s="64">
        <v>512970346</v>
      </c>
      <c r="H36" s="64">
        <v>518455517</v>
      </c>
      <c r="I36" s="64">
        <v>518455517</v>
      </c>
      <c r="J36" s="64">
        <v>522211962</v>
      </c>
      <c r="K36" s="64">
        <v>533242658</v>
      </c>
      <c r="L36" s="64">
        <v>536292048</v>
      </c>
      <c r="M36" s="64">
        <v>536292048</v>
      </c>
      <c r="N36" s="64">
        <v>536872896</v>
      </c>
      <c r="O36" s="64">
        <v>542865159</v>
      </c>
      <c r="P36" s="64">
        <v>554880488</v>
      </c>
      <c r="Q36" s="64">
        <v>554880488</v>
      </c>
      <c r="R36" s="64">
        <v>0</v>
      </c>
      <c r="S36" s="64">
        <v>0</v>
      </c>
      <c r="T36" s="64">
        <v>0</v>
      </c>
      <c r="U36" s="64">
        <v>0</v>
      </c>
      <c r="V36" s="64">
        <v>554880488</v>
      </c>
      <c r="W36" s="64">
        <v>352619403</v>
      </c>
      <c r="X36" s="64">
        <v>202261085</v>
      </c>
      <c r="Y36" s="65">
        <v>57.36</v>
      </c>
      <c r="Z36" s="66">
        <v>470159204</v>
      </c>
    </row>
    <row r="37" spans="1:26" ht="12.75">
      <c r="A37" s="62" t="s">
        <v>54</v>
      </c>
      <c r="B37" s="18">
        <v>59714116</v>
      </c>
      <c r="C37" s="18">
        <v>0</v>
      </c>
      <c r="D37" s="63">
        <v>45285618</v>
      </c>
      <c r="E37" s="64">
        <v>45285618</v>
      </c>
      <c r="F37" s="64">
        <v>70374928</v>
      </c>
      <c r="G37" s="64">
        <v>50962466</v>
      </c>
      <c r="H37" s="64">
        <v>48980038</v>
      </c>
      <c r="I37" s="64">
        <v>48980038</v>
      </c>
      <c r="J37" s="64">
        <v>58849142</v>
      </c>
      <c r="K37" s="64">
        <v>78455325</v>
      </c>
      <c r="L37" s="64">
        <v>67593905</v>
      </c>
      <c r="M37" s="64">
        <v>67593905</v>
      </c>
      <c r="N37" s="64">
        <v>68299232</v>
      </c>
      <c r="O37" s="64">
        <v>63709352</v>
      </c>
      <c r="P37" s="64">
        <v>74498934</v>
      </c>
      <c r="Q37" s="64">
        <v>74498934</v>
      </c>
      <c r="R37" s="64">
        <v>0</v>
      </c>
      <c r="S37" s="64">
        <v>0</v>
      </c>
      <c r="T37" s="64">
        <v>0</v>
      </c>
      <c r="U37" s="64">
        <v>0</v>
      </c>
      <c r="V37" s="64">
        <v>74498934</v>
      </c>
      <c r="W37" s="64">
        <v>33964214</v>
      </c>
      <c r="X37" s="64">
        <v>40534720</v>
      </c>
      <c r="Y37" s="65">
        <v>119.35</v>
      </c>
      <c r="Z37" s="66">
        <v>45285618</v>
      </c>
    </row>
    <row r="38" spans="1:26" ht="12.75">
      <c r="A38" s="62" t="s">
        <v>55</v>
      </c>
      <c r="B38" s="18">
        <v>68558444</v>
      </c>
      <c r="C38" s="18">
        <v>0</v>
      </c>
      <c r="D38" s="63">
        <v>66290769</v>
      </c>
      <c r="E38" s="64">
        <v>66290769</v>
      </c>
      <c r="F38" s="64">
        <v>162548072</v>
      </c>
      <c r="G38" s="64">
        <v>62756543</v>
      </c>
      <c r="H38" s="64">
        <v>62615872</v>
      </c>
      <c r="I38" s="64">
        <v>62615872</v>
      </c>
      <c r="J38" s="64">
        <v>62615872</v>
      </c>
      <c r="K38" s="64">
        <v>62949581</v>
      </c>
      <c r="L38" s="64">
        <v>68558444</v>
      </c>
      <c r="M38" s="64">
        <v>68558444</v>
      </c>
      <c r="N38" s="64">
        <v>67664855</v>
      </c>
      <c r="O38" s="64">
        <v>70617973</v>
      </c>
      <c r="P38" s="64">
        <v>70617953</v>
      </c>
      <c r="Q38" s="64">
        <v>70617953</v>
      </c>
      <c r="R38" s="64">
        <v>0</v>
      </c>
      <c r="S38" s="64">
        <v>0</v>
      </c>
      <c r="T38" s="64">
        <v>0</v>
      </c>
      <c r="U38" s="64">
        <v>0</v>
      </c>
      <c r="V38" s="64">
        <v>70617953</v>
      </c>
      <c r="W38" s="64">
        <v>49718077</v>
      </c>
      <c r="X38" s="64">
        <v>20899876</v>
      </c>
      <c r="Y38" s="65">
        <v>42.04</v>
      </c>
      <c r="Z38" s="66">
        <v>66290769</v>
      </c>
    </row>
    <row r="39" spans="1:26" ht="12.75">
      <c r="A39" s="62" t="s">
        <v>56</v>
      </c>
      <c r="B39" s="18">
        <v>434127941</v>
      </c>
      <c r="C39" s="18">
        <v>0</v>
      </c>
      <c r="D39" s="63">
        <v>410976812</v>
      </c>
      <c r="E39" s="64">
        <v>410976813</v>
      </c>
      <c r="F39" s="64">
        <v>469989289</v>
      </c>
      <c r="G39" s="64">
        <v>507505731</v>
      </c>
      <c r="H39" s="64">
        <v>518027616</v>
      </c>
      <c r="I39" s="64">
        <v>518027616</v>
      </c>
      <c r="J39" s="64">
        <v>503926571</v>
      </c>
      <c r="K39" s="64">
        <v>480739753</v>
      </c>
      <c r="L39" s="64">
        <v>490858063</v>
      </c>
      <c r="M39" s="64">
        <v>490858063</v>
      </c>
      <c r="N39" s="64">
        <v>474421950</v>
      </c>
      <c r="O39" s="64">
        <v>475174199</v>
      </c>
      <c r="P39" s="64">
        <v>502289844</v>
      </c>
      <c r="Q39" s="64">
        <v>502289844</v>
      </c>
      <c r="R39" s="64">
        <v>0</v>
      </c>
      <c r="S39" s="64">
        <v>0</v>
      </c>
      <c r="T39" s="64">
        <v>0</v>
      </c>
      <c r="U39" s="64">
        <v>0</v>
      </c>
      <c r="V39" s="64">
        <v>502289844</v>
      </c>
      <c r="W39" s="64">
        <v>308232610</v>
      </c>
      <c r="X39" s="64">
        <v>194057234</v>
      </c>
      <c r="Y39" s="65">
        <v>62.96</v>
      </c>
      <c r="Z39" s="66">
        <v>410976813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39840990</v>
      </c>
      <c r="C42" s="18">
        <v>0</v>
      </c>
      <c r="D42" s="63">
        <v>23691636</v>
      </c>
      <c r="E42" s="64">
        <v>23691636</v>
      </c>
      <c r="F42" s="64">
        <v>36092179</v>
      </c>
      <c r="G42" s="64">
        <v>1407125</v>
      </c>
      <c r="H42" s="64">
        <v>10304368</v>
      </c>
      <c r="I42" s="64">
        <v>47803672</v>
      </c>
      <c r="J42" s="64">
        <v>-5430785</v>
      </c>
      <c r="K42" s="64">
        <v>-228085</v>
      </c>
      <c r="L42" s="64">
        <v>12953946</v>
      </c>
      <c r="M42" s="64">
        <v>7295076</v>
      </c>
      <c r="N42" s="64">
        <v>-2332880</v>
      </c>
      <c r="O42" s="64">
        <v>8215750</v>
      </c>
      <c r="P42" s="64">
        <v>33563269</v>
      </c>
      <c r="Q42" s="64">
        <v>39446139</v>
      </c>
      <c r="R42" s="64">
        <v>0</v>
      </c>
      <c r="S42" s="64">
        <v>0</v>
      </c>
      <c r="T42" s="64">
        <v>0</v>
      </c>
      <c r="U42" s="64">
        <v>0</v>
      </c>
      <c r="V42" s="64">
        <v>94544887</v>
      </c>
      <c r="W42" s="64">
        <v>17768727</v>
      </c>
      <c r="X42" s="64">
        <v>76776160</v>
      </c>
      <c r="Y42" s="65">
        <v>432.09</v>
      </c>
      <c r="Z42" s="66">
        <v>23691636</v>
      </c>
    </row>
    <row r="43" spans="1:26" ht="12.75">
      <c r="A43" s="62" t="s">
        <v>59</v>
      </c>
      <c r="B43" s="18">
        <v>-52290376</v>
      </c>
      <c r="C43" s="18">
        <v>0</v>
      </c>
      <c r="D43" s="63">
        <v>-15980000</v>
      </c>
      <c r="E43" s="64">
        <v>-15980000</v>
      </c>
      <c r="F43" s="64">
        <v>-4759147</v>
      </c>
      <c r="G43" s="64">
        <v>-6328225</v>
      </c>
      <c r="H43" s="64">
        <v>-6896439</v>
      </c>
      <c r="I43" s="64">
        <v>-17983811</v>
      </c>
      <c r="J43" s="64">
        <v>-5167716</v>
      </c>
      <c r="K43" s="64">
        <v>-12575864</v>
      </c>
      <c r="L43" s="64">
        <v>-1285439</v>
      </c>
      <c r="M43" s="64">
        <v>-19029019</v>
      </c>
      <c r="N43" s="64">
        <v>-1339611</v>
      </c>
      <c r="O43" s="64">
        <v>-7211622</v>
      </c>
      <c r="P43" s="64">
        <v>-13726598</v>
      </c>
      <c r="Q43" s="64">
        <v>-22277831</v>
      </c>
      <c r="R43" s="64">
        <v>0</v>
      </c>
      <c r="S43" s="64">
        <v>0</v>
      </c>
      <c r="T43" s="64">
        <v>0</v>
      </c>
      <c r="U43" s="64">
        <v>0</v>
      </c>
      <c r="V43" s="64">
        <v>-59290661</v>
      </c>
      <c r="W43" s="64">
        <v>-11957500</v>
      </c>
      <c r="X43" s="64">
        <v>-47333161</v>
      </c>
      <c r="Y43" s="65">
        <v>395.84</v>
      </c>
      <c r="Z43" s="66">
        <v>-15980000</v>
      </c>
    </row>
    <row r="44" spans="1:26" ht="12.75">
      <c r="A44" s="62" t="s">
        <v>60</v>
      </c>
      <c r="B44" s="18">
        <v>2518294</v>
      </c>
      <c r="C44" s="18">
        <v>0</v>
      </c>
      <c r="D44" s="63">
        <v>-2925576</v>
      </c>
      <c r="E44" s="64">
        <v>-2925576</v>
      </c>
      <c r="F44" s="64">
        <v>0</v>
      </c>
      <c r="G44" s="64">
        <v>-230821</v>
      </c>
      <c r="H44" s="64">
        <v>-140671</v>
      </c>
      <c r="I44" s="64">
        <v>-371492</v>
      </c>
      <c r="J44" s="64">
        <v>6320</v>
      </c>
      <c r="K44" s="64">
        <v>-16129</v>
      </c>
      <c r="L44" s="64">
        <v>-277483</v>
      </c>
      <c r="M44" s="64">
        <v>-287292</v>
      </c>
      <c r="N44" s="64">
        <v>8133</v>
      </c>
      <c r="O44" s="64">
        <v>5377</v>
      </c>
      <c r="P44" s="64">
        <v>-44218</v>
      </c>
      <c r="Q44" s="64">
        <v>-30708</v>
      </c>
      <c r="R44" s="64">
        <v>0</v>
      </c>
      <c r="S44" s="64">
        <v>0</v>
      </c>
      <c r="T44" s="64">
        <v>0</v>
      </c>
      <c r="U44" s="64">
        <v>0</v>
      </c>
      <c r="V44" s="64">
        <v>-689492</v>
      </c>
      <c r="W44" s="64">
        <v>-2209182</v>
      </c>
      <c r="X44" s="64">
        <v>1519690</v>
      </c>
      <c r="Y44" s="65">
        <v>-68.79</v>
      </c>
      <c r="Z44" s="66">
        <v>-2925576</v>
      </c>
    </row>
    <row r="45" spans="1:26" ht="12.75">
      <c r="A45" s="74" t="s">
        <v>61</v>
      </c>
      <c r="B45" s="21">
        <v>6637489</v>
      </c>
      <c r="C45" s="21">
        <v>0</v>
      </c>
      <c r="D45" s="103">
        <v>9198865</v>
      </c>
      <c r="E45" s="104">
        <v>9198865</v>
      </c>
      <c r="F45" s="104">
        <v>35745838</v>
      </c>
      <c r="G45" s="104">
        <v>30593917</v>
      </c>
      <c r="H45" s="104">
        <v>33861175</v>
      </c>
      <c r="I45" s="104">
        <v>33861175</v>
      </c>
      <c r="J45" s="104">
        <v>23268994</v>
      </c>
      <c r="K45" s="104">
        <v>10448916</v>
      </c>
      <c r="L45" s="104">
        <v>21839940</v>
      </c>
      <c r="M45" s="104">
        <v>21839940</v>
      </c>
      <c r="N45" s="104">
        <v>18175582</v>
      </c>
      <c r="O45" s="104">
        <v>19185087</v>
      </c>
      <c r="P45" s="104">
        <v>38977540</v>
      </c>
      <c r="Q45" s="104">
        <v>38977540</v>
      </c>
      <c r="R45" s="104">
        <v>0</v>
      </c>
      <c r="S45" s="104">
        <v>0</v>
      </c>
      <c r="T45" s="104">
        <v>0</v>
      </c>
      <c r="U45" s="104">
        <v>0</v>
      </c>
      <c r="V45" s="104">
        <v>38977540</v>
      </c>
      <c r="W45" s="104">
        <v>8014850</v>
      </c>
      <c r="X45" s="104">
        <v>30962690</v>
      </c>
      <c r="Y45" s="105">
        <v>386.32</v>
      </c>
      <c r="Z45" s="106">
        <v>9198865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13614648</v>
      </c>
      <c r="C49" s="56">
        <v>0</v>
      </c>
      <c r="D49" s="133">
        <v>4627554</v>
      </c>
      <c r="E49" s="58">
        <v>2686474</v>
      </c>
      <c r="F49" s="58">
        <v>0</v>
      </c>
      <c r="G49" s="58">
        <v>0</v>
      </c>
      <c r="H49" s="58">
        <v>0</v>
      </c>
      <c r="I49" s="58">
        <v>72641078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93569754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5102622</v>
      </c>
      <c r="C51" s="56">
        <v>0</v>
      </c>
      <c r="D51" s="133">
        <v>32481</v>
      </c>
      <c r="E51" s="58">
        <v>247</v>
      </c>
      <c r="F51" s="58">
        <v>0</v>
      </c>
      <c r="G51" s="58">
        <v>0</v>
      </c>
      <c r="H51" s="58">
        <v>0</v>
      </c>
      <c r="I51" s="58">
        <v>24790</v>
      </c>
      <c r="J51" s="58">
        <v>0</v>
      </c>
      <c r="K51" s="58">
        <v>0</v>
      </c>
      <c r="L51" s="58">
        <v>0</v>
      </c>
      <c r="M51" s="58">
        <v>3958</v>
      </c>
      <c r="N51" s="58">
        <v>0</v>
      </c>
      <c r="O51" s="58">
        <v>0</v>
      </c>
      <c r="P51" s="58">
        <v>0</v>
      </c>
      <c r="Q51" s="58">
        <v>82079</v>
      </c>
      <c r="R51" s="58">
        <v>0</v>
      </c>
      <c r="S51" s="58">
        <v>0</v>
      </c>
      <c r="T51" s="58">
        <v>0</v>
      </c>
      <c r="U51" s="58">
        <v>0</v>
      </c>
      <c r="V51" s="58">
        <v>312041</v>
      </c>
      <c r="W51" s="58">
        <v>0</v>
      </c>
      <c r="X51" s="58">
        <v>5558218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80.59427971245577</v>
      </c>
      <c r="C58" s="5">
        <f>IF(C67=0,0,+(C76/C67)*100)</f>
        <v>0</v>
      </c>
      <c r="D58" s="6">
        <f aca="true" t="shared" si="6" ref="D58:Z58">IF(D67=0,0,+(D76/D67)*100)</f>
        <v>94.33995417474443</v>
      </c>
      <c r="E58" s="7">
        <f t="shared" si="6"/>
        <v>94.33995417474443</v>
      </c>
      <c r="F58" s="7">
        <f t="shared" si="6"/>
        <v>23.15008328914903</v>
      </c>
      <c r="G58" s="7">
        <f t="shared" si="6"/>
        <v>58.709482966776974</v>
      </c>
      <c r="H58" s="7">
        <f t="shared" si="6"/>
        <v>76.39169973317136</v>
      </c>
      <c r="I58" s="7">
        <f t="shared" si="6"/>
        <v>43.88116636143707</v>
      </c>
      <c r="J58" s="7">
        <f t="shared" si="6"/>
        <v>296.2456506875111</v>
      </c>
      <c r="K58" s="7">
        <f t="shared" si="6"/>
        <v>-278.3901644564611</v>
      </c>
      <c r="L58" s="7">
        <f t="shared" si="6"/>
        <v>93.15362760256862</v>
      </c>
      <c r="M58" s="7">
        <f t="shared" si="6"/>
        <v>287.7583507848374</v>
      </c>
      <c r="N58" s="7">
        <f t="shared" si="6"/>
        <v>-770.435931376265</v>
      </c>
      <c r="O58" s="7">
        <f t="shared" si="6"/>
        <v>114.05804246425726</v>
      </c>
      <c r="P58" s="7">
        <f t="shared" si="6"/>
        <v>82.07888920707869</v>
      </c>
      <c r="Q58" s="7">
        <f t="shared" si="6"/>
        <v>180.09592924329658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91.52606781132766</v>
      </c>
      <c r="W58" s="7">
        <f t="shared" si="6"/>
        <v>93.94691104033843</v>
      </c>
      <c r="X58" s="7">
        <f t="shared" si="6"/>
        <v>0</v>
      </c>
      <c r="Y58" s="7">
        <f t="shared" si="6"/>
        <v>0</v>
      </c>
      <c r="Z58" s="8">
        <f t="shared" si="6"/>
        <v>94.33995417474443</v>
      </c>
    </row>
    <row r="59" spans="1:26" ht="12.75">
      <c r="A59" s="36" t="s">
        <v>31</v>
      </c>
      <c r="B59" s="9">
        <f aca="true" t="shared" si="7" ref="B59:Z66">IF(B68=0,0,+(B77/B68)*100)</f>
        <v>86.41132775804077</v>
      </c>
      <c r="C59" s="9">
        <f t="shared" si="7"/>
        <v>0</v>
      </c>
      <c r="D59" s="2">
        <f t="shared" si="7"/>
        <v>95.73538728822099</v>
      </c>
      <c r="E59" s="10">
        <f t="shared" si="7"/>
        <v>95.73538728822099</v>
      </c>
      <c r="F59" s="10">
        <f t="shared" si="7"/>
        <v>4.389475707979287</v>
      </c>
      <c r="G59" s="10">
        <f t="shared" si="7"/>
        <v>8782.098544804698</v>
      </c>
      <c r="H59" s="10">
        <f t="shared" si="7"/>
        <v>-3029.6059246180635</v>
      </c>
      <c r="I59" s="10">
        <f t="shared" si="7"/>
        <v>25.537611008499717</v>
      </c>
      <c r="J59" s="10">
        <f t="shared" si="7"/>
        <v>1792.106949379624</v>
      </c>
      <c r="K59" s="10">
        <f t="shared" si="7"/>
        <v>18597.15625697908</v>
      </c>
      <c r="L59" s="10">
        <f t="shared" si="7"/>
        <v>2217.1982715555996</v>
      </c>
      <c r="M59" s="10">
        <f t="shared" si="7"/>
        <v>2437.505807294707</v>
      </c>
      <c r="N59" s="10">
        <f t="shared" si="7"/>
        <v>0</v>
      </c>
      <c r="O59" s="10">
        <f t="shared" si="7"/>
        <v>31655.822130299897</v>
      </c>
      <c r="P59" s="10">
        <f t="shared" si="7"/>
        <v>-4714.878924312485</v>
      </c>
      <c r="Q59" s="10">
        <f t="shared" si="7"/>
        <v>-17448.917501872525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68.27124938555448</v>
      </c>
      <c r="W59" s="10">
        <f t="shared" si="7"/>
        <v>93.9999884800863</v>
      </c>
      <c r="X59" s="10">
        <f t="shared" si="7"/>
        <v>0</v>
      </c>
      <c r="Y59" s="10">
        <f t="shared" si="7"/>
        <v>0</v>
      </c>
      <c r="Z59" s="11">
        <f t="shared" si="7"/>
        <v>95.73538728822099</v>
      </c>
    </row>
    <row r="60" spans="1:26" ht="12.75">
      <c r="A60" s="37" t="s">
        <v>32</v>
      </c>
      <c r="B60" s="12">
        <f t="shared" si="7"/>
        <v>78.48349626925082</v>
      </c>
      <c r="C60" s="12">
        <f t="shared" si="7"/>
        <v>0</v>
      </c>
      <c r="D60" s="3">
        <f t="shared" si="7"/>
        <v>93.8647955721934</v>
      </c>
      <c r="E60" s="13">
        <f t="shared" si="7"/>
        <v>93.8647955721934</v>
      </c>
      <c r="F60" s="13">
        <f t="shared" si="7"/>
        <v>91.78412134335841</v>
      </c>
      <c r="G60" s="13">
        <f t="shared" si="7"/>
        <v>43.74061457167182</v>
      </c>
      <c r="H60" s="13">
        <f t="shared" si="7"/>
        <v>53.232571427507445</v>
      </c>
      <c r="I60" s="13">
        <f t="shared" si="7"/>
        <v>55.71090424359434</v>
      </c>
      <c r="J60" s="13">
        <f t="shared" si="7"/>
        <v>205.1628433171976</v>
      </c>
      <c r="K60" s="13">
        <f t="shared" si="7"/>
        <v>-199.64505690269425</v>
      </c>
      <c r="L60" s="13">
        <f t="shared" si="7"/>
        <v>78.31863971086761</v>
      </c>
      <c r="M60" s="13">
        <f t="shared" si="7"/>
        <v>225.65212452874817</v>
      </c>
      <c r="N60" s="13">
        <f t="shared" si="7"/>
        <v>-558.0064674938235</v>
      </c>
      <c r="O60" s="13">
        <f t="shared" si="7"/>
        <v>94.83836520888784</v>
      </c>
      <c r="P60" s="13">
        <f t="shared" si="7"/>
        <v>64.68921736656303</v>
      </c>
      <c r="Q60" s="13">
        <f t="shared" si="7"/>
        <v>151.67021736536202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101.72993430953274</v>
      </c>
      <c r="W60" s="13">
        <f t="shared" si="7"/>
        <v>93.86479071982406</v>
      </c>
      <c r="X60" s="13">
        <f t="shared" si="7"/>
        <v>0</v>
      </c>
      <c r="Y60" s="13">
        <f t="shared" si="7"/>
        <v>0</v>
      </c>
      <c r="Z60" s="14">
        <f t="shared" si="7"/>
        <v>93.8647955721934</v>
      </c>
    </row>
    <row r="61" spans="1:26" ht="12.75">
      <c r="A61" s="38" t="s">
        <v>113</v>
      </c>
      <c r="B61" s="12">
        <f t="shared" si="7"/>
        <v>78.48349623202398</v>
      </c>
      <c r="C61" s="12">
        <f t="shared" si="7"/>
        <v>0</v>
      </c>
      <c r="D61" s="3">
        <f t="shared" si="7"/>
        <v>93.99999463821345</v>
      </c>
      <c r="E61" s="13">
        <f t="shared" si="7"/>
        <v>93.99999463821345</v>
      </c>
      <c r="F61" s="13">
        <f t="shared" si="7"/>
        <v>171.26852440313348</v>
      </c>
      <c r="G61" s="13">
        <f t="shared" si="7"/>
        <v>36.36718255150341</v>
      </c>
      <c r="H61" s="13">
        <f t="shared" si="7"/>
        <v>88.43712177819279</v>
      </c>
      <c r="I61" s="13">
        <f t="shared" si="7"/>
        <v>63.40832521716876</v>
      </c>
      <c r="J61" s="13">
        <f t="shared" si="7"/>
        <v>104.07998140687947</v>
      </c>
      <c r="K61" s="13">
        <f t="shared" si="7"/>
        <v>-72.99193738698588</v>
      </c>
      <c r="L61" s="13">
        <f t="shared" si="7"/>
        <v>131.2604558453091</v>
      </c>
      <c r="M61" s="13">
        <f t="shared" si="7"/>
        <v>562.053311608614</v>
      </c>
      <c r="N61" s="13">
        <f t="shared" si="7"/>
        <v>-442.38289875851854</v>
      </c>
      <c r="O61" s="13">
        <f t="shared" si="7"/>
        <v>86.12283878047137</v>
      </c>
      <c r="P61" s="13">
        <f t="shared" si="7"/>
        <v>71.55839351722034</v>
      </c>
      <c r="Q61" s="13">
        <f t="shared" si="7"/>
        <v>164.81800724019448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124.3812327416829</v>
      </c>
      <c r="W61" s="13">
        <f t="shared" si="7"/>
        <v>93.9999996782928</v>
      </c>
      <c r="X61" s="13">
        <f t="shared" si="7"/>
        <v>0</v>
      </c>
      <c r="Y61" s="13">
        <f t="shared" si="7"/>
        <v>0</v>
      </c>
      <c r="Z61" s="14">
        <f t="shared" si="7"/>
        <v>93.99999463821345</v>
      </c>
    </row>
    <row r="62" spans="1:26" ht="12.75">
      <c r="A62" s="38" t="s">
        <v>114</v>
      </c>
      <c r="B62" s="12">
        <f t="shared" si="7"/>
        <v>78.4834986079462</v>
      </c>
      <c r="C62" s="12">
        <f t="shared" si="7"/>
        <v>0</v>
      </c>
      <c r="D62" s="3">
        <f t="shared" si="7"/>
        <v>93.19282428636605</v>
      </c>
      <c r="E62" s="13">
        <f t="shared" si="7"/>
        <v>93.19282428636605</v>
      </c>
      <c r="F62" s="13">
        <f t="shared" si="7"/>
        <v>63.22852445288144</v>
      </c>
      <c r="G62" s="13">
        <f t="shared" si="7"/>
        <v>97.72532579096735</v>
      </c>
      <c r="H62" s="13">
        <f t="shared" si="7"/>
        <v>11.689234803992294</v>
      </c>
      <c r="I62" s="13">
        <f t="shared" si="7"/>
        <v>29.11758334896149</v>
      </c>
      <c r="J62" s="13">
        <f t="shared" si="7"/>
        <v>-33.65347806968236</v>
      </c>
      <c r="K62" s="13">
        <f t="shared" si="7"/>
        <v>58.827913919216535</v>
      </c>
      <c r="L62" s="13">
        <f t="shared" si="7"/>
        <v>28.860984564058402</v>
      </c>
      <c r="M62" s="13">
        <f t="shared" si="7"/>
        <v>107.5180727047359</v>
      </c>
      <c r="N62" s="13">
        <f t="shared" si="7"/>
        <v>-78.2963472032462</v>
      </c>
      <c r="O62" s="13">
        <f t="shared" si="7"/>
        <v>497.17715212425054</v>
      </c>
      <c r="P62" s="13">
        <f t="shared" si="7"/>
        <v>47.13135327808646</v>
      </c>
      <c r="Q62" s="13">
        <f t="shared" si="7"/>
        <v>577.5180944374905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70.95536198880946</v>
      </c>
      <c r="W62" s="13">
        <f t="shared" si="7"/>
        <v>93.19281469946135</v>
      </c>
      <c r="X62" s="13">
        <f t="shared" si="7"/>
        <v>0</v>
      </c>
      <c r="Y62" s="13">
        <f t="shared" si="7"/>
        <v>0</v>
      </c>
      <c r="Z62" s="14">
        <f t="shared" si="7"/>
        <v>93.19282428636605</v>
      </c>
    </row>
    <row r="63" spans="1:26" ht="12.75">
      <c r="A63" s="38" t="s">
        <v>115</v>
      </c>
      <c r="B63" s="12">
        <f t="shared" si="7"/>
        <v>78.48350120488027</v>
      </c>
      <c r="C63" s="12">
        <f t="shared" si="7"/>
        <v>0</v>
      </c>
      <c r="D63" s="3">
        <f t="shared" si="7"/>
        <v>94.00002752735531</v>
      </c>
      <c r="E63" s="13">
        <f t="shared" si="7"/>
        <v>94.00002752735531</v>
      </c>
      <c r="F63" s="13">
        <f t="shared" si="7"/>
        <v>28.96604592921232</v>
      </c>
      <c r="G63" s="13">
        <f t="shared" si="7"/>
        <v>102.12589329869492</v>
      </c>
      <c r="H63" s="13">
        <f t="shared" si="7"/>
        <v>130.98393419361395</v>
      </c>
      <c r="I63" s="13">
        <f t="shared" si="7"/>
        <v>67.51079816208545</v>
      </c>
      <c r="J63" s="13">
        <f t="shared" si="7"/>
        <v>106.47511166452368</v>
      </c>
      <c r="K63" s="13">
        <f t="shared" si="7"/>
        <v>92.652277258953</v>
      </c>
      <c r="L63" s="13">
        <f t="shared" si="7"/>
        <v>77.61250701467522</v>
      </c>
      <c r="M63" s="13">
        <f t="shared" si="7"/>
        <v>92.28451137710432</v>
      </c>
      <c r="N63" s="13">
        <f t="shared" si="7"/>
        <v>91.7689642555797</v>
      </c>
      <c r="O63" s="13">
        <f t="shared" si="7"/>
        <v>69.56491289013147</v>
      </c>
      <c r="P63" s="13">
        <f t="shared" si="7"/>
        <v>73.62088407758232</v>
      </c>
      <c r="Q63" s="13">
        <f t="shared" si="7"/>
        <v>78.3301880937478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77.5757316401914</v>
      </c>
      <c r="W63" s="13">
        <f t="shared" si="7"/>
        <v>94.00000165164086</v>
      </c>
      <c r="X63" s="13">
        <f t="shared" si="7"/>
        <v>0</v>
      </c>
      <c r="Y63" s="13">
        <f t="shared" si="7"/>
        <v>0</v>
      </c>
      <c r="Z63" s="14">
        <f t="shared" si="7"/>
        <v>94.00002752735531</v>
      </c>
    </row>
    <row r="64" spans="1:26" ht="12.75">
      <c r="A64" s="38" t="s">
        <v>116</v>
      </c>
      <c r="B64" s="12">
        <f t="shared" si="7"/>
        <v>78.48348101207948</v>
      </c>
      <c r="C64" s="12">
        <f t="shared" si="7"/>
        <v>0</v>
      </c>
      <c r="D64" s="3">
        <f t="shared" si="7"/>
        <v>94.00005340453939</v>
      </c>
      <c r="E64" s="13">
        <f t="shared" si="7"/>
        <v>94.00005340453939</v>
      </c>
      <c r="F64" s="13">
        <f t="shared" si="7"/>
        <v>32.530577588506866</v>
      </c>
      <c r="G64" s="13">
        <f t="shared" si="7"/>
        <v>71.00489533342513</v>
      </c>
      <c r="H64" s="13">
        <f t="shared" si="7"/>
        <v>75.19103045753388</v>
      </c>
      <c r="I64" s="13">
        <f t="shared" si="7"/>
        <v>54.78810708384634</v>
      </c>
      <c r="J64" s="13">
        <f t="shared" si="7"/>
        <v>70.39615935565826</v>
      </c>
      <c r="K64" s="13">
        <f t="shared" si="7"/>
        <v>67.66565368373595</v>
      </c>
      <c r="L64" s="13">
        <f t="shared" si="7"/>
        <v>58.43937374515532</v>
      </c>
      <c r="M64" s="13">
        <f t="shared" si="7"/>
        <v>65.50812804858646</v>
      </c>
      <c r="N64" s="13">
        <f t="shared" si="7"/>
        <v>63.31972065906469</v>
      </c>
      <c r="O64" s="13">
        <f t="shared" si="7"/>
        <v>51.79864968806085</v>
      </c>
      <c r="P64" s="13">
        <f t="shared" si="7"/>
        <v>50.752227078121415</v>
      </c>
      <c r="Q64" s="13">
        <f t="shared" si="7"/>
        <v>55.30058340891403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58.2551008469824</v>
      </c>
      <c r="W64" s="13">
        <f t="shared" si="7"/>
        <v>94.00000320427066</v>
      </c>
      <c r="X64" s="13">
        <f t="shared" si="7"/>
        <v>0</v>
      </c>
      <c r="Y64" s="13">
        <f t="shared" si="7"/>
        <v>0</v>
      </c>
      <c r="Z64" s="14">
        <f t="shared" si="7"/>
        <v>94.00005340453939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96.87218505065954</v>
      </c>
      <c r="E66" s="16">
        <f t="shared" si="7"/>
        <v>96.87218505065954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99.99953057593638</v>
      </c>
      <c r="K66" s="16">
        <f t="shared" si="7"/>
        <v>99.99952464253118</v>
      </c>
      <c r="L66" s="16">
        <f t="shared" si="7"/>
        <v>100</v>
      </c>
      <c r="M66" s="16">
        <f t="shared" si="7"/>
        <v>99.9996941040077</v>
      </c>
      <c r="N66" s="16">
        <f t="shared" si="7"/>
        <v>100.00762533585119</v>
      </c>
      <c r="O66" s="16">
        <f t="shared" si="7"/>
        <v>99.999582756146</v>
      </c>
      <c r="P66" s="16">
        <f t="shared" si="7"/>
        <v>99.99962404177649</v>
      </c>
      <c r="Q66" s="16">
        <f t="shared" si="7"/>
        <v>100.00205875409691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100.00060784304556</v>
      </c>
      <c r="W66" s="16">
        <f t="shared" si="7"/>
        <v>96.87233320180952</v>
      </c>
      <c r="X66" s="16">
        <f t="shared" si="7"/>
        <v>0</v>
      </c>
      <c r="Y66" s="16">
        <f t="shared" si="7"/>
        <v>0</v>
      </c>
      <c r="Z66" s="17">
        <f t="shared" si="7"/>
        <v>96.87218505065954</v>
      </c>
    </row>
    <row r="67" spans="1:26" ht="12.75" hidden="1">
      <c r="A67" s="40" t="s">
        <v>119</v>
      </c>
      <c r="B67" s="23">
        <v>133509757</v>
      </c>
      <c r="C67" s="23"/>
      <c r="D67" s="24">
        <v>153455118</v>
      </c>
      <c r="E67" s="25">
        <v>153455118</v>
      </c>
      <c r="F67" s="25">
        <v>43114860</v>
      </c>
      <c r="G67" s="25">
        <v>23523440</v>
      </c>
      <c r="H67" s="25">
        <v>16763943</v>
      </c>
      <c r="I67" s="25">
        <v>83402243</v>
      </c>
      <c r="J67" s="25">
        <v>5137881</v>
      </c>
      <c r="K67" s="25">
        <v>-4007018</v>
      </c>
      <c r="L67" s="25">
        <v>11881387</v>
      </c>
      <c r="M67" s="25">
        <v>13012250</v>
      </c>
      <c r="N67" s="25">
        <v>-1543431</v>
      </c>
      <c r="O67" s="25">
        <v>8004002</v>
      </c>
      <c r="P67" s="25">
        <v>9574998</v>
      </c>
      <c r="Q67" s="25">
        <v>16035569</v>
      </c>
      <c r="R67" s="25"/>
      <c r="S67" s="25"/>
      <c r="T67" s="25"/>
      <c r="U67" s="25"/>
      <c r="V67" s="25">
        <v>112450062</v>
      </c>
      <c r="W67" s="25">
        <v>115572843</v>
      </c>
      <c r="X67" s="25"/>
      <c r="Y67" s="24"/>
      <c r="Z67" s="26">
        <v>153455118</v>
      </c>
    </row>
    <row r="68" spans="1:26" ht="12.75" hidden="1">
      <c r="A68" s="36" t="s">
        <v>31</v>
      </c>
      <c r="B68" s="18">
        <v>28321862</v>
      </c>
      <c r="C68" s="18"/>
      <c r="D68" s="19">
        <v>34774928</v>
      </c>
      <c r="E68" s="20">
        <v>34774928</v>
      </c>
      <c r="F68" s="20">
        <v>33891952</v>
      </c>
      <c r="G68" s="20">
        <v>39170</v>
      </c>
      <c r="H68" s="20">
        <v>-122337</v>
      </c>
      <c r="I68" s="20">
        <v>33808785</v>
      </c>
      <c r="J68" s="20">
        <v>309006</v>
      </c>
      <c r="K68" s="20">
        <v>13433</v>
      </c>
      <c r="L68" s="20">
        <v>80072</v>
      </c>
      <c r="M68" s="20">
        <v>402511</v>
      </c>
      <c r="N68" s="20"/>
      <c r="O68" s="20">
        <v>4835</v>
      </c>
      <c r="P68" s="20">
        <v>-32872</v>
      </c>
      <c r="Q68" s="20">
        <v>-28037</v>
      </c>
      <c r="R68" s="20"/>
      <c r="S68" s="20"/>
      <c r="T68" s="20"/>
      <c r="U68" s="20"/>
      <c r="V68" s="20">
        <v>34183259</v>
      </c>
      <c r="W68" s="20">
        <v>26562699</v>
      </c>
      <c r="X68" s="20"/>
      <c r="Y68" s="19"/>
      <c r="Z68" s="22">
        <v>34774928</v>
      </c>
    </row>
    <row r="69" spans="1:26" ht="12.75" hidden="1">
      <c r="A69" s="37" t="s">
        <v>32</v>
      </c>
      <c r="B69" s="18">
        <v>102525788</v>
      </c>
      <c r="C69" s="18"/>
      <c r="D69" s="19">
        <v>116064690</v>
      </c>
      <c r="E69" s="20">
        <v>116064690</v>
      </c>
      <c r="F69" s="20">
        <v>8878673</v>
      </c>
      <c r="G69" s="20">
        <v>23309405</v>
      </c>
      <c r="H69" s="20">
        <v>16649083</v>
      </c>
      <c r="I69" s="20">
        <v>48837161</v>
      </c>
      <c r="J69" s="20">
        <v>4615848</v>
      </c>
      <c r="K69" s="20">
        <v>-4230819</v>
      </c>
      <c r="L69" s="20">
        <v>11570893</v>
      </c>
      <c r="M69" s="20">
        <v>11955922</v>
      </c>
      <c r="N69" s="20">
        <v>-1766372</v>
      </c>
      <c r="O69" s="20">
        <v>7759499</v>
      </c>
      <c r="P69" s="20">
        <v>9341883</v>
      </c>
      <c r="Q69" s="20">
        <v>15335010</v>
      </c>
      <c r="R69" s="20"/>
      <c r="S69" s="20"/>
      <c r="T69" s="20"/>
      <c r="U69" s="20"/>
      <c r="V69" s="20">
        <v>76128093</v>
      </c>
      <c r="W69" s="20">
        <v>87048522</v>
      </c>
      <c r="X69" s="20"/>
      <c r="Y69" s="19"/>
      <c r="Z69" s="22">
        <v>116064690</v>
      </c>
    </row>
    <row r="70" spans="1:26" ht="12.75" hidden="1">
      <c r="A70" s="38" t="s">
        <v>113</v>
      </c>
      <c r="B70" s="18">
        <v>63682730</v>
      </c>
      <c r="C70" s="18"/>
      <c r="D70" s="19">
        <v>74602000</v>
      </c>
      <c r="E70" s="20">
        <v>74602000</v>
      </c>
      <c r="F70" s="20">
        <v>3502542</v>
      </c>
      <c r="G70" s="20">
        <v>20326565</v>
      </c>
      <c r="H70" s="20">
        <v>6866837</v>
      </c>
      <c r="I70" s="20">
        <v>30695944</v>
      </c>
      <c r="J70" s="20">
        <v>6454000</v>
      </c>
      <c r="K70" s="20">
        <v>-7983516</v>
      </c>
      <c r="L70" s="20">
        <v>4907542</v>
      </c>
      <c r="M70" s="20">
        <v>3378026</v>
      </c>
      <c r="N70" s="20">
        <v>-1598574</v>
      </c>
      <c r="O70" s="20">
        <v>5847046</v>
      </c>
      <c r="P70" s="20">
        <v>5474195</v>
      </c>
      <c r="Q70" s="20">
        <v>9722667</v>
      </c>
      <c r="R70" s="20"/>
      <c r="S70" s="20"/>
      <c r="T70" s="20"/>
      <c r="U70" s="20"/>
      <c r="V70" s="20">
        <v>43796637</v>
      </c>
      <c r="W70" s="20">
        <v>55951497</v>
      </c>
      <c r="X70" s="20"/>
      <c r="Y70" s="19"/>
      <c r="Z70" s="22">
        <v>74602000</v>
      </c>
    </row>
    <row r="71" spans="1:26" ht="12.75" hidden="1">
      <c r="A71" s="38" t="s">
        <v>114</v>
      </c>
      <c r="B71" s="18">
        <v>18489228</v>
      </c>
      <c r="C71" s="18"/>
      <c r="D71" s="19">
        <v>19441690</v>
      </c>
      <c r="E71" s="20">
        <v>19441690</v>
      </c>
      <c r="F71" s="20">
        <v>1628806</v>
      </c>
      <c r="G71" s="20">
        <v>1253718</v>
      </c>
      <c r="H71" s="20">
        <v>8123252</v>
      </c>
      <c r="I71" s="20">
        <v>11005776</v>
      </c>
      <c r="J71" s="20">
        <v>-3513515</v>
      </c>
      <c r="K71" s="20">
        <v>2106347</v>
      </c>
      <c r="L71" s="20">
        <v>5002092</v>
      </c>
      <c r="M71" s="20">
        <v>3594924</v>
      </c>
      <c r="N71" s="20">
        <v>-1826135</v>
      </c>
      <c r="O71" s="20">
        <v>256514</v>
      </c>
      <c r="P71" s="20">
        <v>2219130</v>
      </c>
      <c r="Q71" s="20">
        <v>649509</v>
      </c>
      <c r="R71" s="20"/>
      <c r="S71" s="20"/>
      <c r="T71" s="20"/>
      <c r="U71" s="20"/>
      <c r="V71" s="20">
        <v>15250209</v>
      </c>
      <c r="W71" s="20">
        <v>14581269</v>
      </c>
      <c r="X71" s="20"/>
      <c r="Y71" s="19"/>
      <c r="Z71" s="22">
        <v>19441690</v>
      </c>
    </row>
    <row r="72" spans="1:26" ht="12.75" hidden="1">
      <c r="A72" s="38" t="s">
        <v>115</v>
      </c>
      <c r="B72" s="18">
        <v>13354854</v>
      </c>
      <c r="C72" s="18"/>
      <c r="D72" s="19">
        <v>14531000</v>
      </c>
      <c r="E72" s="20">
        <v>14531000</v>
      </c>
      <c r="F72" s="20">
        <v>2761554</v>
      </c>
      <c r="G72" s="20">
        <v>1126303</v>
      </c>
      <c r="H72" s="20">
        <v>1062754</v>
      </c>
      <c r="I72" s="20">
        <v>4950611</v>
      </c>
      <c r="J72" s="20">
        <v>1083379</v>
      </c>
      <c r="K72" s="20">
        <v>1065228</v>
      </c>
      <c r="L72" s="20">
        <v>1074533</v>
      </c>
      <c r="M72" s="20">
        <v>3223140</v>
      </c>
      <c r="N72" s="20">
        <v>1071384</v>
      </c>
      <c r="O72" s="20">
        <v>1070889</v>
      </c>
      <c r="P72" s="20">
        <v>1064160</v>
      </c>
      <c r="Q72" s="20">
        <v>3206433</v>
      </c>
      <c r="R72" s="20"/>
      <c r="S72" s="20"/>
      <c r="T72" s="20"/>
      <c r="U72" s="20"/>
      <c r="V72" s="20">
        <v>11380184</v>
      </c>
      <c r="W72" s="20">
        <v>10898253</v>
      </c>
      <c r="X72" s="20"/>
      <c r="Y72" s="19"/>
      <c r="Z72" s="22">
        <v>14531000</v>
      </c>
    </row>
    <row r="73" spans="1:26" ht="12.75" hidden="1">
      <c r="A73" s="38" t="s">
        <v>116</v>
      </c>
      <c r="B73" s="18">
        <v>6998976</v>
      </c>
      <c r="C73" s="18"/>
      <c r="D73" s="19">
        <v>7490000</v>
      </c>
      <c r="E73" s="20">
        <v>7490000</v>
      </c>
      <c r="F73" s="20">
        <v>985771</v>
      </c>
      <c r="G73" s="20">
        <v>602819</v>
      </c>
      <c r="H73" s="20">
        <v>596240</v>
      </c>
      <c r="I73" s="20">
        <v>2184830</v>
      </c>
      <c r="J73" s="20">
        <v>591984</v>
      </c>
      <c r="K73" s="20">
        <v>581122</v>
      </c>
      <c r="L73" s="20">
        <v>586726</v>
      </c>
      <c r="M73" s="20">
        <v>1759832</v>
      </c>
      <c r="N73" s="20">
        <v>586953</v>
      </c>
      <c r="O73" s="20">
        <v>585050</v>
      </c>
      <c r="P73" s="20">
        <v>584398</v>
      </c>
      <c r="Q73" s="20">
        <v>1756401</v>
      </c>
      <c r="R73" s="20"/>
      <c r="S73" s="20"/>
      <c r="T73" s="20"/>
      <c r="U73" s="20"/>
      <c r="V73" s="20">
        <v>5701063</v>
      </c>
      <c r="W73" s="20">
        <v>5617503</v>
      </c>
      <c r="X73" s="20"/>
      <c r="Y73" s="19"/>
      <c r="Z73" s="22">
        <v>7490000</v>
      </c>
    </row>
    <row r="74" spans="1:26" ht="12.7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118</v>
      </c>
      <c r="B75" s="27">
        <v>2662107</v>
      </c>
      <c r="C75" s="27"/>
      <c r="D75" s="28">
        <v>2615500</v>
      </c>
      <c r="E75" s="29">
        <v>2615500</v>
      </c>
      <c r="F75" s="29">
        <v>344235</v>
      </c>
      <c r="G75" s="29">
        <v>174865</v>
      </c>
      <c r="H75" s="29">
        <v>237197</v>
      </c>
      <c r="I75" s="29">
        <v>756297</v>
      </c>
      <c r="J75" s="29">
        <v>213027</v>
      </c>
      <c r="K75" s="29">
        <v>210368</v>
      </c>
      <c r="L75" s="29">
        <v>230422</v>
      </c>
      <c r="M75" s="29">
        <v>653817</v>
      </c>
      <c r="N75" s="29">
        <v>222941</v>
      </c>
      <c r="O75" s="29">
        <v>239668</v>
      </c>
      <c r="P75" s="29">
        <v>265987</v>
      </c>
      <c r="Q75" s="29">
        <v>728596</v>
      </c>
      <c r="R75" s="29"/>
      <c r="S75" s="29"/>
      <c r="T75" s="29"/>
      <c r="U75" s="29"/>
      <c r="V75" s="29">
        <v>2138710</v>
      </c>
      <c r="W75" s="29">
        <v>1961622</v>
      </c>
      <c r="X75" s="29"/>
      <c r="Y75" s="28"/>
      <c r="Z75" s="30">
        <v>2615500</v>
      </c>
    </row>
    <row r="76" spans="1:26" ht="12.75" hidden="1">
      <c r="A76" s="41" t="s">
        <v>120</v>
      </c>
      <c r="B76" s="31">
        <v>107601227</v>
      </c>
      <c r="C76" s="31"/>
      <c r="D76" s="32">
        <v>144769488</v>
      </c>
      <c r="E76" s="33">
        <v>144769488</v>
      </c>
      <c r="F76" s="33">
        <v>9981126</v>
      </c>
      <c r="G76" s="33">
        <v>13810490</v>
      </c>
      <c r="H76" s="33">
        <v>12806261</v>
      </c>
      <c r="I76" s="33">
        <v>36597877</v>
      </c>
      <c r="J76" s="33">
        <v>15220749</v>
      </c>
      <c r="K76" s="33">
        <v>11155144</v>
      </c>
      <c r="L76" s="33">
        <v>11067943</v>
      </c>
      <c r="M76" s="33">
        <v>37443836</v>
      </c>
      <c r="N76" s="33">
        <v>11891147</v>
      </c>
      <c r="O76" s="33">
        <v>9129208</v>
      </c>
      <c r="P76" s="33">
        <v>7859052</v>
      </c>
      <c r="Q76" s="33">
        <v>28879407</v>
      </c>
      <c r="R76" s="33"/>
      <c r="S76" s="33"/>
      <c r="T76" s="33"/>
      <c r="U76" s="33"/>
      <c r="V76" s="33">
        <v>102921120</v>
      </c>
      <c r="W76" s="33">
        <v>108577116</v>
      </c>
      <c r="X76" s="33"/>
      <c r="Y76" s="32"/>
      <c r="Z76" s="34">
        <v>144769488</v>
      </c>
    </row>
    <row r="77" spans="1:26" ht="12.75" hidden="1">
      <c r="A77" s="36" t="s">
        <v>31</v>
      </c>
      <c r="B77" s="18">
        <v>24473297</v>
      </c>
      <c r="C77" s="18"/>
      <c r="D77" s="19">
        <v>33291912</v>
      </c>
      <c r="E77" s="20">
        <v>33291912</v>
      </c>
      <c r="F77" s="20">
        <v>1487679</v>
      </c>
      <c r="G77" s="20">
        <v>3439948</v>
      </c>
      <c r="H77" s="20">
        <v>3706329</v>
      </c>
      <c r="I77" s="20">
        <v>8633956</v>
      </c>
      <c r="J77" s="20">
        <v>5537718</v>
      </c>
      <c r="K77" s="20">
        <v>2498156</v>
      </c>
      <c r="L77" s="20">
        <v>1775355</v>
      </c>
      <c r="M77" s="20">
        <v>9811229</v>
      </c>
      <c r="N77" s="20">
        <v>1811719</v>
      </c>
      <c r="O77" s="20">
        <v>1530559</v>
      </c>
      <c r="P77" s="20">
        <v>1549875</v>
      </c>
      <c r="Q77" s="20">
        <v>4892153</v>
      </c>
      <c r="R77" s="20"/>
      <c r="S77" s="20"/>
      <c r="T77" s="20"/>
      <c r="U77" s="20"/>
      <c r="V77" s="20">
        <v>23337338</v>
      </c>
      <c r="W77" s="20">
        <v>24968934</v>
      </c>
      <c r="X77" s="20"/>
      <c r="Y77" s="19"/>
      <c r="Z77" s="22">
        <v>33291912</v>
      </c>
    </row>
    <row r="78" spans="1:26" ht="12.75" hidden="1">
      <c r="A78" s="37" t="s">
        <v>32</v>
      </c>
      <c r="B78" s="18">
        <v>80465823</v>
      </c>
      <c r="C78" s="18"/>
      <c r="D78" s="19">
        <v>108943884</v>
      </c>
      <c r="E78" s="20">
        <v>108943884</v>
      </c>
      <c r="F78" s="20">
        <v>8149212</v>
      </c>
      <c r="G78" s="20">
        <v>10195677</v>
      </c>
      <c r="H78" s="20">
        <v>8862735</v>
      </c>
      <c r="I78" s="20">
        <v>27207624</v>
      </c>
      <c r="J78" s="20">
        <v>9470005</v>
      </c>
      <c r="K78" s="20">
        <v>8446621</v>
      </c>
      <c r="L78" s="20">
        <v>9062166</v>
      </c>
      <c r="M78" s="20">
        <v>26978792</v>
      </c>
      <c r="N78" s="20">
        <v>9856470</v>
      </c>
      <c r="O78" s="20">
        <v>7358982</v>
      </c>
      <c r="P78" s="20">
        <v>6043191</v>
      </c>
      <c r="Q78" s="20">
        <v>23258643</v>
      </c>
      <c r="R78" s="20"/>
      <c r="S78" s="20"/>
      <c r="T78" s="20"/>
      <c r="U78" s="20"/>
      <c r="V78" s="20">
        <v>77445059</v>
      </c>
      <c r="W78" s="20">
        <v>81707913</v>
      </c>
      <c r="X78" s="20"/>
      <c r="Y78" s="19"/>
      <c r="Z78" s="22">
        <v>108943884</v>
      </c>
    </row>
    <row r="79" spans="1:26" ht="12.75" hidden="1">
      <c r="A79" s="38" t="s">
        <v>113</v>
      </c>
      <c r="B79" s="18">
        <v>49980433</v>
      </c>
      <c r="C79" s="18"/>
      <c r="D79" s="19">
        <v>70125876</v>
      </c>
      <c r="E79" s="20">
        <v>70125876</v>
      </c>
      <c r="F79" s="20">
        <v>5998752</v>
      </c>
      <c r="G79" s="20">
        <v>7392199</v>
      </c>
      <c r="H79" s="20">
        <v>6072833</v>
      </c>
      <c r="I79" s="20">
        <v>19463784</v>
      </c>
      <c r="J79" s="20">
        <v>6717322</v>
      </c>
      <c r="K79" s="20">
        <v>5827323</v>
      </c>
      <c r="L79" s="20">
        <v>6441662</v>
      </c>
      <c r="M79" s="20">
        <v>18986307</v>
      </c>
      <c r="N79" s="20">
        <v>7071818</v>
      </c>
      <c r="O79" s="20">
        <v>5035642</v>
      </c>
      <c r="P79" s="20">
        <v>3917246</v>
      </c>
      <c r="Q79" s="20">
        <v>16024706</v>
      </c>
      <c r="R79" s="20"/>
      <c r="S79" s="20"/>
      <c r="T79" s="20"/>
      <c r="U79" s="20"/>
      <c r="V79" s="20">
        <v>54474797</v>
      </c>
      <c r="W79" s="20">
        <v>52594407</v>
      </c>
      <c r="X79" s="20"/>
      <c r="Y79" s="19"/>
      <c r="Z79" s="22">
        <v>70125876</v>
      </c>
    </row>
    <row r="80" spans="1:26" ht="12.75" hidden="1">
      <c r="A80" s="38" t="s">
        <v>114</v>
      </c>
      <c r="B80" s="18">
        <v>14510993</v>
      </c>
      <c r="C80" s="18"/>
      <c r="D80" s="19">
        <v>18118260</v>
      </c>
      <c r="E80" s="20">
        <v>18118260</v>
      </c>
      <c r="F80" s="20">
        <v>1029870</v>
      </c>
      <c r="G80" s="20">
        <v>1225200</v>
      </c>
      <c r="H80" s="20">
        <v>949546</v>
      </c>
      <c r="I80" s="20">
        <v>3204616</v>
      </c>
      <c r="J80" s="20">
        <v>1182420</v>
      </c>
      <c r="K80" s="20">
        <v>1239120</v>
      </c>
      <c r="L80" s="20">
        <v>1443653</v>
      </c>
      <c r="M80" s="20">
        <v>3865193</v>
      </c>
      <c r="N80" s="20">
        <v>1429797</v>
      </c>
      <c r="O80" s="20">
        <v>1275329</v>
      </c>
      <c r="P80" s="20">
        <v>1045906</v>
      </c>
      <c r="Q80" s="20">
        <v>3751032</v>
      </c>
      <c r="R80" s="20"/>
      <c r="S80" s="20"/>
      <c r="T80" s="20"/>
      <c r="U80" s="20"/>
      <c r="V80" s="20">
        <v>10820841</v>
      </c>
      <c r="W80" s="20">
        <v>13588695</v>
      </c>
      <c r="X80" s="20"/>
      <c r="Y80" s="19"/>
      <c r="Z80" s="22">
        <v>18118260</v>
      </c>
    </row>
    <row r="81" spans="1:26" ht="12.75" hidden="1">
      <c r="A81" s="38" t="s">
        <v>115</v>
      </c>
      <c r="B81" s="18">
        <v>10481357</v>
      </c>
      <c r="C81" s="18"/>
      <c r="D81" s="19">
        <v>13659144</v>
      </c>
      <c r="E81" s="20">
        <v>13659144</v>
      </c>
      <c r="F81" s="20">
        <v>799913</v>
      </c>
      <c r="G81" s="20">
        <v>1150247</v>
      </c>
      <c r="H81" s="20">
        <v>1392037</v>
      </c>
      <c r="I81" s="20">
        <v>3342197</v>
      </c>
      <c r="J81" s="20">
        <v>1153529</v>
      </c>
      <c r="K81" s="20">
        <v>986958</v>
      </c>
      <c r="L81" s="20">
        <v>833972</v>
      </c>
      <c r="M81" s="20">
        <v>2974459</v>
      </c>
      <c r="N81" s="20">
        <v>983198</v>
      </c>
      <c r="O81" s="20">
        <v>744963</v>
      </c>
      <c r="P81" s="20">
        <v>783444</v>
      </c>
      <c r="Q81" s="20">
        <v>2511605</v>
      </c>
      <c r="R81" s="20"/>
      <c r="S81" s="20"/>
      <c r="T81" s="20"/>
      <c r="U81" s="20"/>
      <c r="V81" s="20">
        <v>8828261</v>
      </c>
      <c r="W81" s="20">
        <v>10244358</v>
      </c>
      <c r="X81" s="20"/>
      <c r="Y81" s="19"/>
      <c r="Z81" s="22">
        <v>13659144</v>
      </c>
    </row>
    <row r="82" spans="1:26" ht="12.75" hidden="1">
      <c r="A82" s="38" t="s">
        <v>116</v>
      </c>
      <c r="B82" s="18">
        <v>5493040</v>
      </c>
      <c r="C82" s="18"/>
      <c r="D82" s="19">
        <v>7040604</v>
      </c>
      <c r="E82" s="20">
        <v>7040604</v>
      </c>
      <c r="F82" s="20">
        <v>320677</v>
      </c>
      <c r="G82" s="20">
        <v>428031</v>
      </c>
      <c r="H82" s="20">
        <v>448319</v>
      </c>
      <c r="I82" s="20">
        <v>1197027</v>
      </c>
      <c r="J82" s="20">
        <v>416734</v>
      </c>
      <c r="K82" s="20">
        <v>393220</v>
      </c>
      <c r="L82" s="20">
        <v>342879</v>
      </c>
      <c r="M82" s="20">
        <v>1152833</v>
      </c>
      <c r="N82" s="20">
        <v>371657</v>
      </c>
      <c r="O82" s="20">
        <v>303048</v>
      </c>
      <c r="P82" s="20">
        <v>296595</v>
      </c>
      <c r="Q82" s="20">
        <v>971300</v>
      </c>
      <c r="R82" s="20"/>
      <c r="S82" s="20"/>
      <c r="T82" s="20"/>
      <c r="U82" s="20"/>
      <c r="V82" s="20">
        <v>3321160</v>
      </c>
      <c r="W82" s="20">
        <v>5280453</v>
      </c>
      <c r="X82" s="20"/>
      <c r="Y82" s="19"/>
      <c r="Z82" s="22">
        <v>7040604</v>
      </c>
    </row>
    <row r="83" spans="1:26" ht="12.7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118</v>
      </c>
      <c r="B84" s="27">
        <v>2662107</v>
      </c>
      <c r="C84" s="27"/>
      <c r="D84" s="28">
        <v>2533692</v>
      </c>
      <c r="E84" s="29">
        <v>2533692</v>
      </c>
      <c r="F84" s="29">
        <v>344235</v>
      </c>
      <c r="G84" s="29">
        <v>174865</v>
      </c>
      <c r="H84" s="29">
        <v>237197</v>
      </c>
      <c r="I84" s="29">
        <v>756297</v>
      </c>
      <c r="J84" s="29">
        <v>213026</v>
      </c>
      <c r="K84" s="29">
        <v>210367</v>
      </c>
      <c r="L84" s="29">
        <v>230422</v>
      </c>
      <c r="M84" s="29">
        <v>653815</v>
      </c>
      <c r="N84" s="29">
        <v>222958</v>
      </c>
      <c r="O84" s="29">
        <v>239667</v>
      </c>
      <c r="P84" s="29">
        <v>265986</v>
      </c>
      <c r="Q84" s="29">
        <v>728611</v>
      </c>
      <c r="R84" s="29"/>
      <c r="S84" s="29"/>
      <c r="T84" s="29"/>
      <c r="U84" s="29"/>
      <c r="V84" s="29">
        <v>2138723</v>
      </c>
      <c r="W84" s="29">
        <v>1900269</v>
      </c>
      <c r="X84" s="29"/>
      <c r="Y84" s="28"/>
      <c r="Z84" s="30">
        <v>2533692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48536767</v>
      </c>
      <c r="C5" s="18">
        <v>0</v>
      </c>
      <c r="D5" s="63">
        <v>40870550</v>
      </c>
      <c r="E5" s="64">
        <v>40870550</v>
      </c>
      <c r="F5" s="64">
        <v>7795633</v>
      </c>
      <c r="G5" s="64">
        <v>3178003</v>
      </c>
      <c r="H5" s="64">
        <v>3168521</v>
      </c>
      <c r="I5" s="64">
        <v>14142157</v>
      </c>
      <c r="J5" s="64">
        <v>3177380</v>
      </c>
      <c r="K5" s="64">
        <v>3153759</v>
      </c>
      <c r="L5" s="64">
        <v>3136697</v>
      </c>
      <c r="M5" s="64">
        <v>9467836</v>
      </c>
      <c r="N5" s="64">
        <v>3129043</v>
      </c>
      <c r="O5" s="64">
        <v>6245388</v>
      </c>
      <c r="P5" s="64">
        <v>-3086137</v>
      </c>
      <c r="Q5" s="64">
        <v>6288294</v>
      </c>
      <c r="R5" s="64">
        <v>0</v>
      </c>
      <c r="S5" s="64">
        <v>0</v>
      </c>
      <c r="T5" s="64">
        <v>0</v>
      </c>
      <c r="U5" s="64">
        <v>0</v>
      </c>
      <c r="V5" s="64">
        <v>29898287</v>
      </c>
      <c r="W5" s="64">
        <v>31978966</v>
      </c>
      <c r="X5" s="64">
        <v>-2080679</v>
      </c>
      <c r="Y5" s="65">
        <v>-6.51</v>
      </c>
      <c r="Z5" s="66">
        <v>40870550</v>
      </c>
    </row>
    <row r="6" spans="1:26" ht="12.75">
      <c r="A6" s="62" t="s">
        <v>32</v>
      </c>
      <c r="B6" s="18">
        <v>108100993</v>
      </c>
      <c r="C6" s="18">
        <v>0</v>
      </c>
      <c r="D6" s="63">
        <v>125832859</v>
      </c>
      <c r="E6" s="64">
        <v>125832859</v>
      </c>
      <c r="F6" s="64">
        <v>7536133</v>
      </c>
      <c r="G6" s="64">
        <v>23677015</v>
      </c>
      <c r="H6" s="64">
        <v>711011</v>
      </c>
      <c r="I6" s="64">
        <v>31924159</v>
      </c>
      <c r="J6" s="64">
        <v>12938843</v>
      </c>
      <c r="K6" s="64">
        <v>12170466</v>
      </c>
      <c r="L6" s="64">
        <v>6797139</v>
      </c>
      <c r="M6" s="64">
        <v>31906448</v>
      </c>
      <c r="N6" s="64">
        <v>12590212</v>
      </c>
      <c r="O6" s="64">
        <v>17927503</v>
      </c>
      <c r="P6" s="64">
        <v>-5906770</v>
      </c>
      <c r="Q6" s="64">
        <v>24610945</v>
      </c>
      <c r="R6" s="64">
        <v>0</v>
      </c>
      <c r="S6" s="64">
        <v>0</v>
      </c>
      <c r="T6" s="64">
        <v>0</v>
      </c>
      <c r="U6" s="64">
        <v>0</v>
      </c>
      <c r="V6" s="64">
        <v>88441552</v>
      </c>
      <c r="W6" s="64">
        <v>98315408</v>
      </c>
      <c r="X6" s="64">
        <v>-9873856</v>
      </c>
      <c r="Y6" s="65">
        <v>-10.04</v>
      </c>
      <c r="Z6" s="66">
        <v>125832859</v>
      </c>
    </row>
    <row r="7" spans="1:26" ht="12.75">
      <c r="A7" s="62" t="s">
        <v>33</v>
      </c>
      <c r="B7" s="18">
        <v>863414</v>
      </c>
      <c r="C7" s="18">
        <v>0</v>
      </c>
      <c r="D7" s="63">
        <v>391125</v>
      </c>
      <c r="E7" s="64">
        <v>1791125</v>
      </c>
      <c r="F7" s="64">
        <v>0</v>
      </c>
      <c r="G7" s="64">
        <v>112054</v>
      </c>
      <c r="H7" s="64">
        <v>0</v>
      </c>
      <c r="I7" s="64">
        <v>112054</v>
      </c>
      <c r="J7" s="64">
        <v>1110608</v>
      </c>
      <c r="K7" s="64">
        <v>208961</v>
      </c>
      <c r="L7" s="64">
        <v>206535</v>
      </c>
      <c r="M7" s="64">
        <v>1526104</v>
      </c>
      <c r="N7" s="64">
        <v>184908</v>
      </c>
      <c r="O7" s="64">
        <v>48238</v>
      </c>
      <c r="P7" s="64">
        <v>736326</v>
      </c>
      <c r="Q7" s="64">
        <v>969472</v>
      </c>
      <c r="R7" s="64">
        <v>0</v>
      </c>
      <c r="S7" s="64">
        <v>0</v>
      </c>
      <c r="T7" s="64">
        <v>0</v>
      </c>
      <c r="U7" s="64">
        <v>0</v>
      </c>
      <c r="V7" s="64">
        <v>2607630</v>
      </c>
      <c r="W7" s="64">
        <v>339526</v>
      </c>
      <c r="X7" s="64">
        <v>2268104</v>
      </c>
      <c r="Y7" s="65">
        <v>668.02</v>
      </c>
      <c r="Z7" s="66">
        <v>1791125</v>
      </c>
    </row>
    <row r="8" spans="1:26" ht="12.75">
      <c r="A8" s="62" t="s">
        <v>34</v>
      </c>
      <c r="B8" s="18">
        <v>50308265</v>
      </c>
      <c r="C8" s="18">
        <v>0</v>
      </c>
      <c r="D8" s="63">
        <v>58056307</v>
      </c>
      <c r="E8" s="64">
        <v>60725758</v>
      </c>
      <c r="F8" s="64">
        <v>31716211</v>
      </c>
      <c r="G8" s="64">
        <v>0</v>
      </c>
      <c r="H8" s="64">
        <v>0</v>
      </c>
      <c r="I8" s="64">
        <v>31716211</v>
      </c>
      <c r="J8" s="64">
        <v>17228737</v>
      </c>
      <c r="K8" s="64">
        <v>13291657</v>
      </c>
      <c r="L8" s="64">
        <v>1146000</v>
      </c>
      <c r="M8" s="64">
        <v>31666394</v>
      </c>
      <c r="N8" s="64">
        <v>1407984</v>
      </c>
      <c r="O8" s="64">
        <v>31716295</v>
      </c>
      <c r="P8" s="64">
        <v>55881918</v>
      </c>
      <c r="Q8" s="64">
        <v>89006197</v>
      </c>
      <c r="R8" s="64">
        <v>0</v>
      </c>
      <c r="S8" s="64">
        <v>0</v>
      </c>
      <c r="T8" s="64">
        <v>0</v>
      </c>
      <c r="U8" s="64">
        <v>0</v>
      </c>
      <c r="V8" s="64">
        <v>152388802</v>
      </c>
      <c r="W8" s="64">
        <v>43224147</v>
      </c>
      <c r="X8" s="64">
        <v>109164655</v>
      </c>
      <c r="Y8" s="65">
        <v>252.55</v>
      </c>
      <c r="Z8" s="66">
        <v>60725758</v>
      </c>
    </row>
    <row r="9" spans="1:26" ht="12.75">
      <c r="A9" s="62" t="s">
        <v>35</v>
      </c>
      <c r="B9" s="18">
        <v>37305812</v>
      </c>
      <c r="C9" s="18">
        <v>0</v>
      </c>
      <c r="D9" s="63">
        <v>49799732</v>
      </c>
      <c r="E9" s="64">
        <v>35199963</v>
      </c>
      <c r="F9" s="64">
        <v>147634</v>
      </c>
      <c r="G9" s="64">
        <v>867252</v>
      </c>
      <c r="H9" s="64">
        <v>109202</v>
      </c>
      <c r="I9" s="64">
        <v>1124088</v>
      </c>
      <c r="J9" s="64">
        <v>4165949</v>
      </c>
      <c r="K9" s="64">
        <v>1390961</v>
      </c>
      <c r="L9" s="64">
        <v>704025</v>
      </c>
      <c r="M9" s="64">
        <v>6260935</v>
      </c>
      <c r="N9" s="64">
        <v>1000522</v>
      </c>
      <c r="O9" s="64">
        <v>1632105</v>
      </c>
      <c r="P9" s="64">
        <v>-188893</v>
      </c>
      <c r="Q9" s="64">
        <v>2443734</v>
      </c>
      <c r="R9" s="64">
        <v>0</v>
      </c>
      <c r="S9" s="64">
        <v>0</v>
      </c>
      <c r="T9" s="64">
        <v>0</v>
      </c>
      <c r="U9" s="64">
        <v>0</v>
      </c>
      <c r="V9" s="64">
        <v>9828757</v>
      </c>
      <c r="W9" s="64">
        <v>38597621</v>
      </c>
      <c r="X9" s="64">
        <v>-28768864</v>
      </c>
      <c r="Y9" s="65">
        <v>-74.54</v>
      </c>
      <c r="Z9" s="66">
        <v>35199963</v>
      </c>
    </row>
    <row r="10" spans="1:26" ht="22.5">
      <c r="A10" s="67" t="s">
        <v>105</v>
      </c>
      <c r="B10" s="68">
        <f>SUM(B5:B9)</f>
        <v>245115251</v>
      </c>
      <c r="C10" s="68">
        <f>SUM(C5:C9)</f>
        <v>0</v>
      </c>
      <c r="D10" s="69">
        <f aca="true" t="shared" si="0" ref="D10:Z10">SUM(D5:D9)</f>
        <v>274950573</v>
      </c>
      <c r="E10" s="70">
        <f t="shared" si="0"/>
        <v>264420255</v>
      </c>
      <c r="F10" s="70">
        <f t="shared" si="0"/>
        <v>47195611</v>
      </c>
      <c r="G10" s="70">
        <f t="shared" si="0"/>
        <v>27834324</v>
      </c>
      <c r="H10" s="70">
        <f t="shared" si="0"/>
        <v>3988734</v>
      </c>
      <c r="I10" s="70">
        <f t="shared" si="0"/>
        <v>79018669</v>
      </c>
      <c r="J10" s="70">
        <f t="shared" si="0"/>
        <v>38621517</v>
      </c>
      <c r="K10" s="70">
        <f t="shared" si="0"/>
        <v>30215804</v>
      </c>
      <c r="L10" s="70">
        <f t="shared" si="0"/>
        <v>11990396</v>
      </c>
      <c r="M10" s="70">
        <f t="shared" si="0"/>
        <v>80827717</v>
      </c>
      <c r="N10" s="70">
        <f t="shared" si="0"/>
        <v>18312669</v>
      </c>
      <c r="O10" s="70">
        <f t="shared" si="0"/>
        <v>57569529</v>
      </c>
      <c r="P10" s="70">
        <f t="shared" si="0"/>
        <v>47436444</v>
      </c>
      <c r="Q10" s="70">
        <f t="shared" si="0"/>
        <v>123318642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283165028</v>
      </c>
      <c r="W10" s="70">
        <f t="shared" si="0"/>
        <v>212455668</v>
      </c>
      <c r="X10" s="70">
        <f t="shared" si="0"/>
        <v>70709360</v>
      </c>
      <c r="Y10" s="71">
        <f>+IF(W10&lt;&gt;0,(X10/W10)*100,0)</f>
        <v>33.28193625787381</v>
      </c>
      <c r="Z10" s="72">
        <f t="shared" si="0"/>
        <v>264420255</v>
      </c>
    </row>
    <row r="11" spans="1:26" ht="12.75">
      <c r="A11" s="62" t="s">
        <v>36</v>
      </c>
      <c r="B11" s="18">
        <v>83344277</v>
      </c>
      <c r="C11" s="18">
        <v>0</v>
      </c>
      <c r="D11" s="63">
        <v>87718306</v>
      </c>
      <c r="E11" s="64">
        <v>93453837</v>
      </c>
      <c r="F11" s="64">
        <v>7227274</v>
      </c>
      <c r="G11" s="64">
        <v>7336082</v>
      </c>
      <c r="H11" s="64">
        <v>7212313</v>
      </c>
      <c r="I11" s="64">
        <v>21775669</v>
      </c>
      <c r="J11" s="64">
        <v>7333580</v>
      </c>
      <c r="K11" s="64">
        <v>11671857</v>
      </c>
      <c r="L11" s="64">
        <v>8530269</v>
      </c>
      <c r="M11" s="64">
        <v>27535706</v>
      </c>
      <c r="N11" s="64">
        <v>8452404</v>
      </c>
      <c r="O11" s="64">
        <v>7569410</v>
      </c>
      <c r="P11" s="64">
        <v>7338347</v>
      </c>
      <c r="Q11" s="64">
        <v>23360161</v>
      </c>
      <c r="R11" s="64">
        <v>0</v>
      </c>
      <c r="S11" s="64">
        <v>0</v>
      </c>
      <c r="T11" s="64">
        <v>0</v>
      </c>
      <c r="U11" s="64">
        <v>0</v>
      </c>
      <c r="V11" s="64">
        <v>72671536</v>
      </c>
      <c r="W11" s="64">
        <v>67475620</v>
      </c>
      <c r="X11" s="64">
        <v>5195916</v>
      </c>
      <c r="Y11" s="65">
        <v>7.7</v>
      </c>
      <c r="Z11" s="66">
        <v>93453837</v>
      </c>
    </row>
    <row r="12" spans="1:26" ht="12.75">
      <c r="A12" s="62" t="s">
        <v>37</v>
      </c>
      <c r="B12" s="18">
        <v>4776507</v>
      </c>
      <c r="C12" s="18">
        <v>0</v>
      </c>
      <c r="D12" s="63">
        <v>4928058</v>
      </c>
      <c r="E12" s="64">
        <v>5115464</v>
      </c>
      <c r="F12" s="64">
        <v>404826</v>
      </c>
      <c r="G12" s="64">
        <v>402319</v>
      </c>
      <c r="H12" s="64">
        <v>383535</v>
      </c>
      <c r="I12" s="64">
        <v>1190680</v>
      </c>
      <c r="J12" s="64">
        <v>383990</v>
      </c>
      <c r="K12" s="64">
        <v>383914</v>
      </c>
      <c r="L12" s="64">
        <v>398492</v>
      </c>
      <c r="M12" s="64">
        <v>1166396</v>
      </c>
      <c r="N12" s="64">
        <v>383914</v>
      </c>
      <c r="O12" s="64">
        <v>672980</v>
      </c>
      <c r="P12" s="64">
        <v>427362</v>
      </c>
      <c r="Q12" s="64">
        <v>1484256</v>
      </c>
      <c r="R12" s="64">
        <v>0</v>
      </c>
      <c r="S12" s="64">
        <v>0</v>
      </c>
      <c r="T12" s="64">
        <v>0</v>
      </c>
      <c r="U12" s="64">
        <v>0</v>
      </c>
      <c r="V12" s="64">
        <v>3841332</v>
      </c>
      <c r="W12" s="64">
        <v>3696048</v>
      </c>
      <c r="X12" s="64">
        <v>145284</v>
      </c>
      <c r="Y12" s="65">
        <v>3.93</v>
      </c>
      <c r="Z12" s="66">
        <v>5115464</v>
      </c>
    </row>
    <row r="13" spans="1:26" ht="12.75">
      <c r="A13" s="62" t="s">
        <v>106</v>
      </c>
      <c r="B13" s="18">
        <v>16044593</v>
      </c>
      <c r="C13" s="18">
        <v>0</v>
      </c>
      <c r="D13" s="63">
        <v>17252624</v>
      </c>
      <c r="E13" s="64">
        <v>17251600</v>
      </c>
      <c r="F13" s="64">
        <v>1437717</v>
      </c>
      <c r="G13" s="64">
        <v>1437717</v>
      </c>
      <c r="H13" s="64">
        <v>1437717</v>
      </c>
      <c r="I13" s="64">
        <v>4313151</v>
      </c>
      <c r="J13" s="64">
        <v>1437717</v>
      </c>
      <c r="K13" s="64">
        <v>1437717</v>
      </c>
      <c r="L13" s="64">
        <v>1437717</v>
      </c>
      <c r="M13" s="64">
        <v>4313151</v>
      </c>
      <c r="N13" s="64">
        <v>1437717</v>
      </c>
      <c r="O13" s="64">
        <v>1437717</v>
      </c>
      <c r="P13" s="64">
        <v>1437513</v>
      </c>
      <c r="Q13" s="64">
        <v>4312947</v>
      </c>
      <c r="R13" s="64">
        <v>0</v>
      </c>
      <c r="S13" s="64">
        <v>0</v>
      </c>
      <c r="T13" s="64">
        <v>0</v>
      </c>
      <c r="U13" s="64">
        <v>0</v>
      </c>
      <c r="V13" s="64">
        <v>12939249</v>
      </c>
      <c r="W13" s="64">
        <v>12939471</v>
      </c>
      <c r="X13" s="64">
        <v>-222</v>
      </c>
      <c r="Y13" s="65">
        <v>0</v>
      </c>
      <c r="Z13" s="66">
        <v>17251600</v>
      </c>
    </row>
    <row r="14" spans="1:26" ht="12.75">
      <c r="A14" s="62" t="s">
        <v>38</v>
      </c>
      <c r="B14" s="18">
        <v>7887228</v>
      </c>
      <c r="C14" s="18">
        <v>0</v>
      </c>
      <c r="D14" s="63">
        <v>8544401</v>
      </c>
      <c r="E14" s="64">
        <v>7554916</v>
      </c>
      <c r="F14" s="64">
        <v>498565</v>
      </c>
      <c r="G14" s="64">
        <v>498565</v>
      </c>
      <c r="H14" s="64">
        <v>498565</v>
      </c>
      <c r="I14" s="64">
        <v>1495695</v>
      </c>
      <c r="J14" s="64">
        <v>498565</v>
      </c>
      <c r="K14" s="64">
        <v>697375</v>
      </c>
      <c r="L14" s="64">
        <v>541533</v>
      </c>
      <c r="M14" s="64">
        <v>1737473</v>
      </c>
      <c r="N14" s="64">
        <v>542095</v>
      </c>
      <c r="O14" s="64">
        <v>541403</v>
      </c>
      <c r="P14" s="64">
        <v>1201937</v>
      </c>
      <c r="Q14" s="64">
        <v>2285435</v>
      </c>
      <c r="R14" s="64">
        <v>0</v>
      </c>
      <c r="S14" s="64">
        <v>0</v>
      </c>
      <c r="T14" s="64">
        <v>0</v>
      </c>
      <c r="U14" s="64">
        <v>0</v>
      </c>
      <c r="V14" s="64">
        <v>5518603</v>
      </c>
      <c r="W14" s="64">
        <v>6408297</v>
      </c>
      <c r="X14" s="64">
        <v>-889694</v>
      </c>
      <c r="Y14" s="65">
        <v>-13.88</v>
      </c>
      <c r="Z14" s="66">
        <v>7554916</v>
      </c>
    </row>
    <row r="15" spans="1:26" ht="12.75">
      <c r="A15" s="62" t="s">
        <v>39</v>
      </c>
      <c r="B15" s="18">
        <v>67596734</v>
      </c>
      <c r="C15" s="18">
        <v>0</v>
      </c>
      <c r="D15" s="63">
        <v>76830099</v>
      </c>
      <c r="E15" s="64">
        <v>78513824</v>
      </c>
      <c r="F15" s="64">
        <v>3769226</v>
      </c>
      <c r="G15" s="64">
        <v>7770786</v>
      </c>
      <c r="H15" s="64">
        <v>126642</v>
      </c>
      <c r="I15" s="64">
        <v>11666654</v>
      </c>
      <c r="J15" s="64">
        <v>6831284</v>
      </c>
      <c r="K15" s="64">
        <v>9645763</v>
      </c>
      <c r="L15" s="64">
        <v>383431</v>
      </c>
      <c r="M15" s="64">
        <v>16860478</v>
      </c>
      <c r="N15" s="64">
        <v>4645112</v>
      </c>
      <c r="O15" s="64">
        <v>4803538</v>
      </c>
      <c r="P15" s="64">
        <v>9685999</v>
      </c>
      <c r="Q15" s="64">
        <v>19134649</v>
      </c>
      <c r="R15" s="64">
        <v>0</v>
      </c>
      <c r="S15" s="64">
        <v>0</v>
      </c>
      <c r="T15" s="64">
        <v>0</v>
      </c>
      <c r="U15" s="64">
        <v>0</v>
      </c>
      <c r="V15" s="64">
        <v>47661781</v>
      </c>
      <c r="W15" s="64">
        <v>59380332</v>
      </c>
      <c r="X15" s="64">
        <v>-11718551</v>
      </c>
      <c r="Y15" s="65">
        <v>-19.73</v>
      </c>
      <c r="Z15" s="66">
        <v>78513824</v>
      </c>
    </row>
    <row r="16" spans="1:26" ht="12.75">
      <c r="A16" s="73" t="s">
        <v>40</v>
      </c>
      <c r="B16" s="18">
        <v>0</v>
      </c>
      <c r="C16" s="18">
        <v>0</v>
      </c>
      <c r="D16" s="63">
        <v>870001</v>
      </c>
      <c r="E16" s="64">
        <v>2044251</v>
      </c>
      <c r="F16" s="64">
        <v>23224</v>
      </c>
      <c r="G16" s="64">
        <v>47800</v>
      </c>
      <c r="H16" s="64">
        <v>31250</v>
      </c>
      <c r="I16" s="64">
        <v>102274</v>
      </c>
      <c r="J16" s="64">
        <v>-9868</v>
      </c>
      <c r="K16" s="64">
        <v>12500</v>
      </c>
      <c r="L16" s="64">
        <v>0</v>
      </c>
      <c r="M16" s="64">
        <v>2632</v>
      </c>
      <c r="N16" s="64">
        <v>2597</v>
      </c>
      <c r="O16" s="64">
        <v>267061</v>
      </c>
      <c r="P16" s="64">
        <v>90978</v>
      </c>
      <c r="Q16" s="64">
        <v>360636</v>
      </c>
      <c r="R16" s="64">
        <v>0</v>
      </c>
      <c r="S16" s="64">
        <v>0</v>
      </c>
      <c r="T16" s="64">
        <v>0</v>
      </c>
      <c r="U16" s="64">
        <v>0</v>
      </c>
      <c r="V16" s="64">
        <v>465542</v>
      </c>
      <c r="W16" s="64">
        <v>639450</v>
      </c>
      <c r="X16" s="64">
        <v>-173908</v>
      </c>
      <c r="Y16" s="65">
        <v>-27.2</v>
      </c>
      <c r="Z16" s="66">
        <v>2044251</v>
      </c>
    </row>
    <row r="17" spans="1:26" ht="12.75">
      <c r="A17" s="62" t="s">
        <v>41</v>
      </c>
      <c r="B17" s="18">
        <v>81129996</v>
      </c>
      <c r="C17" s="18">
        <v>0</v>
      </c>
      <c r="D17" s="63">
        <v>78123513</v>
      </c>
      <c r="E17" s="64">
        <v>77256188</v>
      </c>
      <c r="F17" s="64">
        <v>1859795</v>
      </c>
      <c r="G17" s="64">
        <v>5237759</v>
      </c>
      <c r="H17" s="64">
        <v>4980617</v>
      </c>
      <c r="I17" s="64">
        <v>12078171</v>
      </c>
      <c r="J17" s="64">
        <v>5282319</v>
      </c>
      <c r="K17" s="64">
        <v>5854655</v>
      </c>
      <c r="L17" s="64">
        <v>4490605</v>
      </c>
      <c r="M17" s="64">
        <v>15627579</v>
      </c>
      <c r="N17" s="64">
        <v>10526561</v>
      </c>
      <c r="O17" s="64">
        <v>5252545</v>
      </c>
      <c r="P17" s="64">
        <v>4471088</v>
      </c>
      <c r="Q17" s="64">
        <v>20250194</v>
      </c>
      <c r="R17" s="64">
        <v>0</v>
      </c>
      <c r="S17" s="64">
        <v>0</v>
      </c>
      <c r="T17" s="64">
        <v>0</v>
      </c>
      <c r="U17" s="64">
        <v>0</v>
      </c>
      <c r="V17" s="64">
        <v>47955944</v>
      </c>
      <c r="W17" s="64">
        <v>58064871</v>
      </c>
      <c r="X17" s="64">
        <v>-10108927</v>
      </c>
      <c r="Y17" s="65">
        <v>-17.41</v>
      </c>
      <c r="Z17" s="66">
        <v>77256188</v>
      </c>
    </row>
    <row r="18" spans="1:26" ht="12.75">
      <c r="A18" s="74" t="s">
        <v>42</v>
      </c>
      <c r="B18" s="75">
        <f>SUM(B11:B17)</f>
        <v>260779335</v>
      </c>
      <c r="C18" s="75">
        <f>SUM(C11:C17)</f>
        <v>0</v>
      </c>
      <c r="D18" s="76">
        <f aca="true" t="shared" si="1" ref="D18:Z18">SUM(D11:D17)</f>
        <v>274267002</v>
      </c>
      <c r="E18" s="77">
        <f t="shared" si="1"/>
        <v>281190080</v>
      </c>
      <c r="F18" s="77">
        <f t="shared" si="1"/>
        <v>15220627</v>
      </c>
      <c r="G18" s="77">
        <f t="shared" si="1"/>
        <v>22731028</v>
      </c>
      <c r="H18" s="77">
        <f t="shared" si="1"/>
        <v>14670639</v>
      </c>
      <c r="I18" s="77">
        <f t="shared" si="1"/>
        <v>52622294</v>
      </c>
      <c r="J18" s="77">
        <f t="shared" si="1"/>
        <v>21757587</v>
      </c>
      <c r="K18" s="77">
        <f t="shared" si="1"/>
        <v>29703781</v>
      </c>
      <c r="L18" s="77">
        <f t="shared" si="1"/>
        <v>15782047</v>
      </c>
      <c r="M18" s="77">
        <f t="shared" si="1"/>
        <v>67243415</v>
      </c>
      <c r="N18" s="77">
        <f t="shared" si="1"/>
        <v>25990400</v>
      </c>
      <c r="O18" s="77">
        <f t="shared" si="1"/>
        <v>20544654</v>
      </c>
      <c r="P18" s="77">
        <f t="shared" si="1"/>
        <v>24653224</v>
      </c>
      <c r="Q18" s="77">
        <f t="shared" si="1"/>
        <v>71188278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191053987</v>
      </c>
      <c r="W18" s="77">
        <f t="shared" si="1"/>
        <v>208604089</v>
      </c>
      <c r="X18" s="77">
        <f t="shared" si="1"/>
        <v>-17550102</v>
      </c>
      <c r="Y18" s="71">
        <f>+IF(W18&lt;&gt;0,(X18/W18)*100,0)</f>
        <v>-8.413115046848386</v>
      </c>
      <c r="Z18" s="78">
        <f t="shared" si="1"/>
        <v>281190080</v>
      </c>
    </row>
    <row r="19" spans="1:26" ht="12.75">
      <c r="A19" s="74" t="s">
        <v>43</v>
      </c>
      <c r="B19" s="79">
        <f>+B10-B18</f>
        <v>-15664084</v>
      </c>
      <c r="C19" s="79">
        <f>+C10-C18</f>
        <v>0</v>
      </c>
      <c r="D19" s="80">
        <f aca="true" t="shared" si="2" ref="D19:Z19">+D10-D18</f>
        <v>683571</v>
      </c>
      <c r="E19" s="81">
        <f t="shared" si="2"/>
        <v>-16769825</v>
      </c>
      <c r="F19" s="81">
        <f t="shared" si="2"/>
        <v>31974984</v>
      </c>
      <c r="G19" s="81">
        <f t="shared" si="2"/>
        <v>5103296</v>
      </c>
      <c r="H19" s="81">
        <f t="shared" si="2"/>
        <v>-10681905</v>
      </c>
      <c r="I19" s="81">
        <f t="shared" si="2"/>
        <v>26396375</v>
      </c>
      <c r="J19" s="81">
        <f t="shared" si="2"/>
        <v>16863930</v>
      </c>
      <c r="K19" s="81">
        <f t="shared" si="2"/>
        <v>512023</v>
      </c>
      <c r="L19" s="81">
        <f t="shared" si="2"/>
        <v>-3791651</v>
      </c>
      <c r="M19" s="81">
        <f t="shared" si="2"/>
        <v>13584302</v>
      </c>
      <c r="N19" s="81">
        <f t="shared" si="2"/>
        <v>-7677731</v>
      </c>
      <c r="O19" s="81">
        <f t="shared" si="2"/>
        <v>37024875</v>
      </c>
      <c r="P19" s="81">
        <f t="shared" si="2"/>
        <v>22783220</v>
      </c>
      <c r="Q19" s="81">
        <f t="shared" si="2"/>
        <v>52130364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92111041</v>
      </c>
      <c r="W19" s="81">
        <f>IF(E10=E18,0,W10-W18)</f>
        <v>3851579</v>
      </c>
      <c r="X19" s="81">
        <f t="shared" si="2"/>
        <v>88259462</v>
      </c>
      <c r="Y19" s="82">
        <f>+IF(W19&lt;&gt;0,(X19/W19)*100,0)</f>
        <v>2291.513740208886</v>
      </c>
      <c r="Z19" s="83">
        <f t="shared" si="2"/>
        <v>-16769825</v>
      </c>
    </row>
    <row r="20" spans="1:26" ht="12.75">
      <c r="A20" s="62" t="s">
        <v>44</v>
      </c>
      <c r="B20" s="18">
        <v>27575163</v>
      </c>
      <c r="C20" s="18">
        <v>0</v>
      </c>
      <c r="D20" s="63">
        <v>59493692</v>
      </c>
      <c r="E20" s="64">
        <v>55913505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35236529</v>
      </c>
      <c r="X20" s="64">
        <v>-35236529</v>
      </c>
      <c r="Y20" s="65">
        <v>-100</v>
      </c>
      <c r="Z20" s="66">
        <v>55913505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11911079</v>
      </c>
      <c r="C22" s="90">
        <f>SUM(C19:C21)</f>
        <v>0</v>
      </c>
      <c r="D22" s="91">
        <f aca="true" t="shared" si="3" ref="D22:Z22">SUM(D19:D21)</f>
        <v>60177263</v>
      </c>
      <c r="E22" s="92">
        <f t="shared" si="3"/>
        <v>39143680</v>
      </c>
      <c r="F22" s="92">
        <f t="shared" si="3"/>
        <v>31974984</v>
      </c>
      <c r="G22" s="92">
        <f t="shared" si="3"/>
        <v>5103296</v>
      </c>
      <c r="H22" s="92">
        <f t="shared" si="3"/>
        <v>-10681905</v>
      </c>
      <c r="I22" s="92">
        <f t="shared" si="3"/>
        <v>26396375</v>
      </c>
      <c r="J22" s="92">
        <f t="shared" si="3"/>
        <v>16863930</v>
      </c>
      <c r="K22" s="92">
        <f t="shared" si="3"/>
        <v>512023</v>
      </c>
      <c r="L22" s="92">
        <f t="shared" si="3"/>
        <v>-3791651</v>
      </c>
      <c r="M22" s="92">
        <f t="shared" si="3"/>
        <v>13584302</v>
      </c>
      <c r="N22" s="92">
        <f t="shared" si="3"/>
        <v>-7677731</v>
      </c>
      <c r="O22" s="92">
        <f t="shared" si="3"/>
        <v>37024875</v>
      </c>
      <c r="P22" s="92">
        <f t="shared" si="3"/>
        <v>22783220</v>
      </c>
      <c r="Q22" s="92">
        <f t="shared" si="3"/>
        <v>52130364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92111041</v>
      </c>
      <c r="W22" s="92">
        <f t="shared" si="3"/>
        <v>39088108</v>
      </c>
      <c r="X22" s="92">
        <f t="shared" si="3"/>
        <v>53022933</v>
      </c>
      <c r="Y22" s="93">
        <f>+IF(W22&lt;&gt;0,(X22/W22)*100,0)</f>
        <v>135.64978125827938</v>
      </c>
      <c r="Z22" s="94">
        <f t="shared" si="3"/>
        <v>39143680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11911079</v>
      </c>
      <c r="C24" s="79">
        <f>SUM(C22:C23)</f>
        <v>0</v>
      </c>
      <c r="D24" s="80">
        <f aca="true" t="shared" si="4" ref="D24:Z24">SUM(D22:D23)</f>
        <v>60177263</v>
      </c>
      <c r="E24" s="81">
        <f t="shared" si="4"/>
        <v>39143680</v>
      </c>
      <c r="F24" s="81">
        <f t="shared" si="4"/>
        <v>31974984</v>
      </c>
      <c r="G24" s="81">
        <f t="shared" si="4"/>
        <v>5103296</v>
      </c>
      <c r="H24" s="81">
        <f t="shared" si="4"/>
        <v>-10681905</v>
      </c>
      <c r="I24" s="81">
        <f t="shared" si="4"/>
        <v>26396375</v>
      </c>
      <c r="J24" s="81">
        <f t="shared" si="4"/>
        <v>16863930</v>
      </c>
      <c r="K24" s="81">
        <f t="shared" si="4"/>
        <v>512023</v>
      </c>
      <c r="L24" s="81">
        <f t="shared" si="4"/>
        <v>-3791651</v>
      </c>
      <c r="M24" s="81">
        <f t="shared" si="4"/>
        <v>13584302</v>
      </c>
      <c r="N24" s="81">
        <f t="shared" si="4"/>
        <v>-7677731</v>
      </c>
      <c r="O24" s="81">
        <f t="shared" si="4"/>
        <v>37024875</v>
      </c>
      <c r="P24" s="81">
        <f t="shared" si="4"/>
        <v>22783220</v>
      </c>
      <c r="Q24" s="81">
        <f t="shared" si="4"/>
        <v>52130364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92111041</v>
      </c>
      <c r="W24" s="81">
        <f t="shared" si="4"/>
        <v>39088108</v>
      </c>
      <c r="X24" s="81">
        <f t="shared" si="4"/>
        <v>53022933</v>
      </c>
      <c r="Y24" s="82">
        <f>+IF(W24&lt;&gt;0,(X24/W24)*100,0)</f>
        <v>135.64978125827938</v>
      </c>
      <c r="Z24" s="83">
        <f t="shared" si="4"/>
        <v>39143680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28253461</v>
      </c>
      <c r="C27" s="21">
        <v>0</v>
      </c>
      <c r="D27" s="103">
        <v>70634841</v>
      </c>
      <c r="E27" s="104">
        <v>67119425</v>
      </c>
      <c r="F27" s="104">
        <v>2004646</v>
      </c>
      <c r="G27" s="104">
        <v>2533317</v>
      </c>
      <c r="H27" s="104">
        <v>5456193</v>
      </c>
      <c r="I27" s="104">
        <v>9994156</v>
      </c>
      <c r="J27" s="104">
        <v>666433</v>
      </c>
      <c r="K27" s="104">
        <v>268190</v>
      </c>
      <c r="L27" s="104">
        <v>408882</v>
      </c>
      <c r="M27" s="104">
        <v>1343505</v>
      </c>
      <c r="N27" s="104">
        <v>1287450</v>
      </c>
      <c r="O27" s="104">
        <v>170275</v>
      </c>
      <c r="P27" s="104">
        <v>1136151</v>
      </c>
      <c r="Q27" s="104">
        <v>2593876</v>
      </c>
      <c r="R27" s="104">
        <v>0</v>
      </c>
      <c r="S27" s="104">
        <v>0</v>
      </c>
      <c r="T27" s="104">
        <v>0</v>
      </c>
      <c r="U27" s="104">
        <v>0</v>
      </c>
      <c r="V27" s="104">
        <v>13931537</v>
      </c>
      <c r="W27" s="104">
        <v>50339569</v>
      </c>
      <c r="X27" s="104">
        <v>-36408032</v>
      </c>
      <c r="Y27" s="105">
        <v>-72.32</v>
      </c>
      <c r="Z27" s="106">
        <v>67119425</v>
      </c>
    </row>
    <row r="28" spans="1:26" ht="12.75">
      <c r="A28" s="107" t="s">
        <v>44</v>
      </c>
      <c r="B28" s="18">
        <v>22965974</v>
      </c>
      <c r="C28" s="18">
        <v>0</v>
      </c>
      <c r="D28" s="63">
        <v>59493693</v>
      </c>
      <c r="E28" s="64">
        <v>55913505</v>
      </c>
      <c r="F28" s="64">
        <v>2004646</v>
      </c>
      <c r="G28" s="64">
        <v>2533317</v>
      </c>
      <c r="H28" s="64">
        <v>5456193</v>
      </c>
      <c r="I28" s="64">
        <v>9994156</v>
      </c>
      <c r="J28" s="64">
        <v>666433</v>
      </c>
      <c r="K28" s="64">
        <v>0</v>
      </c>
      <c r="L28" s="64">
        <v>408882</v>
      </c>
      <c r="M28" s="64">
        <v>1075315</v>
      </c>
      <c r="N28" s="64">
        <v>926942</v>
      </c>
      <c r="O28" s="64">
        <v>0</v>
      </c>
      <c r="P28" s="64">
        <v>18004</v>
      </c>
      <c r="Q28" s="64">
        <v>944946</v>
      </c>
      <c r="R28" s="64">
        <v>0</v>
      </c>
      <c r="S28" s="64">
        <v>0</v>
      </c>
      <c r="T28" s="64">
        <v>0</v>
      </c>
      <c r="U28" s="64">
        <v>0</v>
      </c>
      <c r="V28" s="64">
        <v>12014417</v>
      </c>
      <c r="W28" s="64">
        <v>41935129</v>
      </c>
      <c r="X28" s="64">
        <v>-29920712</v>
      </c>
      <c r="Y28" s="65">
        <v>-71.35</v>
      </c>
      <c r="Z28" s="66">
        <v>55913505</v>
      </c>
    </row>
    <row r="29" spans="1:26" ht="12.7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3550129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2662597</v>
      </c>
      <c r="X30" s="64">
        <v>-2662597</v>
      </c>
      <c r="Y30" s="65">
        <v>-100</v>
      </c>
      <c r="Z30" s="66">
        <v>3550129</v>
      </c>
    </row>
    <row r="31" spans="1:26" ht="12.75">
      <c r="A31" s="62" t="s">
        <v>49</v>
      </c>
      <c r="B31" s="18">
        <v>5287487</v>
      </c>
      <c r="C31" s="18">
        <v>0</v>
      </c>
      <c r="D31" s="63">
        <v>11141148</v>
      </c>
      <c r="E31" s="64">
        <v>7655791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268190</v>
      </c>
      <c r="L31" s="64">
        <v>0</v>
      </c>
      <c r="M31" s="64">
        <v>268190</v>
      </c>
      <c r="N31" s="64">
        <v>360508</v>
      </c>
      <c r="O31" s="64">
        <v>170275</v>
      </c>
      <c r="P31" s="64">
        <v>1118147</v>
      </c>
      <c r="Q31" s="64">
        <v>1648930</v>
      </c>
      <c r="R31" s="64">
        <v>0</v>
      </c>
      <c r="S31" s="64">
        <v>0</v>
      </c>
      <c r="T31" s="64">
        <v>0</v>
      </c>
      <c r="U31" s="64">
        <v>0</v>
      </c>
      <c r="V31" s="64">
        <v>1917120</v>
      </c>
      <c r="W31" s="64">
        <v>5741843</v>
      </c>
      <c r="X31" s="64">
        <v>-3824723</v>
      </c>
      <c r="Y31" s="65">
        <v>-66.61</v>
      </c>
      <c r="Z31" s="66">
        <v>7655791</v>
      </c>
    </row>
    <row r="32" spans="1:26" ht="12.75">
      <c r="A32" s="74" t="s">
        <v>50</v>
      </c>
      <c r="B32" s="21">
        <f>SUM(B28:B31)</f>
        <v>28253461</v>
      </c>
      <c r="C32" s="21">
        <f>SUM(C28:C31)</f>
        <v>0</v>
      </c>
      <c r="D32" s="103">
        <f aca="true" t="shared" si="5" ref="D32:Z32">SUM(D28:D31)</f>
        <v>70634841</v>
      </c>
      <c r="E32" s="104">
        <f t="shared" si="5"/>
        <v>67119425</v>
      </c>
      <c r="F32" s="104">
        <f t="shared" si="5"/>
        <v>2004646</v>
      </c>
      <c r="G32" s="104">
        <f t="shared" si="5"/>
        <v>2533317</v>
      </c>
      <c r="H32" s="104">
        <f t="shared" si="5"/>
        <v>5456193</v>
      </c>
      <c r="I32" s="104">
        <f t="shared" si="5"/>
        <v>9994156</v>
      </c>
      <c r="J32" s="104">
        <f t="shared" si="5"/>
        <v>666433</v>
      </c>
      <c r="K32" s="104">
        <f t="shared" si="5"/>
        <v>268190</v>
      </c>
      <c r="L32" s="104">
        <f t="shared" si="5"/>
        <v>408882</v>
      </c>
      <c r="M32" s="104">
        <f t="shared" si="5"/>
        <v>1343505</v>
      </c>
      <c r="N32" s="104">
        <f t="shared" si="5"/>
        <v>1287450</v>
      </c>
      <c r="O32" s="104">
        <f t="shared" si="5"/>
        <v>170275</v>
      </c>
      <c r="P32" s="104">
        <f t="shared" si="5"/>
        <v>1136151</v>
      </c>
      <c r="Q32" s="104">
        <f t="shared" si="5"/>
        <v>2593876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13931537</v>
      </c>
      <c r="W32" s="104">
        <f t="shared" si="5"/>
        <v>50339569</v>
      </c>
      <c r="X32" s="104">
        <f t="shared" si="5"/>
        <v>-36408032</v>
      </c>
      <c r="Y32" s="105">
        <f>+IF(W32&lt;&gt;0,(X32/W32)*100,0)</f>
        <v>-72.32487826822674</v>
      </c>
      <c r="Z32" s="106">
        <f t="shared" si="5"/>
        <v>67119425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64411930</v>
      </c>
      <c r="C35" s="18">
        <v>0</v>
      </c>
      <c r="D35" s="63">
        <v>41630179</v>
      </c>
      <c r="E35" s="64">
        <v>44389238</v>
      </c>
      <c r="F35" s="64">
        <v>89113237</v>
      </c>
      <c r="G35" s="64">
        <v>81637716</v>
      </c>
      <c r="H35" s="64">
        <v>83475854</v>
      </c>
      <c r="I35" s="64">
        <v>83475854</v>
      </c>
      <c r="J35" s="64">
        <v>70668240</v>
      </c>
      <c r="K35" s="64">
        <v>69206472</v>
      </c>
      <c r="L35" s="64">
        <v>66118575</v>
      </c>
      <c r="M35" s="64">
        <v>66118575</v>
      </c>
      <c r="N35" s="64">
        <v>59310775</v>
      </c>
      <c r="O35" s="64">
        <v>268219134</v>
      </c>
      <c r="P35" s="64">
        <v>222551397</v>
      </c>
      <c r="Q35" s="64">
        <v>222551397</v>
      </c>
      <c r="R35" s="64">
        <v>0</v>
      </c>
      <c r="S35" s="64">
        <v>0</v>
      </c>
      <c r="T35" s="64">
        <v>0</v>
      </c>
      <c r="U35" s="64">
        <v>0</v>
      </c>
      <c r="V35" s="64">
        <v>222551397</v>
      </c>
      <c r="W35" s="64">
        <v>33291929</v>
      </c>
      <c r="X35" s="64">
        <v>189259468</v>
      </c>
      <c r="Y35" s="65">
        <v>568.48</v>
      </c>
      <c r="Z35" s="66">
        <v>44389238</v>
      </c>
    </row>
    <row r="36" spans="1:26" ht="12.75">
      <c r="A36" s="62" t="s">
        <v>53</v>
      </c>
      <c r="B36" s="18">
        <v>570727216</v>
      </c>
      <c r="C36" s="18">
        <v>0</v>
      </c>
      <c r="D36" s="63">
        <v>665765720</v>
      </c>
      <c r="E36" s="64">
        <v>620595045</v>
      </c>
      <c r="F36" s="64">
        <v>571294145</v>
      </c>
      <c r="G36" s="64">
        <v>572389745</v>
      </c>
      <c r="H36" s="64">
        <v>576408221</v>
      </c>
      <c r="I36" s="64">
        <v>576408221</v>
      </c>
      <c r="J36" s="64">
        <v>575636937</v>
      </c>
      <c r="K36" s="64">
        <v>573894896</v>
      </c>
      <c r="L36" s="64">
        <v>573410783</v>
      </c>
      <c r="M36" s="64">
        <v>573410783</v>
      </c>
      <c r="N36" s="64">
        <v>573255887</v>
      </c>
      <c r="O36" s="64">
        <v>-10970953</v>
      </c>
      <c r="P36" s="64">
        <v>-11272316</v>
      </c>
      <c r="Q36" s="64">
        <v>-11272316</v>
      </c>
      <c r="R36" s="64">
        <v>0</v>
      </c>
      <c r="S36" s="64">
        <v>0</v>
      </c>
      <c r="T36" s="64">
        <v>0</v>
      </c>
      <c r="U36" s="64">
        <v>0</v>
      </c>
      <c r="V36" s="64">
        <v>-11272316</v>
      </c>
      <c r="W36" s="64">
        <v>465446284</v>
      </c>
      <c r="X36" s="64">
        <v>-476718600</v>
      </c>
      <c r="Y36" s="65">
        <v>-102.42</v>
      </c>
      <c r="Z36" s="66">
        <v>620595045</v>
      </c>
    </row>
    <row r="37" spans="1:26" ht="12.75">
      <c r="A37" s="62" t="s">
        <v>54</v>
      </c>
      <c r="B37" s="18">
        <v>85590131</v>
      </c>
      <c r="C37" s="18">
        <v>0</v>
      </c>
      <c r="D37" s="63">
        <v>46534151</v>
      </c>
      <c r="E37" s="64">
        <v>48082546</v>
      </c>
      <c r="F37" s="64">
        <v>90315268</v>
      </c>
      <c r="G37" s="64">
        <v>83139386</v>
      </c>
      <c r="H37" s="64">
        <v>80549965</v>
      </c>
      <c r="I37" s="64">
        <v>80549965</v>
      </c>
      <c r="J37" s="64">
        <v>65035763</v>
      </c>
      <c r="K37" s="64">
        <v>69805522</v>
      </c>
      <c r="L37" s="64">
        <v>58471303</v>
      </c>
      <c r="M37" s="64">
        <v>58471303</v>
      </c>
      <c r="N37" s="64">
        <v>58090642</v>
      </c>
      <c r="O37" s="64">
        <v>183361124</v>
      </c>
      <c r="P37" s="64">
        <v>209097607</v>
      </c>
      <c r="Q37" s="64">
        <v>209097607</v>
      </c>
      <c r="R37" s="64">
        <v>0</v>
      </c>
      <c r="S37" s="64">
        <v>0</v>
      </c>
      <c r="T37" s="64">
        <v>0</v>
      </c>
      <c r="U37" s="64">
        <v>0</v>
      </c>
      <c r="V37" s="64">
        <v>209097607</v>
      </c>
      <c r="W37" s="64">
        <v>36061910</v>
      </c>
      <c r="X37" s="64">
        <v>173035697</v>
      </c>
      <c r="Y37" s="65">
        <v>479.83</v>
      </c>
      <c r="Z37" s="66">
        <v>48082546</v>
      </c>
    </row>
    <row r="38" spans="1:26" ht="12.75">
      <c r="A38" s="62" t="s">
        <v>55</v>
      </c>
      <c r="B38" s="18">
        <v>89593935</v>
      </c>
      <c r="C38" s="18">
        <v>0</v>
      </c>
      <c r="D38" s="63">
        <v>113781654</v>
      </c>
      <c r="E38" s="64">
        <v>117802972</v>
      </c>
      <c r="F38" s="64">
        <v>90291084</v>
      </c>
      <c r="G38" s="64">
        <v>90988233</v>
      </c>
      <c r="H38" s="64">
        <v>91685382</v>
      </c>
      <c r="I38" s="64">
        <v>91685382</v>
      </c>
      <c r="J38" s="64">
        <v>92382531</v>
      </c>
      <c r="K38" s="64">
        <v>93278264</v>
      </c>
      <c r="L38" s="64">
        <v>93975413</v>
      </c>
      <c r="M38" s="64">
        <v>93975413</v>
      </c>
      <c r="N38" s="64">
        <v>94672562</v>
      </c>
      <c r="O38" s="64">
        <v>4731911</v>
      </c>
      <c r="P38" s="64">
        <v>5115982</v>
      </c>
      <c r="Q38" s="64">
        <v>5115982</v>
      </c>
      <c r="R38" s="64">
        <v>0</v>
      </c>
      <c r="S38" s="64">
        <v>0</v>
      </c>
      <c r="T38" s="64">
        <v>0</v>
      </c>
      <c r="U38" s="64">
        <v>0</v>
      </c>
      <c r="V38" s="64">
        <v>5115982</v>
      </c>
      <c r="W38" s="64">
        <v>88352229</v>
      </c>
      <c r="X38" s="64">
        <v>-83236247</v>
      </c>
      <c r="Y38" s="65">
        <v>-94.21</v>
      </c>
      <c r="Z38" s="66">
        <v>117802972</v>
      </c>
    </row>
    <row r="39" spans="1:26" ht="12.75">
      <c r="A39" s="62" t="s">
        <v>56</v>
      </c>
      <c r="B39" s="18">
        <v>459955080</v>
      </c>
      <c r="C39" s="18">
        <v>0</v>
      </c>
      <c r="D39" s="63">
        <v>547080094</v>
      </c>
      <c r="E39" s="64">
        <v>499098765</v>
      </c>
      <c r="F39" s="64">
        <v>479801030</v>
      </c>
      <c r="G39" s="64">
        <v>479899842</v>
      </c>
      <c r="H39" s="64">
        <v>487648728</v>
      </c>
      <c r="I39" s="64">
        <v>487648728</v>
      </c>
      <c r="J39" s="64">
        <v>488886885</v>
      </c>
      <c r="K39" s="64">
        <v>480017582</v>
      </c>
      <c r="L39" s="64">
        <v>487082642</v>
      </c>
      <c r="M39" s="64">
        <v>487082642</v>
      </c>
      <c r="N39" s="64">
        <v>479803458</v>
      </c>
      <c r="O39" s="64">
        <v>69155146</v>
      </c>
      <c r="P39" s="64">
        <v>-2934508</v>
      </c>
      <c r="Q39" s="64">
        <v>-2934508</v>
      </c>
      <c r="R39" s="64">
        <v>0</v>
      </c>
      <c r="S39" s="64">
        <v>0</v>
      </c>
      <c r="T39" s="64">
        <v>0</v>
      </c>
      <c r="U39" s="64">
        <v>0</v>
      </c>
      <c r="V39" s="64">
        <v>-2934508</v>
      </c>
      <c r="W39" s="64">
        <v>374324074</v>
      </c>
      <c r="X39" s="64">
        <v>-377258582</v>
      </c>
      <c r="Y39" s="65">
        <v>-100.78</v>
      </c>
      <c r="Z39" s="66">
        <v>499098765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47875821</v>
      </c>
      <c r="C42" s="18">
        <v>0</v>
      </c>
      <c r="D42" s="63">
        <v>75197948</v>
      </c>
      <c r="E42" s="64">
        <v>46886961</v>
      </c>
      <c r="F42" s="64">
        <v>100370252</v>
      </c>
      <c r="G42" s="64">
        <v>-2139798</v>
      </c>
      <c r="H42" s="64">
        <v>-50933120</v>
      </c>
      <c r="I42" s="64">
        <v>47297334</v>
      </c>
      <c r="J42" s="64">
        <v>60902701</v>
      </c>
      <c r="K42" s="64">
        <v>3400148</v>
      </c>
      <c r="L42" s="64">
        <v>-6079434</v>
      </c>
      <c r="M42" s="64">
        <v>58223415</v>
      </c>
      <c r="N42" s="64">
        <v>8624858</v>
      </c>
      <c r="O42" s="64">
        <v>61236310</v>
      </c>
      <c r="P42" s="64">
        <v>-49970812</v>
      </c>
      <c r="Q42" s="64">
        <v>19890356</v>
      </c>
      <c r="R42" s="64">
        <v>0</v>
      </c>
      <c r="S42" s="64">
        <v>0</v>
      </c>
      <c r="T42" s="64">
        <v>0</v>
      </c>
      <c r="U42" s="64">
        <v>0</v>
      </c>
      <c r="V42" s="64">
        <v>125411105</v>
      </c>
      <c r="W42" s="64">
        <v>8564632</v>
      </c>
      <c r="X42" s="64">
        <v>116846473</v>
      </c>
      <c r="Y42" s="65">
        <v>1364.29</v>
      </c>
      <c r="Z42" s="66">
        <v>46886961</v>
      </c>
    </row>
    <row r="43" spans="1:26" ht="12.75">
      <c r="A43" s="62" t="s">
        <v>59</v>
      </c>
      <c r="B43" s="18">
        <v>-27115296</v>
      </c>
      <c r="C43" s="18">
        <v>0</v>
      </c>
      <c r="D43" s="63">
        <v>-70634841</v>
      </c>
      <c r="E43" s="64">
        <v>-67119425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-93920</v>
      </c>
      <c r="L43" s="64">
        <v>-133400</v>
      </c>
      <c r="M43" s="64">
        <v>-227320</v>
      </c>
      <c r="N43" s="64">
        <v>0</v>
      </c>
      <c r="O43" s="64">
        <v>-170274</v>
      </c>
      <c r="P43" s="64">
        <v>-9467400</v>
      </c>
      <c r="Q43" s="64">
        <v>-9637674</v>
      </c>
      <c r="R43" s="64">
        <v>0</v>
      </c>
      <c r="S43" s="64">
        <v>0</v>
      </c>
      <c r="T43" s="64">
        <v>0</v>
      </c>
      <c r="U43" s="64">
        <v>0</v>
      </c>
      <c r="V43" s="64">
        <v>-9864994</v>
      </c>
      <c r="W43" s="64">
        <v>-29387773</v>
      </c>
      <c r="X43" s="64">
        <v>19522779</v>
      </c>
      <c r="Y43" s="65">
        <v>-66.43</v>
      </c>
      <c r="Z43" s="66">
        <v>-67119425</v>
      </c>
    </row>
    <row r="44" spans="1:26" ht="12.75">
      <c r="A44" s="62" t="s">
        <v>60</v>
      </c>
      <c r="B44" s="18">
        <v>-949864</v>
      </c>
      <c r="C44" s="18">
        <v>0</v>
      </c>
      <c r="D44" s="63">
        <v>-3260116</v>
      </c>
      <c r="E44" s="64">
        <v>-175421</v>
      </c>
      <c r="F44" s="64">
        <v>12783</v>
      </c>
      <c r="G44" s="64">
        <v>-3040</v>
      </c>
      <c r="H44" s="64">
        <v>-567649</v>
      </c>
      <c r="I44" s="64">
        <v>-557906</v>
      </c>
      <c r="J44" s="64">
        <v>-20494</v>
      </c>
      <c r="K44" s="64">
        <v>-837595</v>
      </c>
      <c r="L44" s="64">
        <v>-74367</v>
      </c>
      <c r="M44" s="64">
        <v>-932456</v>
      </c>
      <c r="N44" s="64">
        <v>0</v>
      </c>
      <c r="O44" s="64">
        <v>-84634</v>
      </c>
      <c r="P44" s="64">
        <v>-604665</v>
      </c>
      <c r="Q44" s="64">
        <v>-689299</v>
      </c>
      <c r="R44" s="64">
        <v>0</v>
      </c>
      <c r="S44" s="64">
        <v>0</v>
      </c>
      <c r="T44" s="64">
        <v>0</v>
      </c>
      <c r="U44" s="64">
        <v>0</v>
      </c>
      <c r="V44" s="64">
        <v>-2179661</v>
      </c>
      <c r="W44" s="64">
        <v>539782</v>
      </c>
      <c r="X44" s="64">
        <v>-2719443</v>
      </c>
      <c r="Y44" s="65">
        <v>-503.8</v>
      </c>
      <c r="Z44" s="66">
        <v>-175421</v>
      </c>
    </row>
    <row r="45" spans="1:26" ht="12.75">
      <c r="A45" s="74" t="s">
        <v>61</v>
      </c>
      <c r="B45" s="21">
        <v>22300892</v>
      </c>
      <c r="C45" s="21">
        <v>0</v>
      </c>
      <c r="D45" s="103">
        <v>3808071</v>
      </c>
      <c r="E45" s="104">
        <v>1893005</v>
      </c>
      <c r="F45" s="104">
        <v>100383035</v>
      </c>
      <c r="G45" s="104">
        <v>98240197</v>
      </c>
      <c r="H45" s="104">
        <v>46739428</v>
      </c>
      <c r="I45" s="104">
        <v>46739428</v>
      </c>
      <c r="J45" s="104">
        <v>107621635</v>
      </c>
      <c r="K45" s="104">
        <v>110090268</v>
      </c>
      <c r="L45" s="104">
        <v>103803067</v>
      </c>
      <c r="M45" s="104">
        <v>103803067</v>
      </c>
      <c r="N45" s="104">
        <v>112427925</v>
      </c>
      <c r="O45" s="104">
        <v>173409327</v>
      </c>
      <c r="P45" s="104">
        <v>113366450</v>
      </c>
      <c r="Q45" s="104">
        <v>113366450</v>
      </c>
      <c r="R45" s="104">
        <v>0</v>
      </c>
      <c r="S45" s="104">
        <v>0</v>
      </c>
      <c r="T45" s="104">
        <v>0</v>
      </c>
      <c r="U45" s="104">
        <v>0</v>
      </c>
      <c r="V45" s="104">
        <v>113366450</v>
      </c>
      <c r="W45" s="104">
        <v>2017531</v>
      </c>
      <c r="X45" s="104">
        <v>111348919</v>
      </c>
      <c r="Y45" s="105">
        <v>5519.07</v>
      </c>
      <c r="Z45" s="106">
        <v>1893005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12881516</v>
      </c>
      <c r="C49" s="56">
        <v>0</v>
      </c>
      <c r="D49" s="133">
        <v>12510708</v>
      </c>
      <c r="E49" s="58">
        <v>13935901</v>
      </c>
      <c r="F49" s="58">
        <v>0</v>
      </c>
      <c r="G49" s="58">
        <v>0</v>
      </c>
      <c r="H49" s="58">
        <v>0</v>
      </c>
      <c r="I49" s="58">
        <v>10911288</v>
      </c>
      <c r="J49" s="58">
        <v>0</v>
      </c>
      <c r="K49" s="58">
        <v>0</v>
      </c>
      <c r="L49" s="58">
        <v>0</v>
      </c>
      <c r="M49" s="58">
        <v>13401654</v>
      </c>
      <c r="N49" s="58">
        <v>0</v>
      </c>
      <c r="O49" s="58">
        <v>0</v>
      </c>
      <c r="P49" s="58">
        <v>0</v>
      </c>
      <c r="Q49" s="58">
        <v>10062492</v>
      </c>
      <c r="R49" s="58">
        <v>0</v>
      </c>
      <c r="S49" s="58">
        <v>0</v>
      </c>
      <c r="T49" s="58">
        <v>0</v>
      </c>
      <c r="U49" s="58">
        <v>0</v>
      </c>
      <c r="V49" s="58">
        <v>22552633</v>
      </c>
      <c r="W49" s="58">
        <v>13289471</v>
      </c>
      <c r="X49" s="58">
        <v>109545663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4992104</v>
      </c>
      <c r="C51" s="56">
        <v>0</v>
      </c>
      <c r="D51" s="133">
        <v>38283</v>
      </c>
      <c r="E51" s="58">
        <v>220832</v>
      </c>
      <c r="F51" s="58">
        <v>0</v>
      </c>
      <c r="G51" s="58">
        <v>0</v>
      </c>
      <c r="H51" s="58">
        <v>0</v>
      </c>
      <c r="I51" s="58">
        <v>145019</v>
      </c>
      <c r="J51" s="58">
        <v>0</v>
      </c>
      <c r="K51" s="58">
        <v>0</v>
      </c>
      <c r="L51" s="58">
        <v>0</v>
      </c>
      <c r="M51" s="58">
        <v>145714</v>
      </c>
      <c r="N51" s="58">
        <v>0</v>
      </c>
      <c r="O51" s="58">
        <v>0</v>
      </c>
      <c r="P51" s="58">
        <v>0</v>
      </c>
      <c r="Q51" s="58">
        <v>20849</v>
      </c>
      <c r="R51" s="58">
        <v>0</v>
      </c>
      <c r="S51" s="58">
        <v>0</v>
      </c>
      <c r="T51" s="58">
        <v>0</v>
      </c>
      <c r="U51" s="58">
        <v>0</v>
      </c>
      <c r="V51" s="58">
        <v>215206</v>
      </c>
      <c r="W51" s="58">
        <v>172920</v>
      </c>
      <c r="X51" s="58">
        <v>5950927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94.23024639443749</v>
      </c>
      <c r="C58" s="5">
        <f>IF(C67=0,0,+(C76/C67)*100)</f>
        <v>0</v>
      </c>
      <c r="D58" s="6">
        <f aca="true" t="shared" si="6" ref="D58:Z58">IF(D67=0,0,+(D76/D67)*100)</f>
        <v>91.00000131342621</v>
      </c>
      <c r="E58" s="7">
        <f t="shared" si="6"/>
        <v>87.51402916301805</v>
      </c>
      <c r="F58" s="7">
        <f t="shared" si="6"/>
        <v>6.7885790675548465</v>
      </c>
      <c r="G58" s="7">
        <f t="shared" si="6"/>
        <v>10.075584384266657</v>
      </c>
      <c r="H58" s="7">
        <f t="shared" si="6"/>
        <v>-32.3632077271176</v>
      </c>
      <c r="I58" s="7">
        <f t="shared" si="6"/>
        <v>5.407573015258203</v>
      </c>
      <c r="J58" s="7">
        <f t="shared" si="6"/>
        <v>43.02042730483439</v>
      </c>
      <c r="K58" s="7">
        <f t="shared" si="6"/>
        <v>11.513430532376026</v>
      </c>
      <c r="L58" s="7">
        <f t="shared" si="6"/>
        <v>14.669056344397069</v>
      </c>
      <c r="M58" s="7">
        <f t="shared" si="6"/>
        <v>24.543776999258768</v>
      </c>
      <c r="N58" s="7">
        <f t="shared" si="6"/>
        <v>15.968593931455402</v>
      </c>
      <c r="O58" s="7">
        <f t="shared" si="6"/>
        <v>9.86317487139778</v>
      </c>
      <c r="P58" s="7">
        <f t="shared" si="6"/>
        <v>-42.29436304468276</v>
      </c>
      <c r="Q58" s="7">
        <f t="shared" si="6"/>
        <v>29.13055421634531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18.285567639749882</v>
      </c>
      <c r="W58" s="7">
        <f t="shared" si="6"/>
        <v>80.38003078308387</v>
      </c>
      <c r="X58" s="7">
        <f t="shared" si="6"/>
        <v>0</v>
      </c>
      <c r="Y58" s="7">
        <f t="shared" si="6"/>
        <v>0</v>
      </c>
      <c r="Z58" s="8">
        <f t="shared" si="6"/>
        <v>87.51402916301805</v>
      </c>
    </row>
    <row r="59" spans="1:26" ht="12.75">
      <c r="A59" s="36" t="s">
        <v>31</v>
      </c>
      <c r="B59" s="9">
        <f aca="true" t="shared" si="7" ref="B59:Z66">IF(B68=0,0,+(B77/B68)*100)</f>
        <v>85.72552128347917</v>
      </c>
      <c r="C59" s="9">
        <f t="shared" si="7"/>
        <v>0</v>
      </c>
      <c r="D59" s="2">
        <f t="shared" si="7"/>
        <v>90.99999877662522</v>
      </c>
      <c r="E59" s="10">
        <f t="shared" si="7"/>
        <v>85.70000403713676</v>
      </c>
      <c r="F59" s="10">
        <f t="shared" si="7"/>
        <v>6.787864436409461</v>
      </c>
      <c r="G59" s="10">
        <f t="shared" si="7"/>
        <v>14.0145556816655</v>
      </c>
      <c r="H59" s="10">
        <f t="shared" si="7"/>
        <v>-6.622237946347839</v>
      </c>
      <c r="I59" s="10">
        <f t="shared" si="7"/>
        <v>5.407329306272021</v>
      </c>
      <c r="J59" s="10">
        <f t="shared" si="7"/>
        <v>58.54480735700483</v>
      </c>
      <c r="K59" s="10">
        <f t="shared" si="7"/>
        <v>10.480794505857931</v>
      </c>
      <c r="L59" s="10">
        <f t="shared" si="7"/>
        <v>14.635235727263424</v>
      </c>
      <c r="M59" s="10">
        <f t="shared" si="7"/>
        <v>27.98731410218766</v>
      </c>
      <c r="N59" s="10">
        <f t="shared" si="7"/>
        <v>16.42374361745748</v>
      </c>
      <c r="O59" s="10">
        <f t="shared" si="7"/>
        <v>8.048451113045338</v>
      </c>
      <c r="P59" s="10">
        <f t="shared" si="7"/>
        <v>-32.94163544910676</v>
      </c>
      <c r="Q59" s="10">
        <f t="shared" si="7"/>
        <v>32.33288710737761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18.22075291470712</v>
      </c>
      <c r="W59" s="10">
        <f t="shared" si="7"/>
        <v>84.68457360378694</v>
      </c>
      <c r="X59" s="10">
        <f t="shared" si="7"/>
        <v>0</v>
      </c>
      <c r="Y59" s="10">
        <f t="shared" si="7"/>
        <v>0</v>
      </c>
      <c r="Z59" s="11">
        <f t="shared" si="7"/>
        <v>85.70000403713676</v>
      </c>
    </row>
    <row r="60" spans="1:26" ht="12.75">
      <c r="A60" s="37" t="s">
        <v>32</v>
      </c>
      <c r="B60" s="12">
        <f t="shared" si="7"/>
        <v>97.08606099483286</v>
      </c>
      <c r="C60" s="12">
        <f t="shared" si="7"/>
        <v>0</v>
      </c>
      <c r="D60" s="3">
        <f t="shared" si="7"/>
        <v>91.00000263047349</v>
      </c>
      <c r="E60" s="13">
        <f t="shared" si="7"/>
        <v>88.25645454022467</v>
      </c>
      <c r="F60" s="13">
        <f t="shared" si="7"/>
        <v>6.787871180086658</v>
      </c>
      <c r="G60" s="13">
        <f t="shared" si="7"/>
        <v>9.546883338123493</v>
      </c>
      <c r="H60" s="13">
        <f t="shared" si="7"/>
        <v>-147.07423654486357</v>
      </c>
      <c r="I60" s="13">
        <f t="shared" si="7"/>
        <v>5.407334301273215</v>
      </c>
      <c r="J60" s="13">
        <f t="shared" si="7"/>
        <v>39.20811930402123</v>
      </c>
      <c r="K60" s="13">
        <f t="shared" si="7"/>
        <v>11.781019724306367</v>
      </c>
      <c r="L60" s="13">
        <f t="shared" si="7"/>
        <v>14.684663650397617</v>
      </c>
      <c r="M60" s="13">
        <f t="shared" si="7"/>
        <v>23.521950798158418</v>
      </c>
      <c r="N60" s="13">
        <f t="shared" si="7"/>
        <v>15.855475666335087</v>
      </c>
      <c r="O60" s="13">
        <f t="shared" si="7"/>
        <v>8.071893782419114</v>
      </c>
      <c r="P60" s="13">
        <f t="shared" si="7"/>
        <v>-41.76258767482059</v>
      </c>
      <c r="Q60" s="13">
        <f t="shared" si="7"/>
        <v>24.014303392250888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17.120246826966582</v>
      </c>
      <c r="W60" s="13">
        <f t="shared" si="7"/>
        <v>80.05263732415168</v>
      </c>
      <c r="X60" s="13">
        <f t="shared" si="7"/>
        <v>0</v>
      </c>
      <c r="Y60" s="13">
        <f t="shared" si="7"/>
        <v>0</v>
      </c>
      <c r="Z60" s="14">
        <f t="shared" si="7"/>
        <v>88.25645454022467</v>
      </c>
    </row>
    <row r="61" spans="1:26" ht="12.75">
      <c r="A61" s="38" t="s">
        <v>113</v>
      </c>
      <c r="B61" s="12">
        <f t="shared" si="7"/>
        <v>98.2509266420973</v>
      </c>
      <c r="C61" s="12">
        <f t="shared" si="7"/>
        <v>0</v>
      </c>
      <c r="D61" s="3">
        <f t="shared" si="7"/>
        <v>91.00000012400734</v>
      </c>
      <c r="E61" s="13">
        <f t="shared" si="7"/>
        <v>98.2509273578662</v>
      </c>
      <c r="F61" s="13">
        <f t="shared" si="7"/>
        <v>6.787873444864208</v>
      </c>
      <c r="G61" s="13">
        <f t="shared" si="7"/>
        <v>9.440834159774763</v>
      </c>
      <c r="H61" s="13">
        <f t="shared" si="7"/>
        <v>23.34682233282168</v>
      </c>
      <c r="I61" s="13">
        <f t="shared" si="7"/>
        <v>5.407333050580419</v>
      </c>
      <c r="J61" s="13">
        <f t="shared" si="7"/>
        <v>30.429977095519938</v>
      </c>
      <c r="K61" s="13">
        <f t="shared" si="7"/>
        <v>11.246748523493649</v>
      </c>
      <c r="L61" s="13">
        <f t="shared" si="7"/>
        <v>14.624406458201467</v>
      </c>
      <c r="M61" s="13">
        <f t="shared" si="7"/>
        <v>21.237762240545173</v>
      </c>
      <c r="N61" s="13">
        <f t="shared" si="7"/>
        <v>15.932861460608096</v>
      </c>
      <c r="O61" s="13">
        <f t="shared" si="7"/>
        <v>8.071825222681953</v>
      </c>
      <c r="P61" s="13">
        <f t="shared" si="7"/>
        <v>-57.50960671758622</v>
      </c>
      <c r="Q61" s="13">
        <f t="shared" si="7"/>
        <v>20.97435580651592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16.34043853803163</v>
      </c>
      <c r="W61" s="13">
        <f t="shared" si="7"/>
        <v>87.01582353973446</v>
      </c>
      <c r="X61" s="13">
        <f t="shared" si="7"/>
        <v>0</v>
      </c>
      <c r="Y61" s="13">
        <f t="shared" si="7"/>
        <v>0</v>
      </c>
      <c r="Z61" s="14">
        <f t="shared" si="7"/>
        <v>98.2509273578662</v>
      </c>
    </row>
    <row r="62" spans="1:26" ht="12.75">
      <c r="A62" s="38" t="s">
        <v>114</v>
      </c>
      <c r="B62" s="12">
        <f t="shared" si="7"/>
        <v>104.13558221022001</v>
      </c>
      <c r="C62" s="12">
        <f t="shared" si="7"/>
        <v>0</v>
      </c>
      <c r="D62" s="3">
        <f t="shared" si="7"/>
        <v>91.00000155275426</v>
      </c>
      <c r="E62" s="13">
        <f t="shared" si="7"/>
        <v>74.34665787879973</v>
      </c>
      <c r="F62" s="13">
        <f t="shared" si="7"/>
        <v>6.787873570067044</v>
      </c>
      <c r="G62" s="13">
        <f t="shared" si="7"/>
        <v>9.729588283400966</v>
      </c>
      <c r="H62" s="13">
        <f t="shared" si="7"/>
        <v>-0.14121884250396785</v>
      </c>
      <c r="I62" s="13">
        <f t="shared" si="7"/>
        <v>5.407334334934796</v>
      </c>
      <c r="J62" s="13">
        <f t="shared" si="7"/>
        <v>-591.6020619393595</v>
      </c>
      <c r="K62" s="13">
        <f t="shared" si="7"/>
        <v>12.532795216995696</v>
      </c>
      <c r="L62" s="13">
        <f t="shared" si="7"/>
        <v>13.69309480233167</v>
      </c>
      <c r="M62" s="13">
        <f t="shared" si="7"/>
        <v>43.715292251618855</v>
      </c>
      <c r="N62" s="13">
        <f t="shared" si="7"/>
        <v>15.666830864820597</v>
      </c>
      <c r="O62" s="13">
        <f t="shared" si="7"/>
        <v>6.54399662881868</v>
      </c>
      <c r="P62" s="13">
        <f t="shared" si="7"/>
        <v>-30.21911845450596</v>
      </c>
      <c r="Q62" s="13">
        <f t="shared" si="7"/>
        <v>33.50267823416274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18.852020882797692</v>
      </c>
      <c r="W62" s="13">
        <f t="shared" si="7"/>
        <v>70.30060201943536</v>
      </c>
      <c r="X62" s="13">
        <f t="shared" si="7"/>
        <v>0</v>
      </c>
      <c r="Y62" s="13">
        <f t="shared" si="7"/>
        <v>0</v>
      </c>
      <c r="Z62" s="14">
        <f t="shared" si="7"/>
        <v>74.34665787879973</v>
      </c>
    </row>
    <row r="63" spans="1:26" ht="12.75">
      <c r="A63" s="38" t="s">
        <v>115</v>
      </c>
      <c r="B63" s="12">
        <f t="shared" si="7"/>
        <v>76.95677193993502</v>
      </c>
      <c r="C63" s="12">
        <f t="shared" si="7"/>
        <v>0</v>
      </c>
      <c r="D63" s="3">
        <f t="shared" si="7"/>
        <v>90.99999750006876</v>
      </c>
      <c r="E63" s="13">
        <f t="shared" si="7"/>
        <v>62.79518617585842</v>
      </c>
      <c r="F63" s="13">
        <f t="shared" si="7"/>
        <v>6.787830896878703</v>
      </c>
      <c r="G63" s="13">
        <f t="shared" si="7"/>
        <v>9.271768361376603</v>
      </c>
      <c r="H63" s="13">
        <f t="shared" si="7"/>
        <v>1.7303659883102545</v>
      </c>
      <c r="I63" s="13">
        <f t="shared" si="7"/>
        <v>5.407359039172857</v>
      </c>
      <c r="J63" s="13">
        <f t="shared" si="7"/>
        <v>35.012960041375905</v>
      </c>
      <c r="K63" s="13">
        <f t="shared" si="7"/>
        <v>12.238824302868666</v>
      </c>
      <c r="L63" s="13">
        <f t="shared" si="7"/>
        <v>14.57824532992029</v>
      </c>
      <c r="M63" s="13">
        <f t="shared" si="7"/>
        <v>20.786223188930766</v>
      </c>
      <c r="N63" s="13">
        <f t="shared" si="7"/>
        <v>15.885168168853756</v>
      </c>
      <c r="O63" s="13">
        <f t="shared" si="7"/>
        <v>9.291547255518248</v>
      </c>
      <c r="P63" s="13">
        <f t="shared" si="7"/>
        <v>-29.414292586933012</v>
      </c>
      <c r="Q63" s="13">
        <f t="shared" si="7"/>
        <v>31.495790553746634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19.090692601013036</v>
      </c>
      <c r="W63" s="13">
        <f t="shared" si="7"/>
        <v>87.21699283834052</v>
      </c>
      <c r="X63" s="13">
        <f t="shared" si="7"/>
        <v>0</v>
      </c>
      <c r="Y63" s="13">
        <f t="shared" si="7"/>
        <v>0</v>
      </c>
      <c r="Z63" s="14">
        <f t="shared" si="7"/>
        <v>62.79518617585842</v>
      </c>
    </row>
    <row r="64" spans="1:26" ht="12.75">
      <c r="A64" s="38" t="s">
        <v>116</v>
      </c>
      <c r="B64" s="12">
        <f t="shared" si="7"/>
        <v>84.81042425884853</v>
      </c>
      <c r="C64" s="12">
        <f t="shared" si="7"/>
        <v>0</v>
      </c>
      <c r="D64" s="3">
        <f t="shared" si="7"/>
        <v>91.00003626729308</v>
      </c>
      <c r="E64" s="13">
        <f t="shared" si="7"/>
        <v>65.78424286121712</v>
      </c>
      <c r="F64" s="13">
        <f t="shared" si="7"/>
        <v>6.787854493701261</v>
      </c>
      <c r="G64" s="13">
        <f t="shared" si="7"/>
        <v>5.026497130183024</v>
      </c>
      <c r="H64" s="13">
        <f t="shared" si="7"/>
        <v>-2.7353845573393194</v>
      </c>
      <c r="I64" s="13">
        <f t="shared" si="7"/>
        <v>5.4072578143069085</v>
      </c>
      <c r="J64" s="13">
        <f t="shared" si="7"/>
        <v>45.76613438903207</v>
      </c>
      <c r="K64" s="13">
        <f t="shared" si="7"/>
        <v>12.93015934063477</v>
      </c>
      <c r="L64" s="13">
        <f t="shared" si="7"/>
        <v>14.549691072127736</v>
      </c>
      <c r="M64" s="13">
        <f t="shared" si="7"/>
        <v>20.34237316697011</v>
      </c>
      <c r="N64" s="13">
        <f t="shared" si="7"/>
        <v>15.696318183585397</v>
      </c>
      <c r="O64" s="13">
        <f t="shared" si="7"/>
        <v>11.593432319400687</v>
      </c>
      <c r="P64" s="13">
        <f t="shared" si="7"/>
        <v>-29.634321938813674</v>
      </c>
      <c r="Q64" s="13">
        <f t="shared" si="7"/>
        <v>24.513122885831564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19.022509957984163</v>
      </c>
      <c r="W64" s="13">
        <f t="shared" si="7"/>
        <v>37.3107364932978</v>
      </c>
      <c r="X64" s="13">
        <f t="shared" si="7"/>
        <v>0</v>
      </c>
      <c r="Y64" s="13">
        <f t="shared" si="7"/>
        <v>0</v>
      </c>
      <c r="Z64" s="14">
        <f t="shared" si="7"/>
        <v>65.78424286121712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90.99998117822983</v>
      </c>
      <c r="E66" s="16">
        <f t="shared" si="7"/>
        <v>74.99995132300819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100</v>
      </c>
      <c r="P66" s="16">
        <f t="shared" si="7"/>
        <v>-100</v>
      </c>
      <c r="Q66" s="16">
        <f t="shared" si="7"/>
        <v>-1427.6135127318798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-1430.0789009048776</v>
      </c>
      <c r="W66" s="16">
        <f t="shared" si="7"/>
        <v>25.238294661917244</v>
      </c>
      <c r="X66" s="16">
        <f t="shared" si="7"/>
        <v>0</v>
      </c>
      <c r="Y66" s="16">
        <f t="shared" si="7"/>
        <v>0</v>
      </c>
      <c r="Z66" s="17">
        <f t="shared" si="7"/>
        <v>74.99995132300819</v>
      </c>
    </row>
    <row r="67" spans="1:26" ht="12.75" hidden="1">
      <c r="A67" s="40" t="s">
        <v>119</v>
      </c>
      <c r="B67" s="23">
        <v>149370174</v>
      </c>
      <c r="C67" s="23"/>
      <c r="D67" s="24">
        <v>169784947</v>
      </c>
      <c r="E67" s="25">
        <v>168244178</v>
      </c>
      <c r="F67" s="25">
        <v>15331883</v>
      </c>
      <c r="G67" s="25">
        <v>26855018</v>
      </c>
      <c r="H67" s="25">
        <v>3879532</v>
      </c>
      <c r="I67" s="25">
        <v>46066433</v>
      </c>
      <c r="J67" s="25">
        <v>16116223</v>
      </c>
      <c r="K67" s="25">
        <v>15324225</v>
      </c>
      <c r="L67" s="25">
        <v>9933836</v>
      </c>
      <c r="M67" s="25">
        <v>41374284</v>
      </c>
      <c r="N67" s="25">
        <v>15719255</v>
      </c>
      <c r="O67" s="25">
        <v>24654901</v>
      </c>
      <c r="P67" s="25">
        <v>-9547530</v>
      </c>
      <c r="Q67" s="25">
        <v>30826626</v>
      </c>
      <c r="R67" s="25"/>
      <c r="S67" s="25"/>
      <c r="T67" s="25"/>
      <c r="U67" s="25"/>
      <c r="V67" s="25">
        <v>118267343</v>
      </c>
      <c r="W67" s="25">
        <v>132207027</v>
      </c>
      <c r="X67" s="25"/>
      <c r="Y67" s="24"/>
      <c r="Z67" s="26">
        <v>168244178</v>
      </c>
    </row>
    <row r="68" spans="1:26" ht="12.75" hidden="1">
      <c r="A68" s="36" t="s">
        <v>31</v>
      </c>
      <c r="B68" s="18">
        <v>38308187</v>
      </c>
      <c r="C68" s="18"/>
      <c r="D68" s="19">
        <v>40870550</v>
      </c>
      <c r="E68" s="20">
        <v>40870550</v>
      </c>
      <c r="F68" s="20">
        <v>7795633</v>
      </c>
      <c r="G68" s="20">
        <v>3178003</v>
      </c>
      <c r="H68" s="20">
        <v>3168521</v>
      </c>
      <c r="I68" s="20">
        <v>14142157</v>
      </c>
      <c r="J68" s="20">
        <v>3177380</v>
      </c>
      <c r="K68" s="20">
        <v>3153759</v>
      </c>
      <c r="L68" s="20">
        <v>3136697</v>
      </c>
      <c r="M68" s="20">
        <v>9467836</v>
      </c>
      <c r="N68" s="20">
        <v>3129043</v>
      </c>
      <c r="O68" s="20">
        <v>6245388</v>
      </c>
      <c r="P68" s="20">
        <v>-3086137</v>
      </c>
      <c r="Q68" s="20">
        <v>6288294</v>
      </c>
      <c r="R68" s="20"/>
      <c r="S68" s="20"/>
      <c r="T68" s="20"/>
      <c r="U68" s="20"/>
      <c r="V68" s="20">
        <v>29898287</v>
      </c>
      <c r="W68" s="20">
        <v>31978966</v>
      </c>
      <c r="X68" s="20"/>
      <c r="Y68" s="19"/>
      <c r="Z68" s="22">
        <v>40870550</v>
      </c>
    </row>
    <row r="69" spans="1:26" ht="12.75" hidden="1">
      <c r="A69" s="37" t="s">
        <v>32</v>
      </c>
      <c r="B69" s="18">
        <v>108100993</v>
      </c>
      <c r="C69" s="18"/>
      <c r="D69" s="19">
        <v>125832859</v>
      </c>
      <c r="E69" s="20">
        <v>125832859</v>
      </c>
      <c r="F69" s="20">
        <v>7536133</v>
      </c>
      <c r="G69" s="20">
        <v>23677015</v>
      </c>
      <c r="H69" s="20">
        <v>711011</v>
      </c>
      <c r="I69" s="20">
        <v>31924159</v>
      </c>
      <c r="J69" s="20">
        <v>12938843</v>
      </c>
      <c r="K69" s="20">
        <v>12170466</v>
      </c>
      <c r="L69" s="20">
        <v>6797139</v>
      </c>
      <c r="M69" s="20">
        <v>31906448</v>
      </c>
      <c r="N69" s="20">
        <v>12590212</v>
      </c>
      <c r="O69" s="20">
        <v>17927503</v>
      </c>
      <c r="P69" s="20">
        <v>-5906770</v>
      </c>
      <c r="Q69" s="20">
        <v>24610945</v>
      </c>
      <c r="R69" s="20"/>
      <c r="S69" s="20"/>
      <c r="T69" s="20"/>
      <c r="U69" s="20"/>
      <c r="V69" s="20">
        <v>88441552</v>
      </c>
      <c r="W69" s="20">
        <v>98315408</v>
      </c>
      <c r="X69" s="20"/>
      <c r="Y69" s="19"/>
      <c r="Z69" s="22">
        <v>125832859</v>
      </c>
    </row>
    <row r="70" spans="1:26" ht="12.75" hidden="1">
      <c r="A70" s="38" t="s">
        <v>113</v>
      </c>
      <c r="B70" s="18">
        <v>77869061</v>
      </c>
      <c r="C70" s="18"/>
      <c r="D70" s="19">
        <v>80640390</v>
      </c>
      <c r="E70" s="20">
        <v>80640390</v>
      </c>
      <c r="F70" s="20">
        <v>4922882</v>
      </c>
      <c r="G70" s="20">
        <v>18395133</v>
      </c>
      <c r="H70" s="20">
        <v>-4514790</v>
      </c>
      <c r="I70" s="20">
        <v>18803225</v>
      </c>
      <c r="J70" s="20">
        <v>12000709</v>
      </c>
      <c r="K70" s="20">
        <v>6956455</v>
      </c>
      <c r="L70" s="20">
        <v>6171006</v>
      </c>
      <c r="M70" s="20">
        <v>25128170</v>
      </c>
      <c r="N70" s="20">
        <v>8124931</v>
      </c>
      <c r="O70" s="20">
        <v>12211699</v>
      </c>
      <c r="P70" s="20">
        <v>-2529480</v>
      </c>
      <c r="Q70" s="20">
        <v>17807150</v>
      </c>
      <c r="R70" s="20"/>
      <c r="S70" s="20"/>
      <c r="T70" s="20"/>
      <c r="U70" s="20"/>
      <c r="V70" s="20">
        <v>61738545</v>
      </c>
      <c r="W70" s="20">
        <v>62660316</v>
      </c>
      <c r="X70" s="20"/>
      <c r="Y70" s="19"/>
      <c r="Z70" s="22">
        <v>80640390</v>
      </c>
    </row>
    <row r="71" spans="1:26" ht="12.75" hidden="1">
      <c r="A71" s="38" t="s">
        <v>114</v>
      </c>
      <c r="B71" s="18">
        <v>17432346</v>
      </c>
      <c r="C71" s="18"/>
      <c r="D71" s="19">
        <v>27692727</v>
      </c>
      <c r="E71" s="20">
        <v>27692727</v>
      </c>
      <c r="F71" s="20">
        <v>1904897</v>
      </c>
      <c r="G71" s="20">
        <v>4696653</v>
      </c>
      <c r="H71" s="20">
        <v>4132593</v>
      </c>
      <c r="I71" s="20">
        <v>10734143</v>
      </c>
      <c r="J71" s="20">
        <v>-172459</v>
      </c>
      <c r="K71" s="20">
        <v>3997153</v>
      </c>
      <c r="L71" s="20">
        <v>-502129</v>
      </c>
      <c r="M71" s="20">
        <v>3322565</v>
      </c>
      <c r="N71" s="20">
        <v>3309010</v>
      </c>
      <c r="O71" s="20">
        <v>3170402</v>
      </c>
      <c r="P71" s="20">
        <v>-2267495</v>
      </c>
      <c r="Q71" s="20">
        <v>4211917</v>
      </c>
      <c r="R71" s="20"/>
      <c r="S71" s="20"/>
      <c r="T71" s="20"/>
      <c r="U71" s="20"/>
      <c r="V71" s="20">
        <v>18268625</v>
      </c>
      <c r="W71" s="20">
        <v>22271374</v>
      </c>
      <c r="X71" s="20"/>
      <c r="Y71" s="19"/>
      <c r="Z71" s="22">
        <v>27692727</v>
      </c>
    </row>
    <row r="72" spans="1:26" ht="12.75" hidden="1">
      <c r="A72" s="38" t="s">
        <v>115</v>
      </c>
      <c r="B72" s="18">
        <v>7190746</v>
      </c>
      <c r="C72" s="18"/>
      <c r="D72" s="19">
        <v>9200253</v>
      </c>
      <c r="E72" s="20">
        <v>9200253</v>
      </c>
      <c r="F72" s="20">
        <v>164515</v>
      </c>
      <c r="G72" s="20">
        <v>880544</v>
      </c>
      <c r="H72" s="20">
        <v>987190</v>
      </c>
      <c r="I72" s="20">
        <v>2032249</v>
      </c>
      <c r="J72" s="20">
        <v>997682</v>
      </c>
      <c r="K72" s="20">
        <v>993249</v>
      </c>
      <c r="L72" s="20">
        <v>918828</v>
      </c>
      <c r="M72" s="20">
        <v>2909759</v>
      </c>
      <c r="N72" s="20">
        <v>950503</v>
      </c>
      <c r="O72" s="20">
        <v>1789336</v>
      </c>
      <c r="P72" s="20">
        <v>-895891</v>
      </c>
      <c r="Q72" s="20">
        <v>1843948</v>
      </c>
      <c r="R72" s="20"/>
      <c r="S72" s="20"/>
      <c r="T72" s="20"/>
      <c r="U72" s="20"/>
      <c r="V72" s="20">
        <v>6785956</v>
      </c>
      <c r="W72" s="20">
        <v>7071685</v>
      </c>
      <c r="X72" s="20"/>
      <c r="Y72" s="19"/>
      <c r="Z72" s="22">
        <v>9200253</v>
      </c>
    </row>
    <row r="73" spans="1:26" ht="12.75" hidden="1">
      <c r="A73" s="38" t="s">
        <v>116</v>
      </c>
      <c r="B73" s="18">
        <v>5608840</v>
      </c>
      <c r="C73" s="18"/>
      <c r="D73" s="19">
        <v>8299489</v>
      </c>
      <c r="E73" s="20">
        <v>8299489</v>
      </c>
      <c r="F73" s="20">
        <v>543839</v>
      </c>
      <c r="G73" s="20">
        <v>-295315</v>
      </c>
      <c r="H73" s="20">
        <v>106018</v>
      </c>
      <c r="I73" s="20">
        <v>354542</v>
      </c>
      <c r="J73" s="20">
        <v>112911</v>
      </c>
      <c r="K73" s="20">
        <v>223609</v>
      </c>
      <c r="L73" s="20">
        <v>209434</v>
      </c>
      <c r="M73" s="20">
        <v>545954</v>
      </c>
      <c r="N73" s="20">
        <v>205768</v>
      </c>
      <c r="O73" s="20">
        <v>756066</v>
      </c>
      <c r="P73" s="20">
        <v>-213904</v>
      </c>
      <c r="Q73" s="20">
        <v>747930</v>
      </c>
      <c r="R73" s="20"/>
      <c r="S73" s="20"/>
      <c r="T73" s="20"/>
      <c r="U73" s="20"/>
      <c r="V73" s="20">
        <v>1648426</v>
      </c>
      <c r="W73" s="20">
        <v>6312033</v>
      </c>
      <c r="X73" s="20"/>
      <c r="Y73" s="19"/>
      <c r="Z73" s="22">
        <v>8299489</v>
      </c>
    </row>
    <row r="74" spans="1:26" ht="12.7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118</v>
      </c>
      <c r="B75" s="27">
        <v>2960994</v>
      </c>
      <c r="C75" s="27"/>
      <c r="D75" s="28">
        <v>3081538</v>
      </c>
      <c r="E75" s="29">
        <v>1540769</v>
      </c>
      <c r="F75" s="29">
        <v>117</v>
      </c>
      <c r="G75" s="29"/>
      <c r="H75" s="29"/>
      <c r="I75" s="29">
        <v>117</v>
      </c>
      <c r="J75" s="29"/>
      <c r="K75" s="29"/>
      <c r="L75" s="29"/>
      <c r="M75" s="29"/>
      <c r="N75" s="29"/>
      <c r="O75" s="29">
        <v>482010</v>
      </c>
      <c r="P75" s="29">
        <v>-554623</v>
      </c>
      <c r="Q75" s="29">
        <v>-72613</v>
      </c>
      <c r="R75" s="29"/>
      <c r="S75" s="29"/>
      <c r="T75" s="29"/>
      <c r="U75" s="29"/>
      <c r="V75" s="29">
        <v>-72496</v>
      </c>
      <c r="W75" s="29">
        <v>1912653</v>
      </c>
      <c r="X75" s="29"/>
      <c r="Y75" s="28"/>
      <c r="Z75" s="30">
        <v>1540769</v>
      </c>
    </row>
    <row r="76" spans="1:26" ht="12.75" hidden="1">
      <c r="A76" s="41" t="s">
        <v>120</v>
      </c>
      <c r="B76" s="31">
        <v>140751883</v>
      </c>
      <c r="C76" s="31"/>
      <c r="D76" s="32">
        <v>154504304</v>
      </c>
      <c r="E76" s="33">
        <v>147237259</v>
      </c>
      <c r="F76" s="33">
        <v>1040817</v>
      </c>
      <c r="G76" s="33">
        <v>2705800</v>
      </c>
      <c r="H76" s="33">
        <v>-1255541</v>
      </c>
      <c r="I76" s="33">
        <v>2491076</v>
      </c>
      <c r="J76" s="33">
        <v>6933268</v>
      </c>
      <c r="K76" s="33">
        <v>1764344</v>
      </c>
      <c r="L76" s="33">
        <v>1457200</v>
      </c>
      <c r="M76" s="33">
        <v>10154812</v>
      </c>
      <c r="N76" s="33">
        <v>2510144</v>
      </c>
      <c r="O76" s="33">
        <v>2431756</v>
      </c>
      <c r="P76" s="33">
        <v>4038067</v>
      </c>
      <c r="Q76" s="33">
        <v>8979967</v>
      </c>
      <c r="R76" s="33"/>
      <c r="S76" s="33"/>
      <c r="T76" s="33"/>
      <c r="U76" s="33"/>
      <c r="V76" s="33">
        <v>21625855</v>
      </c>
      <c r="W76" s="33">
        <v>106268049</v>
      </c>
      <c r="X76" s="33"/>
      <c r="Y76" s="32"/>
      <c r="Z76" s="34">
        <v>147237259</v>
      </c>
    </row>
    <row r="77" spans="1:26" ht="12.75" hidden="1">
      <c r="A77" s="36" t="s">
        <v>31</v>
      </c>
      <c r="B77" s="18">
        <v>32839893</v>
      </c>
      <c r="C77" s="18"/>
      <c r="D77" s="19">
        <v>37192200</v>
      </c>
      <c r="E77" s="20">
        <v>35026063</v>
      </c>
      <c r="F77" s="20">
        <v>529157</v>
      </c>
      <c r="G77" s="20">
        <v>445383</v>
      </c>
      <c r="H77" s="20">
        <v>-209827</v>
      </c>
      <c r="I77" s="20">
        <v>764713</v>
      </c>
      <c r="J77" s="20">
        <v>1860191</v>
      </c>
      <c r="K77" s="20">
        <v>330539</v>
      </c>
      <c r="L77" s="20">
        <v>459063</v>
      </c>
      <c r="M77" s="20">
        <v>2649793</v>
      </c>
      <c r="N77" s="20">
        <v>513906</v>
      </c>
      <c r="O77" s="20">
        <v>502657</v>
      </c>
      <c r="P77" s="20">
        <v>1016624</v>
      </c>
      <c r="Q77" s="20">
        <v>2033187</v>
      </c>
      <c r="R77" s="20"/>
      <c r="S77" s="20"/>
      <c r="T77" s="20"/>
      <c r="U77" s="20"/>
      <c r="V77" s="20">
        <v>5447693</v>
      </c>
      <c r="W77" s="20">
        <v>27081251</v>
      </c>
      <c r="X77" s="20"/>
      <c r="Y77" s="19"/>
      <c r="Z77" s="22">
        <v>35026063</v>
      </c>
    </row>
    <row r="78" spans="1:26" ht="12.75" hidden="1">
      <c r="A78" s="37" t="s">
        <v>32</v>
      </c>
      <c r="B78" s="18">
        <v>104950996</v>
      </c>
      <c r="C78" s="18"/>
      <c r="D78" s="19">
        <v>114507905</v>
      </c>
      <c r="E78" s="20">
        <v>111055620</v>
      </c>
      <c r="F78" s="20">
        <v>511543</v>
      </c>
      <c r="G78" s="20">
        <v>2260417</v>
      </c>
      <c r="H78" s="20">
        <v>-1045714</v>
      </c>
      <c r="I78" s="20">
        <v>1726246</v>
      </c>
      <c r="J78" s="20">
        <v>5073077</v>
      </c>
      <c r="K78" s="20">
        <v>1433805</v>
      </c>
      <c r="L78" s="20">
        <v>998137</v>
      </c>
      <c r="M78" s="20">
        <v>7505019</v>
      </c>
      <c r="N78" s="20">
        <v>1996238</v>
      </c>
      <c r="O78" s="20">
        <v>1447089</v>
      </c>
      <c r="P78" s="20">
        <v>2466820</v>
      </c>
      <c r="Q78" s="20">
        <v>5910147</v>
      </c>
      <c r="R78" s="20"/>
      <c r="S78" s="20"/>
      <c r="T78" s="20"/>
      <c r="U78" s="20"/>
      <c r="V78" s="20">
        <v>15141412</v>
      </c>
      <c r="W78" s="20">
        <v>78704077</v>
      </c>
      <c r="X78" s="20"/>
      <c r="Y78" s="19"/>
      <c r="Z78" s="22">
        <v>111055620</v>
      </c>
    </row>
    <row r="79" spans="1:26" ht="12.75" hidden="1">
      <c r="A79" s="38" t="s">
        <v>113</v>
      </c>
      <c r="B79" s="18">
        <v>76507074</v>
      </c>
      <c r="C79" s="18"/>
      <c r="D79" s="19">
        <v>73382755</v>
      </c>
      <c r="E79" s="20">
        <v>79229931</v>
      </c>
      <c r="F79" s="20">
        <v>334159</v>
      </c>
      <c r="G79" s="20">
        <v>1736654</v>
      </c>
      <c r="H79" s="20">
        <v>-1054060</v>
      </c>
      <c r="I79" s="20">
        <v>1016753</v>
      </c>
      <c r="J79" s="20">
        <v>3651813</v>
      </c>
      <c r="K79" s="20">
        <v>782375</v>
      </c>
      <c r="L79" s="20">
        <v>902473</v>
      </c>
      <c r="M79" s="20">
        <v>5336661</v>
      </c>
      <c r="N79" s="20">
        <v>1294534</v>
      </c>
      <c r="O79" s="20">
        <v>985707</v>
      </c>
      <c r="P79" s="20">
        <v>1454694</v>
      </c>
      <c r="Q79" s="20">
        <v>3734935</v>
      </c>
      <c r="R79" s="20"/>
      <c r="S79" s="20"/>
      <c r="T79" s="20"/>
      <c r="U79" s="20"/>
      <c r="V79" s="20">
        <v>10088349</v>
      </c>
      <c r="W79" s="20">
        <v>54524390</v>
      </c>
      <c r="X79" s="20"/>
      <c r="Y79" s="19"/>
      <c r="Z79" s="22">
        <v>79229931</v>
      </c>
    </row>
    <row r="80" spans="1:26" ht="12.75" hidden="1">
      <c r="A80" s="38" t="s">
        <v>114</v>
      </c>
      <c r="B80" s="18">
        <v>18153275</v>
      </c>
      <c r="C80" s="18"/>
      <c r="D80" s="19">
        <v>25200382</v>
      </c>
      <c r="E80" s="20">
        <v>20588617</v>
      </c>
      <c r="F80" s="20">
        <v>129302</v>
      </c>
      <c r="G80" s="20">
        <v>456965</v>
      </c>
      <c r="H80" s="20">
        <v>-5836</v>
      </c>
      <c r="I80" s="20">
        <v>580431</v>
      </c>
      <c r="J80" s="20">
        <v>1020271</v>
      </c>
      <c r="K80" s="20">
        <v>500955</v>
      </c>
      <c r="L80" s="20">
        <v>-68757</v>
      </c>
      <c r="M80" s="20">
        <v>1452469</v>
      </c>
      <c r="N80" s="20">
        <v>518417</v>
      </c>
      <c r="O80" s="20">
        <v>207471</v>
      </c>
      <c r="P80" s="20">
        <v>685217</v>
      </c>
      <c r="Q80" s="20">
        <v>1411105</v>
      </c>
      <c r="R80" s="20"/>
      <c r="S80" s="20"/>
      <c r="T80" s="20"/>
      <c r="U80" s="20"/>
      <c r="V80" s="20">
        <v>3444005</v>
      </c>
      <c r="W80" s="20">
        <v>15656910</v>
      </c>
      <c r="X80" s="20"/>
      <c r="Y80" s="19"/>
      <c r="Z80" s="22">
        <v>20588617</v>
      </c>
    </row>
    <row r="81" spans="1:26" ht="12.75" hidden="1">
      <c r="A81" s="38" t="s">
        <v>115</v>
      </c>
      <c r="B81" s="18">
        <v>5533766</v>
      </c>
      <c r="C81" s="18"/>
      <c r="D81" s="19">
        <v>8372230</v>
      </c>
      <c r="E81" s="20">
        <v>5777316</v>
      </c>
      <c r="F81" s="20">
        <v>11167</v>
      </c>
      <c r="G81" s="20">
        <v>81642</v>
      </c>
      <c r="H81" s="20">
        <v>17082</v>
      </c>
      <c r="I81" s="20">
        <v>109891</v>
      </c>
      <c r="J81" s="20">
        <v>349318</v>
      </c>
      <c r="K81" s="20">
        <v>121562</v>
      </c>
      <c r="L81" s="20">
        <v>133949</v>
      </c>
      <c r="M81" s="20">
        <v>604829</v>
      </c>
      <c r="N81" s="20">
        <v>150989</v>
      </c>
      <c r="O81" s="20">
        <v>166257</v>
      </c>
      <c r="P81" s="20">
        <v>263520</v>
      </c>
      <c r="Q81" s="20">
        <v>580766</v>
      </c>
      <c r="R81" s="20"/>
      <c r="S81" s="20"/>
      <c r="T81" s="20"/>
      <c r="U81" s="20"/>
      <c r="V81" s="20">
        <v>1295486</v>
      </c>
      <c r="W81" s="20">
        <v>6167711</v>
      </c>
      <c r="X81" s="20"/>
      <c r="Y81" s="19"/>
      <c r="Z81" s="22">
        <v>5777316</v>
      </c>
    </row>
    <row r="82" spans="1:26" ht="12.75" hidden="1">
      <c r="A82" s="38" t="s">
        <v>116</v>
      </c>
      <c r="B82" s="18">
        <v>4756881</v>
      </c>
      <c r="C82" s="18"/>
      <c r="D82" s="19">
        <v>7552538</v>
      </c>
      <c r="E82" s="20">
        <v>5459756</v>
      </c>
      <c r="F82" s="20">
        <v>36915</v>
      </c>
      <c r="G82" s="20">
        <v>-14844</v>
      </c>
      <c r="H82" s="20">
        <v>-2900</v>
      </c>
      <c r="I82" s="20">
        <v>19171</v>
      </c>
      <c r="J82" s="20">
        <v>51675</v>
      </c>
      <c r="K82" s="20">
        <v>28913</v>
      </c>
      <c r="L82" s="20">
        <v>30472</v>
      </c>
      <c r="M82" s="20">
        <v>111060</v>
      </c>
      <c r="N82" s="20">
        <v>32298</v>
      </c>
      <c r="O82" s="20">
        <v>87654</v>
      </c>
      <c r="P82" s="20">
        <v>63389</v>
      </c>
      <c r="Q82" s="20">
        <v>183341</v>
      </c>
      <c r="R82" s="20"/>
      <c r="S82" s="20"/>
      <c r="T82" s="20"/>
      <c r="U82" s="20"/>
      <c r="V82" s="20">
        <v>313572</v>
      </c>
      <c r="W82" s="20">
        <v>2355066</v>
      </c>
      <c r="X82" s="20"/>
      <c r="Y82" s="19"/>
      <c r="Z82" s="22">
        <v>5459756</v>
      </c>
    </row>
    <row r="83" spans="1:26" ht="12.7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118</v>
      </c>
      <c r="B84" s="27">
        <v>2960994</v>
      </c>
      <c r="C84" s="27"/>
      <c r="D84" s="28">
        <v>2804199</v>
      </c>
      <c r="E84" s="29">
        <v>1155576</v>
      </c>
      <c r="F84" s="29">
        <v>117</v>
      </c>
      <c r="G84" s="29"/>
      <c r="H84" s="29"/>
      <c r="I84" s="29">
        <v>117</v>
      </c>
      <c r="J84" s="29"/>
      <c r="K84" s="29"/>
      <c r="L84" s="29"/>
      <c r="M84" s="29"/>
      <c r="N84" s="29"/>
      <c r="O84" s="29">
        <v>482010</v>
      </c>
      <c r="P84" s="29">
        <v>554623</v>
      </c>
      <c r="Q84" s="29">
        <v>1036633</v>
      </c>
      <c r="R84" s="29"/>
      <c r="S84" s="29"/>
      <c r="T84" s="29"/>
      <c r="U84" s="29"/>
      <c r="V84" s="29">
        <v>1036750</v>
      </c>
      <c r="W84" s="29">
        <v>482721</v>
      </c>
      <c r="X84" s="29"/>
      <c r="Y84" s="28"/>
      <c r="Z84" s="30">
        <v>1155576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/>
      <c r="X5" s="64">
        <v>0</v>
      </c>
      <c r="Y5" s="65">
        <v>0</v>
      </c>
      <c r="Z5" s="66">
        <v>0</v>
      </c>
    </row>
    <row r="6" spans="1:26" ht="12.7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/>
      <c r="X6" s="64">
        <v>0</v>
      </c>
      <c r="Y6" s="65">
        <v>0</v>
      </c>
      <c r="Z6" s="66">
        <v>0</v>
      </c>
    </row>
    <row r="7" spans="1:26" ht="12.75">
      <c r="A7" s="62" t="s">
        <v>33</v>
      </c>
      <c r="B7" s="18">
        <v>503069</v>
      </c>
      <c r="C7" s="18">
        <v>0</v>
      </c>
      <c r="D7" s="63">
        <v>550000</v>
      </c>
      <c r="E7" s="64">
        <v>610000</v>
      </c>
      <c r="F7" s="64">
        <v>43689</v>
      </c>
      <c r="G7" s="64">
        <v>24079</v>
      </c>
      <c r="H7" s="64">
        <v>90046</v>
      </c>
      <c r="I7" s="64">
        <v>157814</v>
      </c>
      <c r="J7" s="64">
        <v>40367</v>
      </c>
      <c r="K7" s="64">
        <v>39763</v>
      </c>
      <c r="L7" s="64">
        <v>0</v>
      </c>
      <c r="M7" s="64">
        <v>80130</v>
      </c>
      <c r="N7" s="64">
        <v>79865</v>
      </c>
      <c r="O7" s="64">
        <v>39908</v>
      </c>
      <c r="P7" s="64">
        <v>37247</v>
      </c>
      <c r="Q7" s="64">
        <v>157020</v>
      </c>
      <c r="R7" s="64">
        <v>0</v>
      </c>
      <c r="S7" s="64">
        <v>0</v>
      </c>
      <c r="T7" s="64">
        <v>0</v>
      </c>
      <c r="U7" s="64">
        <v>0</v>
      </c>
      <c r="V7" s="64">
        <v>394964</v>
      </c>
      <c r="W7" s="64">
        <v>412497</v>
      </c>
      <c r="X7" s="64">
        <v>-17533</v>
      </c>
      <c r="Y7" s="65">
        <v>-4.25</v>
      </c>
      <c r="Z7" s="66">
        <v>610000</v>
      </c>
    </row>
    <row r="8" spans="1:26" ht="12.75">
      <c r="A8" s="62" t="s">
        <v>34</v>
      </c>
      <c r="B8" s="18">
        <v>27792831</v>
      </c>
      <c r="C8" s="18">
        <v>0</v>
      </c>
      <c r="D8" s="63">
        <v>26705300</v>
      </c>
      <c r="E8" s="64">
        <v>36181886</v>
      </c>
      <c r="F8" s="64">
        <v>9416000</v>
      </c>
      <c r="G8" s="64">
        <v>1342000</v>
      </c>
      <c r="H8" s="64">
        <v>0</v>
      </c>
      <c r="I8" s="64">
        <v>10758000</v>
      </c>
      <c r="J8" s="64">
        <v>2823220</v>
      </c>
      <c r="K8" s="64">
        <v>-1406409</v>
      </c>
      <c r="L8" s="64">
        <v>7531000</v>
      </c>
      <c r="M8" s="64">
        <v>8947811</v>
      </c>
      <c r="N8" s="64">
        <v>450032</v>
      </c>
      <c r="O8" s="64">
        <v>2293600</v>
      </c>
      <c r="P8" s="64">
        <v>6448000</v>
      </c>
      <c r="Q8" s="64">
        <v>9191632</v>
      </c>
      <c r="R8" s="64">
        <v>0</v>
      </c>
      <c r="S8" s="64">
        <v>0</v>
      </c>
      <c r="T8" s="64">
        <v>0</v>
      </c>
      <c r="U8" s="64">
        <v>0</v>
      </c>
      <c r="V8" s="64">
        <v>28897443</v>
      </c>
      <c r="W8" s="64">
        <v>20028978</v>
      </c>
      <c r="X8" s="64">
        <v>8868465</v>
      </c>
      <c r="Y8" s="65">
        <v>44.28</v>
      </c>
      <c r="Z8" s="66">
        <v>36181886</v>
      </c>
    </row>
    <row r="9" spans="1:26" ht="12.75">
      <c r="A9" s="62" t="s">
        <v>35</v>
      </c>
      <c r="B9" s="18">
        <v>40752370</v>
      </c>
      <c r="C9" s="18">
        <v>0</v>
      </c>
      <c r="D9" s="63">
        <v>45021476</v>
      </c>
      <c r="E9" s="64">
        <v>42677160</v>
      </c>
      <c r="F9" s="64">
        <v>2660644</v>
      </c>
      <c r="G9" s="64">
        <v>4418266</v>
      </c>
      <c r="H9" s="64">
        <v>3298136</v>
      </c>
      <c r="I9" s="64">
        <v>10377046</v>
      </c>
      <c r="J9" s="64">
        <v>3255933</v>
      </c>
      <c r="K9" s="64">
        <v>6401884</v>
      </c>
      <c r="L9" s="64">
        <v>314159</v>
      </c>
      <c r="M9" s="64">
        <v>9971976</v>
      </c>
      <c r="N9" s="64">
        <v>4356671</v>
      </c>
      <c r="O9" s="64">
        <v>4161725</v>
      </c>
      <c r="P9" s="64">
        <v>3361181</v>
      </c>
      <c r="Q9" s="64">
        <v>11879577</v>
      </c>
      <c r="R9" s="64">
        <v>0</v>
      </c>
      <c r="S9" s="64">
        <v>0</v>
      </c>
      <c r="T9" s="64">
        <v>0</v>
      </c>
      <c r="U9" s="64">
        <v>0</v>
      </c>
      <c r="V9" s="64">
        <v>32228599</v>
      </c>
      <c r="W9" s="64">
        <v>33766101</v>
      </c>
      <c r="X9" s="64">
        <v>-1537502</v>
      </c>
      <c r="Y9" s="65">
        <v>-4.55</v>
      </c>
      <c r="Z9" s="66">
        <v>42677160</v>
      </c>
    </row>
    <row r="10" spans="1:26" ht="22.5">
      <c r="A10" s="67" t="s">
        <v>105</v>
      </c>
      <c r="B10" s="68">
        <f>SUM(B5:B9)</f>
        <v>69048270</v>
      </c>
      <c r="C10" s="68">
        <f>SUM(C5:C9)</f>
        <v>0</v>
      </c>
      <c r="D10" s="69">
        <f aca="true" t="shared" si="0" ref="D10:Z10">SUM(D5:D9)</f>
        <v>72276776</v>
      </c>
      <c r="E10" s="70">
        <f t="shared" si="0"/>
        <v>79469046</v>
      </c>
      <c r="F10" s="70">
        <f t="shared" si="0"/>
        <v>12120333</v>
      </c>
      <c r="G10" s="70">
        <f t="shared" si="0"/>
        <v>5784345</v>
      </c>
      <c r="H10" s="70">
        <f t="shared" si="0"/>
        <v>3388182</v>
      </c>
      <c r="I10" s="70">
        <f t="shared" si="0"/>
        <v>21292860</v>
      </c>
      <c r="J10" s="70">
        <f t="shared" si="0"/>
        <v>6119520</v>
      </c>
      <c r="K10" s="70">
        <f t="shared" si="0"/>
        <v>5035238</v>
      </c>
      <c r="L10" s="70">
        <f t="shared" si="0"/>
        <v>7845159</v>
      </c>
      <c r="M10" s="70">
        <f t="shared" si="0"/>
        <v>18999917</v>
      </c>
      <c r="N10" s="70">
        <f t="shared" si="0"/>
        <v>4886568</v>
      </c>
      <c r="O10" s="70">
        <f t="shared" si="0"/>
        <v>6495233</v>
      </c>
      <c r="P10" s="70">
        <f t="shared" si="0"/>
        <v>9846428</v>
      </c>
      <c r="Q10" s="70">
        <f t="shared" si="0"/>
        <v>21228229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61521006</v>
      </c>
      <c r="W10" s="70">
        <f t="shared" si="0"/>
        <v>54207576</v>
      </c>
      <c r="X10" s="70">
        <f t="shared" si="0"/>
        <v>7313430</v>
      </c>
      <c r="Y10" s="71">
        <f>+IF(W10&lt;&gt;0,(X10/W10)*100,0)</f>
        <v>13.491527457342864</v>
      </c>
      <c r="Z10" s="72">
        <f t="shared" si="0"/>
        <v>79469046</v>
      </c>
    </row>
    <row r="11" spans="1:26" ht="12.75">
      <c r="A11" s="62" t="s">
        <v>36</v>
      </c>
      <c r="B11" s="18">
        <v>34967933</v>
      </c>
      <c r="C11" s="18">
        <v>0</v>
      </c>
      <c r="D11" s="63">
        <v>36117341</v>
      </c>
      <c r="E11" s="64">
        <v>42327202</v>
      </c>
      <c r="F11" s="64">
        <v>2857967</v>
      </c>
      <c r="G11" s="64">
        <v>2933368</v>
      </c>
      <c r="H11" s="64">
        <v>3224589</v>
      </c>
      <c r="I11" s="64">
        <v>9015924</v>
      </c>
      <c r="J11" s="64">
        <v>3025926</v>
      </c>
      <c r="K11" s="64">
        <v>3130870</v>
      </c>
      <c r="L11" s="64">
        <v>4956281</v>
      </c>
      <c r="M11" s="64">
        <v>11113077</v>
      </c>
      <c r="N11" s="64">
        <v>2748370</v>
      </c>
      <c r="O11" s="64">
        <v>2944561</v>
      </c>
      <c r="P11" s="64">
        <v>3115621</v>
      </c>
      <c r="Q11" s="64">
        <v>8808552</v>
      </c>
      <c r="R11" s="64">
        <v>0</v>
      </c>
      <c r="S11" s="64">
        <v>0</v>
      </c>
      <c r="T11" s="64">
        <v>0</v>
      </c>
      <c r="U11" s="64">
        <v>0</v>
      </c>
      <c r="V11" s="64">
        <v>28937553</v>
      </c>
      <c r="W11" s="64">
        <v>27088002</v>
      </c>
      <c r="X11" s="64">
        <v>1849551</v>
      </c>
      <c r="Y11" s="65">
        <v>6.83</v>
      </c>
      <c r="Z11" s="66">
        <v>42327202</v>
      </c>
    </row>
    <row r="12" spans="1:26" ht="12.75">
      <c r="A12" s="62" t="s">
        <v>37</v>
      </c>
      <c r="B12" s="18">
        <v>3205603</v>
      </c>
      <c r="C12" s="18">
        <v>0</v>
      </c>
      <c r="D12" s="63">
        <v>3846385</v>
      </c>
      <c r="E12" s="64">
        <v>0</v>
      </c>
      <c r="F12" s="64">
        <v>269497</v>
      </c>
      <c r="G12" s="64">
        <v>269197</v>
      </c>
      <c r="H12" s="64">
        <v>0</v>
      </c>
      <c r="I12" s="64">
        <v>538694</v>
      </c>
      <c r="J12" s="64">
        <v>291637</v>
      </c>
      <c r="K12" s="64">
        <v>239326</v>
      </c>
      <c r="L12" s="64">
        <v>400179</v>
      </c>
      <c r="M12" s="64">
        <v>931142</v>
      </c>
      <c r="N12" s="64">
        <v>352439</v>
      </c>
      <c r="O12" s="64">
        <v>427653</v>
      </c>
      <c r="P12" s="64">
        <v>268016</v>
      </c>
      <c r="Q12" s="64">
        <v>1048108</v>
      </c>
      <c r="R12" s="64">
        <v>0</v>
      </c>
      <c r="S12" s="64">
        <v>0</v>
      </c>
      <c r="T12" s="64">
        <v>0</v>
      </c>
      <c r="U12" s="64">
        <v>0</v>
      </c>
      <c r="V12" s="64">
        <v>2517944</v>
      </c>
      <c r="W12" s="64">
        <v>2884788</v>
      </c>
      <c r="X12" s="64">
        <v>-366844</v>
      </c>
      <c r="Y12" s="65">
        <v>-12.72</v>
      </c>
      <c r="Z12" s="66">
        <v>0</v>
      </c>
    </row>
    <row r="13" spans="1:26" ht="12.75">
      <c r="A13" s="62" t="s">
        <v>106</v>
      </c>
      <c r="B13" s="18">
        <v>783252</v>
      </c>
      <c r="C13" s="18">
        <v>0</v>
      </c>
      <c r="D13" s="63">
        <v>250500</v>
      </c>
      <c r="E13" s="64">
        <v>494445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161049</v>
      </c>
      <c r="M13" s="64">
        <v>161049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161049</v>
      </c>
      <c r="W13" s="64">
        <v>187875</v>
      </c>
      <c r="X13" s="64">
        <v>-26826</v>
      </c>
      <c r="Y13" s="65">
        <v>-14.28</v>
      </c>
      <c r="Z13" s="66">
        <v>494445</v>
      </c>
    </row>
    <row r="14" spans="1:26" ht="12.75">
      <c r="A14" s="62" t="s">
        <v>38</v>
      </c>
      <c r="B14" s="18">
        <v>857262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/>
      <c r="X14" s="64">
        <v>0</v>
      </c>
      <c r="Y14" s="65">
        <v>0</v>
      </c>
      <c r="Z14" s="66">
        <v>0</v>
      </c>
    </row>
    <row r="15" spans="1:26" ht="12.75">
      <c r="A15" s="62" t="s">
        <v>39</v>
      </c>
      <c r="B15" s="18">
        <v>0</v>
      </c>
      <c r="C15" s="18">
        <v>0</v>
      </c>
      <c r="D15" s="63">
        <v>0</v>
      </c>
      <c r="E15" s="64">
        <v>213946</v>
      </c>
      <c r="F15" s="64">
        <v>6504</v>
      </c>
      <c r="G15" s="64">
        <v>7584</v>
      </c>
      <c r="H15" s="64">
        <v>3501</v>
      </c>
      <c r="I15" s="64">
        <v>17589</v>
      </c>
      <c r="J15" s="64">
        <v>19552</v>
      </c>
      <c r="K15" s="64">
        <v>3864</v>
      </c>
      <c r="L15" s="64">
        <v>53588</v>
      </c>
      <c r="M15" s="64">
        <v>77004</v>
      </c>
      <c r="N15" s="64">
        <v>2311</v>
      </c>
      <c r="O15" s="64">
        <v>4322</v>
      </c>
      <c r="P15" s="64">
        <v>-43985</v>
      </c>
      <c r="Q15" s="64">
        <v>-37352</v>
      </c>
      <c r="R15" s="64">
        <v>0</v>
      </c>
      <c r="S15" s="64">
        <v>0</v>
      </c>
      <c r="T15" s="64">
        <v>0</v>
      </c>
      <c r="U15" s="64">
        <v>0</v>
      </c>
      <c r="V15" s="64">
        <v>57241</v>
      </c>
      <c r="W15" s="64"/>
      <c r="X15" s="64">
        <v>57241</v>
      </c>
      <c r="Y15" s="65">
        <v>0</v>
      </c>
      <c r="Z15" s="66">
        <v>213946</v>
      </c>
    </row>
    <row r="16" spans="1:26" ht="12.75">
      <c r="A16" s="73" t="s">
        <v>40</v>
      </c>
      <c r="B16" s="18">
        <v>0</v>
      </c>
      <c r="C16" s="18">
        <v>0</v>
      </c>
      <c r="D16" s="63">
        <v>0</v>
      </c>
      <c r="E16" s="64">
        <v>771755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/>
      <c r="X16" s="64">
        <v>0</v>
      </c>
      <c r="Y16" s="65">
        <v>0</v>
      </c>
      <c r="Z16" s="66">
        <v>771755</v>
      </c>
    </row>
    <row r="17" spans="1:26" ht="12.75">
      <c r="A17" s="62" t="s">
        <v>41</v>
      </c>
      <c r="B17" s="18">
        <v>28956914</v>
      </c>
      <c r="C17" s="18">
        <v>0</v>
      </c>
      <c r="D17" s="63">
        <v>31564244</v>
      </c>
      <c r="E17" s="64">
        <v>34853827</v>
      </c>
      <c r="F17" s="64">
        <v>2572735</v>
      </c>
      <c r="G17" s="64">
        <v>1446174</v>
      </c>
      <c r="H17" s="64">
        <v>2073149</v>
      </c>
      <c r="I17" s="64">
        <v>6092058</v>
      </c>
      <c r="J17" s="64">
        <v>2466679</v>
      </c>
      <c r="K17" s="64">
        <v>3221674</v>
      </c>
      <c r="L17" s="64">
        <v>2692248</v>
      </c>
      <c r="M17" s="64">
        <v>8380601</v>
      </c>
      <c r="N17" s="64">
        <v>1527939</v>
      </c>
      <c r="O17" s="64">
        <v>2839774</v>
      </c>
      <c r="P17" s="64">
        <v>7517485</v>
      </c>
      <c r="Q17" s="64">
        <v>11885198</v>
      </c>
      <c r="R17" s="64">
        <v>0</v>
      </c>
      <c r="S17" s="64">
        <v>0</v>
      </c>
      <c r="T17" s="64">
        <v>0</v>
      </c>
      <c r="U17" s="64">
        <v>0</v>
      </c>
      <c r="V17" s="64">
        <v>26357857</v>
      </c>
      <c r="W17" s="64">
        <v>23676111</v>
      </c>
      <c r="X17" s="64">
        <v>2681746</v>
      </c>
      <c r="Y17" s="65">
        <v>11.33</v>
      </c>
      <c r="Z17" s="66">
        <v>34853827</v>
      </c>
    </row>
    <row r="18" spans="1:26" ht="12.75">
      <c r="A18" s="74" t="s">
        <v>42</v>
      </c>
      <c r="B18" s="75">
        <f>SUM(B11:B17)</f>
        <v>68770964</v>
      </c>
      <c r="C18" s="75">
        <f>SUM(C11:C17)</f>
        <v>0</v>
      </c>
      <c r="D18" s="76">
        <f aca="true" t="shared" si="1" ref="D18:Z18">SUM(D11:D17)</f>
        <v>71778470</v>
      </c>
      <c r="E18" s="77">
        <f t="shared" si="1"/>
        <v>78661175</v>
      </c>
      <c r="F18" s="77">
        <f t="shared" si="1"/>
        <v>5706703</v>
      </c>
      <c r="G18" s="77">
        <f t="shared" si="1"/>
        <v>4656323</v>
      </c>
      <c r="H18" s="77">
        <f t="shared" si="1"/>
        <v>5301239</v>
      </c>
      <c r="I18" s="77">
        <f t="shared" si="1"/>
        <v>15664265</v>
      </c>
      <c r="J18" s="77">
        <f t="shared" si="1"/>
        <v>5803794</v>
      </c>
      <c r="K18" s="77">
        <f t="shared" si="1"/>
        <v>6595734</v>
      </c>
      <c r="L18" s="77">
        <f t="shared" si="1"/>
        <v>8263345</v>
      </c>
      <c r="M18" s="77">
        <f t="shared" si="1"/>
        <v>20662873</v>
      </c>
      <c r="N18" s="77">
        <f t="shared" si="1"/>
        <v>4631059</v>
      </c>
      <c r="O18" s="77">
        <f t="shared" si="1"/>
        <v>6216310</v>
      </c>
      <c r="P18" s="77">
        <f t="shared" si="1"/>
        <v>10857137</v>
      </c>
      <c r="Q18" s="77">
        <f t="shared" si="1"/>
        <v>21704506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58031644</v>
      </c>
      <c r="W18" s="77">
        <f t="shared" si="1"/>
        <v>53836776</v>
      </c>
      <c r="X18" s="77">
        <f t="shared" si="1"/>
        <v>4194868</v>
      </c>
      <c r="Y18" s="71">
        <f>+IF(W18&lt;&gt;0,(X18/W18)*100,0)</f>
        <v>7.791826167302441</v>
      </c>
      <c r="Z18" s="78">
        <f t="shared" si="1"/>
        <v>78661175</v>
      </c>
    </row>
    <row r="19" spans="1:26" ht="12.75">
      <c r="A19" s="74" t="s">
        <v>43</v>
      </c>
      <c r="B19" s="79">
        <f>+B10-B18</f>
        <v>277306</v>
      </c>
      <c r="C19" s="79">
        <f>+C10-C18</f>
        <v>0</v>
      </c>
      <c r="D19" s="80">
        <f aca="true" t="shared" si="2" ref="D19:Z19">+D10-D18</f>
        <v>498306</v>
      </c>
      <c r="E19" s="81">
        <f t="shared" si="2"/>
        <v>807871</v>
      </c>
      <c r="F19" s="81">
        <f t="shared" si="2"/>
        <v>6413630</v>
      </c>
      <c r="G19" s="81">
        <f t="shared" si="2"/>
        <v>1128022</v>
      </c>
      <c r="H19" s="81">
        <f t="shared" si="2"/>
        <v>-1913057</v>
      </c>
      <c r="I19" s="81">
        <f t="shared" si="2"/>
        <v>5628595</v>
      </c>
      <c r="J19" s="81">
        <f t="shared" si="2"/>
        <v>315726</v>
      </c>
      <c r="K19" s="81">
        <f t="shared" si="2"/>
        <v>-1560496</v>
      </c>
      <c r="L19" s="81">
        <f t="shared" si="2"/>
        <v>-418186</v>
      </c>
      <c r="M19" s="81">
        <f t="shared" si="2"/>
        <v>-1662956</v>
      </c>
      <c r="N19" s="81">
        <f t="shared" si="2"/>
        <v>255509</v>
      </c>
      <c r="O19" s="81">
        <f t="shared" si="2"/>
        <v>278923</v>
      </c>
      <c r="P19" s="81">
        <f t="shared" si="2"/>
        <v>-1010709</v>
      </c>
      <c r="Q19" s="81">
        <f t="shared" si="2"/>
        <v>-476277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3489362</v>
      </c>
      <c r="W19" s="81">
        <f>IF(E10=E18,0,W10-W18)</f>
        <v>370800</v>
      </c>
      <c r="X19" s="81">
        <f t="shared" si="2"/>
        <v>3118562</v>
      </c>
      <c r="Y19" s="82">
        <f>+IF(W19&lt;&gt;0,(X19/W19)*100,0)</f>
        <v>841.0361380798274</v>
      </c>
      <c r="Z19" s="83">
        <f t="shared" si="2"/>
        <v>807871</v>
      </c>
    </row>
    <row r="20" spans="1:26" ht="12.75">
      <c r="A20" s="62" t="s">
        <v>44</v>
      </c>
      <c r="B20" s="18">
        <v>882942</v>
      </c>
      <c r="C20" s="18">
        <v>0</v>
      </c>
      <c r="D20" s="63">
        <v>1000000</v>
      </c>
      <c r="E20" s="64">
        <v>800000</v>
      </c>
      <c r="F20" s="64">
        <v>0</v>
      </c>
      <c r="G20" s="64">
        <v>0</v>
      </c>
      <c r="H20" s="64">
        <v>800000</v>
      </c>
      <c r="I20" s="64">
        <v>800000</v>
      </c>
      <c r="J20" s="64">
        <v>0</v>
      </c>
      <c r="K20" s="64">
        <v>0</v>
      </c>
      <c r="L20" s="64">
        <v>70000</v>
      </c>
      <c r="M20" s="64">
        <v>70000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870000</v>
      </c>
      <c r="W20" s="64">
        <v>749997</v>
      </c>
      <c r="X20" s="64">
        <v>120003</v>
      </c>
      <c r="Y20" s="65">
        <v>16</v>
      </c>
      <c r="Z20" s="66">
        <v>800000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1160248</v>
      </c>
      <c r="C22" s="90">
        <f>SUM(C19:C21)</f>
        <v>0</v>
      </c>
      <c r="D22" s="91">
        <f aca="true" t="shared" si="3" ref="D22:Z22">SUM(D19:D21)</f>
        <v>1498306</v>
      </c>
      <c r="E22" s="92">
        <f t="shared" si="3"/>
        <v>1607871</v>
      </c>
      <c r="F22" s="92">
        <f t="shared" si="3"/>
        <v>6413630</v>
      </c>
      <c r="G22" s="92">
        <f t="shared" si="3"/>
        <v>1128022</v>
      </c>
      <c r="H22" s="92">
        <f t="shared" si="3"/>
        <v>-1113057</v>
      </c>
      <c r="I22" s="92">
        <f t="shared" si="3"/>
        <v>6428595</v>
      </c>
      <c r="J22" s="92">
        <f t="shared" si="3"/>
        <v>315726</v>
      </c>
      <c r="K22" s="92">
        <f t="shared" si="3"/>
        <v>-1560496</v>
      </c>
      <c r="L22" s="92">
        <f t="shared" si="3"/>
        <v>-348186</v>
      </c>
      <c r="M22" s="92">
        <f t="shared" si="3"/>
        <v>-1592956</v>
      </c>
      <c r="N22" s="92">
        <f t="shared" si="3"/>
        <v>255509</v>
      </c>
      <c r="O22" s="92">
        <f t="shared" si="3"/>
        <v>278923</v>
      </c>
      <c r="P22" s="92">
        <f t="shared" si="3"/>
        <v>-1010709</v>
      </c>
      <c r="Q22" s="92">
        <f t="shared" si="3"/>
        <v>-476277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4359362</v>
      </c>
      <c r="W22" s="92">
        <f t="shared" si="3"/>
        <v>1120797</v>
      </c>
      <c r="X22" s="92">
        <f t="shared" si="3"/>
        <v>3238565</v>
      </c>
      <c r="Y22" s="93">
        <f>+IF(W22&lt;&gt;0,(X22/W22)*100,0)</f>
        <v>288.9519690006308</v>
      </c>
      <c r="Z22" s="94">
        <f t="shared" si="3"/>
        <v>1607871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1160248</v>
      </c>
      <c r="C24" s="79">
        <f>SUM(C22:C23)</f>
        <v>0</v>
      </c>
      <c r="D24" s="80">
        <f aca="true" t="shared" si="4" ref="D24:Z24">SUM(D22:D23)</f>
        <v>1498306</v>
      </c>
      <c r="E24" s="81">
        <f t="shared" si="4"/>
        <v>1607871</v>
      </c>
      <c r="F24" s="81">
        <f t="shared" si="4"/>
        <v>6413630</v>
      </c>
      <c r="G24" s="81">
        <f t="shared" si="4"/>
        <v>1128022</v>
      </c>
      <c r="H24" s="81">
        <f t="shared" si="4"/>
        <v>-1113057</v>
      </c>
      <c r="I24" s="81">
        <f t="shared" si="4"/>
        <v>6428595</v>
      </c>
      <c r="J24" s="81">
        <f t="shared" si="4"/>
        <v>315726</v>
      </c>
      <c r="K24" s="81">
        <f t="shared" si="4"/>
        <v>-1560496</v>
      </c>
      <c r="L24" s="81">
        <f t="shared" si="4"/>
        <v>-348186</v>
      </c>
      <c r="M24" s="81">
        <f t="shared" si="4"/>
        <v>-1592956</v>
      </c>
      <c r="N24" s="81">
        <f t="shared" si="4"/>
        <v>255509</v>
      </c>
      <c r="O24" s="81">
        <f t="shared" si="4"/>
        <v>278923</v>
      </c>
      <c r="P24" s="81">
        <f t="shared" si="4"/>
        <v>-1010709</v>
      </c>
      <c r="Q24" s="81">
        <f t="shared" si="4"/>
        <v>-476277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4359362</v>
      </c>
      <c r="W24" s="81">
        <f t="shared" si="4"/>
        <v>1120797</v>
      </c>
      <c r="X24" s="81">
        <f t="shared" si="4"/>
        <v>3238565</v>
      </c>
      <c r="Y24" s="82">
        <f>+IF(W24&lt;&gt;0,(X24/W24)*100,0)</f>
        <v>288.9519690006308</v>
      </c>
      <c r="Z24" s="83">
        <f t="shared" si="4"/>
        <v>1607871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1056005</v>
      </c>
      <c r="C27" s="21">
        <v>0</v>
      </c>
      <c r="D27" s="103">
        <v>1154754</v>
      </c>
      <c r="E27" s="104">
        <v>1340594</v>
      </c>
      <c r="F27" s="104">
        <v>1744</v>
      </c>
      <c r="G27" s="104">
        <v>0</v>
      </c>
      <c r="H27" s="104">
        <v>570</v>
      </c>
      <c r="I27" s="104">
        <v>2314</v>
      </c>
      <c r="J27" s="104">
        <v>19296</v>
      </c>
      <c r="K27" s="104">
        <v>14255</v>
      </c>
      <c r="L27" s="104">
        <v>21969</v>
      </c>
      <c r="M27" s="104">
        <v>55520</v>
      </c>
      <c r="N27" s="104">
        <v>768</v>
      </c>
      <c r="O27" s="104">
        <v>12555</v>
      </c>
      <c r="P27" s="104">
        <v>530393</v>
      </c>
      <c r="Q27" s="104">
        <v>543716</v>
      </c>
      <c r="R27" s="104">
        <v>0</v>
      </c>
      <c r="S27" s="104">
        <v>0</v>
      </c>
      <c r="T27" s="104">
        <v>0</v>
      </c>
      <c r="U27" s="104">
        <v>0</v>
      </c>
      <c r="V27" s="104">
        <v>601550</v>
      </c>
      <c r="W27" s="104">
        <v>1005446</v>
      </c>
      <c r="X27" s="104">
        <v>-403896</v>
      </c>
      <c r="Y27" s="105">
        <v>-40.17</v>
      </c>
      <c r="Z27" s="106">
        <v>1340594</v>
      </c>
    </row>
    <row r="28" spans="1:26" ht="12.75">
      <c r="A28" s="107" t="s">
        <v>44</v>
      </c>
      <c r="B28" s="18">
        <v>882942</v>
      </c>
      <c r="C28" s="18">
        <v>0</v>
      </c>
      <c r="D28" s="63">
        <v>901754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522705</v>
      </c>
      <c r="Q28" s="64">
        <v>522705</v>
      </c>
      <c r="R28" s="64">
        <v>0</v>
      </c>
      <c r="S28" s="64">
        <v>0</v>
      </c>
      <c r="T28" s="64">
        <v>0</v>
      </c>
      <c r="U28" s="64">
        <v>0</v>
      </c>
      <c r="V28" s="64">
        <v>522705</v>
      </c>
      <c r="W28" s="64"/>
      <c r="X28" s="64">
        <v>522705</v>
      </c>
      <c r="Y28" s="65">
        <v>0</v>
      </c>
      <c r="Z28" s="66">
        <v>0</v>
      </c>
    </row>
    <row r="29" spans="1:26" ht="12.75">
      <c r="A29" s="62" t="s">
        <v>110</v>
      </c>
      <c r="B29" s="18">
        <v>173063</v>
      </c>
      <c r="C29" s="18">
        <v>0</v>
      </c>
      <c r="D29" s="63">
        <v>0</v>
      </c>
      <c r="E29" s="64">
        <v>0</v>
      </c>
      <c r="F29" s="64">
        <v>1744</v>
      </c>
      <c r="G29" s="64">
        <v>0</v>
      </c>
      <c r="H29" s="64">
        <v>570</v>
      </c>
      <c r="I29" s="64">
        <v>2314</v>
      </c>
      <c r="J29" s="64">
        <v>19296</v>
      </c>
      <c r="K29" s="64">
        <v>14255</v>
      </c>
      <c r="L29" s="64">
        <v>21969</v>
      </c>
      <c r="M29" s="64">
        <v>55520</v>
      </c>
      <c r="N29" s="64">
        <v>768</v>
      </c>
      <c r="O29" s="64">
        <v>12555</v>
      </c>
      <c r="P29" s="64">
        <v>7688</v>
      </c>
      <c r="Q29" s="64">
        <v>21011</v>
      </c>
      <c r="R29" s="64">
        <v>0</v>
      </c>
      <c r="S29" s="64">
        <v>0</v>
      </c>
      <c r="T29" s="64">
        <v>0</v>
      </c>
      <c r="U29" s="64">
        <v>0</v>
      </c>
      <c r="V29" s="64">
        <v>78845</v>
      </c>
      <c r="W29" s="64"/>
      <c r="X29" s="64">
        <v>78845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0</v>
      </c>
      <c r="C31" s="18">
        <v>0</v>
      </c>
      <c r="D31" s="63">
        <v>253000</v>
      </c>
      <c r="E31" s="64">
        <v>1340594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1005446</v>
      </c>
      <c r="X31" s="64">
        <v>-1005446</v>
      </c>
      <c r="Y31" s="65">
        <v>-100</v>
      </c>
      <c r="Z31" s="66">
        <v>1340594</v>
      </c>
    </row>
    <row r="32" spans="1:26" ht="12.75">
      <c r="A32" s="74" t="s">
        <v>50</v>
      </c>
      <c r="B32" s="21">
        <f>SUM(B28:B31)</f>
        <v>1056005</v>
      </c>
      <c r="C32" s="21">
        <f>SUM(C28:C31)</f>
        <v>0</v>
      </c>
      <c r="D32" s="103">
        <f aca="true" t="shared" si="5" ref="D32:Z32">SUM(D28:D31)</f>
        <v>1154754</v>
      </c>
      <c r="E32" s="104">
        <f t="shared" si="5"/>
        <v>1340594</v>
      </c>
      <c r="F32" s="104">
        <f t="shared" si="5"/>
        <v>1744</v>
      </c>
      <c r="G32" s="104">
        <f t="shared" si="5"/>
        <v>0</v>
      </c>
      <c r="H32" s="104">
        <f t="shared" si="5"/>
        <v>570</v>
      </c>
      <c r="I32" s="104">
        <f t="shared" si="5"/>
        <v>2314</v>
      </c>
      <c r="J32" s="104">
        <f t="shared" si="5"/>
        <v>19296</v>
      </c>
      <c r="K32" s="104">
        <f t="shared" si="5"/>
        <v>14255</v>
      </c>
      <c r="L32" s="104">
        <f t="shared" si="5"/>
        <v>21969</v>
      </c>
      <c r="M32" s="104">
        <f t="shared" si="5"/>
        <v>55520</v>
      </c>
      <c r="N32" s="104">
        <f t="shared" si="5"/>
        <v>768</v>
      </c>
      <c r="O32" s="104">
        <f t="shared" si="5"/>
        <v>12555</v>
      </c>
      <c r="P32" s="104">
        <f t="shared" si="5"/>
        <v>530393</v>
      </c>
      <c r="Q32" s="104">
        <f t="shared" si="5"/>
        <v>543716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601550</v>
      </c>
      <c r="W32" s="104">
        <f t="shared" si="5"/>
        <v>1005446</v>
      </c>
      <c r="X32" s="104">
        <f t="shared" si="5"/>
        <v>-403896</v>
      </c>
      <c r="Y32" s="105">
        <f>+IF(W32&lt;&gt;0,(X32/W32)*100,0)</f>
        <v>-40.17082966166259</v>
      </c>
      <c r="Z32" s="106">
        <f t="shared" si="5"/>
        <v>1340594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15256283</v>
      </c>
      <c r="C35" s="18">
        <v>0</v>
      </c>
      <c r="D35" s="63">
        <v>11898944</v>
      </c>
      <c r="E35" s="64">
        <v>11898944</v>
      </c>
      <c r="F35" s="64">
        <v>14964172</v>
      </c>
      <c r="G35" s="64">
        <v>18225197</v>
      </c>
      <c r="H35" s="64">
        <v>15002412</v>
      </c>
      <c r="I35" s="64">
        <v>15002412</v>
      </c>
      <c r="J35" s="64">
        <v>13921948</v>
      </c>
      <c r="K35" s="64">
        <v>11675843</v>
      </c>
      <c r="L35" s="64">
        <v>11312213</v>
      </c>
      <c r="M35" s="64">
        <v>11312213</v>
      </c>
      <c r="N35" s="64">
        <v>11590165</v>
      </c>
      <c r="O35" s="64">
        <v>11340084</v>
      </c>
      <c r="P35" s="64">
        <v>11987541</v>
      </c>
      <c r="Q35" s="64">
        <v>11987541</v>
      </c>
      <c r="R35" s="64">
        <v>0</v>
      </c>
      <c r="S35" s="64">
        <v>0</v>
      </c>
      <c r="T35" s="64">
        <v>0</v>
      </c>
      <c r="U35" s="64">
        <v>0</v>
      </c>
      <c r="V35" s="64">
        <v>11987541</v>
      </c>
      <c r="W35" s="64">
        <v>8924208</v>
      </c>
      <c r="X35" s="64">
        <v>3063333</v>
      </c>
      <c r="Y35" s="65">
        <v>34.33</v>
      </c>
      <c r="Z35" s="66">
        <v>11898944</v>
      </c>
    </row>
    <row r="36" spans="1:26" ht="12.75">
      <c r="A36" s="62" t="s">
        <v>53</v>
      </c>
      <c r="B36" s="18">
        <v>17119477</v>
      </c>
      <c r="C36" s="18">
        <v>0</v>
      </c>
      <c r="D36" s="63">
        <v>16536464</v>
      </c>
      <c r="E36" s="64">
        <v>18644529</v>
      </c>
      <c r="F36" s="64">
        <v>17822038</v>
      </c>
      <c r="G36" s="64">
        <v>17822038</v>
      </c>
      <c r="H36" s="64">
        <v>17822038</v>
      </c>
      <c r="I36" s="64">
        <v>17822038</v>
      </c>
      <c r="J36" s="64">
        <v>17822038</v>
      </c>
      <c r="K36" s="64">
        <v>17822038</v>
      </c>
      <c r="L36" s="64">
        <v>17634043</v>
      </c>
      <c r="M36" s="64">
        <v>17634043</v>
      </c>
      <c r="N36" s="64">
        <v>17634043</v>
      </c>
      <c r="O36" s="64">
        <v>17634043</v>
      </c>
      <c r="P36" s="64">
        <v>17634043</v>
      </c>
      <c r="Q36" s="64">
        <v>17634043</v>
      </c>
      <c r="R36" s="64">
        <v>0</v>
      </c>
      <c r="S36" s="64">
        <v>0</v>
      </c>
      <c r="T36" s="64">
        <v>0</v>
      </c>
      <c r="U36" s="64">
        <v>0</v>
      </c>
      <c r="V36" s="64">
        <v>17634043</v>
      </c>
      <c r="W36" s="64">
        <v>13983397</v>
      </c>
      <c r="X36" s="64">
        <v>3650646</v>
      </c>
      <c r="Y36" s="65">
        <v>26.11</v>
      </c>
      <c r="Z36" s="66">
        <v>18644529</v>
      </c>
    </row>
    <row r="37" spans="1:26" ht="12.75">
      <c r="A37" s="62" t="s">
        <v>54</v>
      </c>
      <c r="B37" s="18">
        <v>11274204</v>
      </c>
      <c r="C37" s="18">
        <v>0</v>
      </c>
      <c r="D37" s="63">
        <v>7012393</v>
      </c>
      <c r="E37" s="64">
        <v>7012393</v>
      </c>
      <c r="F37" s="64">
        <v>14893466</v>
      </c>
      <c r="G37" s="64">
        <v>17027382</v>
      </c>
      <c r="H37" s="64">
        <v>14918183</v>
      </c>
      <c r="I37" s="64">
        <v>14918183</v>
      </c>
      <c r="J37" s="64">
        <v>13887087</v>
      </c>
      <c r="K37" s="64">
        <v>12871832</v>
      </c>
      <c r="L37" s="64">
        <v>12690512</v>
      </c>
      <c r="M37" s="64">
        <v>12690512</v>
      </c>
      <c r="N37" s="64">
        <v>12713726</v>
      </c>
      <c r="O37" s="64">
        <v>12197362</v>
      </c>
      <c r="P37" s="64">
        <v>5892218</v>
      </c>
      <c r="Q37" s="64">
        <v>5892218</v>
      </c>
      <c r="R37" s="64">
        <v>0</v>
      </c>
      <c r="S37" s="64">
        <v>0</v>
      </c>
      <c r="T37" s="64">
        <v>0</v>
      </c>
      <c r="U37" s="64">
        <v>0</v>
      </c>
      <c r="V37" s="64">
        <v>5892218</v>
      </c>
      <c r="W37" s="64">
        <v>5259295</v>
      </c>
      <c r="X37" s="64">
        <v>632923</v>
      </c>
      <c r="Y37" s="65">
        <v>12.03</v>
      </c>
      <c r="Z37" s="66">
        <v>7012393</v>
      </c>
    </row>
    <row r="38" spans="1:26" ht="12.75">
      <c r="A38" s="62" t="s">
        <v>55</v>
      </c>
      <c r="B38" s="18">
        <v>17552968</v>
      </c>
      <c r="C38" s="18">
        <v>0</v>
      </c>
      <c r="D38" s="63">
        <v>23710921</v>
      </c>
      <c r="E38" s="64">
        <v>23710921</v>
      </c>
      <c r="F38" s="64">
        <v>17552968</v>
      </c>
      <c r="G38" s="64">
        <v>17552967</v>
      </c>
      <c r="H38" s="64">
        <v>17552967</v>
      </c>
      <c r="I38" s="64">
        <v>17552967</v>
      </c>
      <c r="J38" s="64">
        <v>17552967</v>
      </c>
      <c r="K38" s="64">
        <v>17552967</v>
      </c>
      <c r="L38" s="64">
        <v>17552967</v>
      </c>
      <c r="M38" s="64">
        <v>17552967</v>
      </c>
      <c r="N38" s="64">
        <v>17552967</v>
      </c>
      <c r="O38" s="64">
        <v>17552967</v>
      </c>
      <c r="P38" s="64">
        <v>17552967</v>
      </c>
      <c r="Q38" s="64">
        <v>17552967</v>
      </c>
      <c r="R38" s="64">
        <v>0</v>
      </c>
      <c r="S38" s="64">
        <v>0</v>
      </c>
      <c r="T38" s="64">
        <v>0</v>
      </c>
      <c r="U38" s="64">
        <v>0</v>
      </c>
      <c r="V38" s="64">
        <v>17552967</v>
      </c>
      <c r="W38" s="64">
        <v>17783191</v>
      </c>
      <c r="X38" s="64">
        <v>-230224</v>
      </c>
      <c r="Y38" s="65">
        <v>-1.29</v>
      </c>
      <c r="Z38" s="66">
        <v>23710921</v>
      </c>
    </row>
    <row r="39" spans="1:26" ht="12.75">
      <c r="A39" s="62" t="s">
        <v>56</v>
      </c>
      <c r="B39" s="18">
        <v>3548588</v>
      </c>
      <c r="C39" s="18">
        <v>0</v>
      </c>
      <c r="D39" s="63">
        <v>-2287903</v>
      </c>
      <c r="E39" s="64">
        <v>-179838</v>
      </c>
      <c r="F39" s="64">
        <v>339777</v>
      </c>
      <c r="G39" s="64">
        <v>1466886</v>
      </c>
      <c r="H39" s="64">
        <v>353300</v>
      </c>
      <c r="I39" s="64">
        <v>353300</v>
      </c>
      <c r="J39" s="64">
        <v>303932</v>
      </c>
      <c r="K39" s="64">
        <v>-926918</v>
      </c>
      <c r="L39" s="64">
        <v>-1297222</v>
      </c>
      <c r="M39" s="64">
        <v>-1297222</v>
      </c>
      <c r="N39" s="64">
        <v>-1042485</v>
      </c>
      <c r="O39" s="64">
        <v>-776202</v>
      </c>
      <c r="P39" s="64">
        <v>6176398</v>
      </c>
      <c r="Q39" s="64">
        <v>6176398</v>
      </c>
      <c r="R39" s="64">
        <v>0</v>
      </c>
      <c r="S39" s="64">
        <v>0</v>
      </c>
      <c r="T39" s="64">
        <v>0</v>
      </c>
      <c r="U39" s="64">
        <v>0</v>
      </c>
      <c r="V39" s="64">
        <v>6176398</v>
      </c>
      <c r="W39" s="64">
        <v>-134879</v>
      </c>
      <c r="X39" s="64">
        <v>6311277</v>
      </c>
      <c r="Y39" s="65">
        <v>-4679.21</v>
      </c>
      <c r="Z39" s="66">
        <v>-179838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-1486070</v>
      </c>
      <c r="C42" s="18">
        <v>0</v>
      </c>
      <c r="D42" s="63">
        <v>1748805</v>
      </c>
      <c r="E42" s="64">
        <v>1748805</v>
      </c>
      <c r="F42" s="64">
        <v>2450058</v>
      </c>
      <c r="G42" s="64">
        <v>1127722</v>
      </c>
      <c r="H42" s="64">
        <v>-1114080</v>
      </c>
      <c r="I42" s="64">
        <v>2463700</v>
      </c>
      <c r="J42" s="64">
        <v>101239</v>
      </c>
      <c r="K42" s="64">
        <v>-480092</v>
      </c>
      <c r="L42" s="64">
        <v>-877257</v>
      </c>
      <c r="M42" s="64">
        <v>-1256110</v>
      </c>
      <c r="N42" s="64">
        <v>723429</v>
      </c>
      <c r="O42" s="64">
        <v>867907</v>
      </c>
      <c r="P42" s="64">
        <v>1315210</v>
      </c>
      <c r="Q42" s="64">
        <v>2906546</v>
      </c>
      <c r="R42" s="64">
        <v>0</v>
      </c>
      <c r="S42" s="64">
        <v>0</v>
      </c>
      <c r="T42" s="64">
        <v>0</v>
      </c>
      <c r="U42" s="64">
        <v>0</v>
      </c>
      <c r="V42" s="64">
        <v>4114136</v>
      </c>
      <c r="W42" s="64">
        <v>1659789</v>
      </c>
      <c r="X42" s="64">
        <v>2454347</v>
      </c>
      <c r="Y42" s="65">
        <v>147.87</v>
      </c>
      <c r="Z42" s="66">
        <v>1748805</v>
      </c>
    </row>
    <row r="43" spans="1:26" ht="12.75">
      <c r="A43" s="62" t="s">
        <v>59</v>
      </c>
      <c r="B43" s="18">
        <v>-1056005</v>
      </c>
      <c r="C43" s="18">
        <v>0</v>
      </c>
      <c r="D43" s="63">
        <v>-1845654</v>
      </c>
      <c r="E43" s="64">
        <v>-1845654</v>
      </c>
      <c r="F43" s="64">
        <v>1745</v>
      </c>
      <c r="G43" s="64">
        <v>-4641</v>
      </c>
      <c r="H43" s="64">
        <v>-113168</v>
      </c>
      <c r="I43" s="64">
        <v>-116064</v>
      </c>
      <c r="J43" s="64">
        <v>-154296</v>
      </c>
      <c r="K43" s="64">
        <v>-2238070</v>
      </c>
      <c r="L43" s="64">
        <v>-21969</v>
      </c>
      <c r="M43" s="64">
        <v>-2414335</v>
      </c>
      <c r="N43" s="64">
        <v>-768</v>
      </c>
      <c r="O43" s="64">
        <v>-12555</v>
      </c>
      <c r="P43" s="64">
        <v>-530393</v>
      </c>
      <c r="Q43" s="64">
        <v>-543716</v>
      </c>
      <c r="R43" s="64">
        <v>0</v>
      </c>
      <c r="S43" s="64">
        <v>0</v>
      </c>
      <c r="T43" s="64">
        <v>0</v>
      </c>
      <c r="U43" s="64">
        <v>0</v>
      </c>
      <c r="V43" s="64">
        <v>-3074115</v>
      </c>
      <c r="W43" s="64">
        <v>-1249929</v>
      </c>
      <c r="X43" s="64">
        <v>-1824186</v>
      </c>
      <c r="Y43" s="65">
        <v>145.94</v>
      </c>
      <c r="Z43" s="66">
        <v>-1845654</v>
      </c>
    </row>
    <row r="44" spans="1:26" ht="12.75">
      <c r="A44" s="62" t="s">
        <v>60</v>
      </c>
      <c r="B44" s="18">
        <v>-558867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/>
      <c r="X44" s="64">
        <v>0</v>
      </c>
      <c r="Y44" s="65">
        <v>0</v>
      </c>
      <c r="Z44" s="66">
        <v>0</v>
      </c>
    </row>
    <row r="45" spans="1:26" ht="12.75">
      <c r="A45" s="74" t="s">
        <v>61</v>
      </c>
      <c r="B45" s="21">
        <v>2988501</v>
      </c>
      <c r="C45" s="21">
        <v>0</v>
      </c>
      <c r="D45" s="103">
        <v>8286031</v>
      </c>
      <c r="E45" s="104">
        <v>8286031</v>
      </c>
      <c r="F45" s="104">
        <v>10737836</v>
      </c>
      <c r="G45" s="104">
        <v>11860917</v>
      </c>
      <c r="H45" s="104">
        <v>10633669</v>
      </c>
      <c r="I45" s="104">
        <v>10633669</v>
      </c>
      <c r="J45" s="104">
        <v>10580612</v>
      </c>
      <c r="K45" s="104">
        <v>7862450</v>
      </c>
      <c r="L45" s="104">
        <v>6963224</v>
      </c>
      <c r="M45" s="104">
        <v>6963224</v>
      </c>
      <c r="N45" s="104">
        <v>7685885</v>
      </c>
      <c r="O45" s="104">
        <v>8541237</v>
      </c>
      <c r="P45" s="104">
        <v>9326054</v>
      </c>
      <c r="Q45" s="104">
        <v>9326054</v>
      </c>
      <c r="R45" s="104">
        <v>0</v>
      </c>
      <c r="S45" s="104">
        <v>0</v>
      </c>
      <c r="T45" s="104">
        <v>0</v>
      </c>
      <c r="U45" s="104">
        <v>0</v>
      </c>
      <c r="V45" s="104">
        <v>9326054</v>
      </c>
      <c r="W45" s="104">
        <v>8792740</v>
      </c>
      <c r="X45" s="104">
        <v>533314</v>
      </c>
      <c r="Y45" s="105">
        <v>6.07</v>
      </c>
      <c r="Z45" s="106">
        <v>8286031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83152</v>
      </c>
      <c r="C49" s="56">
        <v>0</v>
      </c>
      <c r="D49" s="133">
        <v>40446</v>
      </c>
      <c r="E49" s="58">
        <v>23805</v>
      </c>
      <c r="F49" s="58">
        <v>0</v>
      </c>
      <c r="G49" s="58">
        <v>0</v>
      </c>
      <c r="H49" s="58">
        <v>0</v>
      </c>
      <c r="I49" s="58">
        <v>349918</v>
      </c>
      <c r="J49" s="58">
        <v>0</v>
      </c>
      <c r="K49" s="58">
        <v>0</v>
      </c>
      <c r="L49" s="58">
        <v>0</v>
      </c>
      <c r="M49" s="58">
        <v>263068</v>
      </c>
      <c r="N49" s="58">
        <v>0</v>
      </c>
      <c r="O49" s="58">
        <v>0</v>
      </c>
      <c r="P49" s="58">
        <v>0</v>
      </c>
      <c r="Q49" s="58">
        <v>663276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-1008</v>
      </c>
      <c r="X49" s="58">
        <v>1422657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1941330</v>
      </c>
      <c r="C51" s="56">
        <v>0</v>
      </c>
      <c r="D51" s="133">
        <v>1455646</v>
      </c>
      <c r="E51" s="58">
        <v>2250885</v>
      </c>
      <c r="F51" s="58">
        <v>0</v>
      </c>
      <c r="G51" s="58">
        <v>0</v>
      </c>
      <c r="H51" s="58">
        <v>0</v>
      </c>
      <c r="I51" s="58">
        <v>29</v>
      </c>
      <c r="J51" s="58">
        <v>0</v>
      </c>
      <c r="K51" s="58">
        <v>0</v>
      </c>
      <c r="L51" s="58">
        <v>0</v>
      </c>
      <c r="M51" s="58">
        <v>85213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5733103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119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2.7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2.7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2.7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2.7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2.7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2.7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2.75" hidden="1">
      <c r="A76" s="41" t="s">
        <v>120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2.7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2.7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2.7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2.7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2.7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2.7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10455265361</v>
      </c>
      <c r="C5" s="18">
        <v>0</v>
      </c>
      <c r="D5" s="63">
        <v>11214963358</v>
      </c>
      <c r="E5" s="64">
        <v>11231220842</v>
      </c>
      <c r="F5" s="64">
        <v>1931003775</v>
      </c>
      <c r="G5" s="64">
        <v>827232334</v>
      </c>
      <c r="H5" s="64">
        <v>859845477</v>
      </c>
      <c r="I5" s="64">
        <v>3618081586</v>
      </c>
      <c r="J5" s="64">
        <v>831146204</v>
      </c>
      <c r="K5" s="64">
        <v>849319551</v>
      </c>
      <c r="L5" s="64">
        <v>827046397</v>
      </c>
      <c r="M5" s="64">
        <v>2507512152</v>
      </c>
      <c r="N5" s="64">
        <v>848789489</v>
      </c>
      <c r="O5" s="64">
        <v>866877711</v>
      </c>
      <c r="P5" s="64">
        <v>791518865</v>
      </c>
      <c r="Q5" s="64">
        <v>2507186065</v>
      </c>
      <c r="R5" s="64">
        <v>0</v>
      </c>
      <c r="S5" s="64">
        <v>0</v>
      </c>
      <c r="T5" s="64">
        <v>0</v>
      </c>
      <c r="U5" s="64">
        <v>0</v>
      </c>
      <c r="V5" s="64">
        <v>8632779803</v>
      </c>
      <c r="W5" s="64">
        <v>8590926247</v>
      </c>
      <c r="X5" s="64">
        <v>41853556</v>
      </c>
      <c r="Y5" s="65">
        <v>0.49</v>
      </c>
      <c r="Z5" s="66">
        <v>11231220842</v>
      </c>
    </row>
    <row r="6" spans="1:26" ht="12.75">
      <c r="A6" s="62" t="s">
        <v>32</v>
      </c>
      <c r="B6" s="18">
        <v>27192401626</v>
      </c>
      <c r="C6" s="18">
        <v>0</v>
      </c>
      <c r="D6" s="63">
        <v>28263796376</v>
      </c>
      <c r="E6" s="64">
        <v>26070650600</v>
      </c>
      <c r="F6" s="64">
        <v>2744811386</v>
      </c>
      <c r="G6" s="64">
        <v>2293179033</v>
      </c>
      <c r="H6" s="64">
        <v>2228250872</v>
      </c>
      <c r="I6" s="64">
        <v>7266241291</v>
      </c>
      <c r="J6" s="64">
        <v>2188800696</v>
      </c>
      <c r="K6" s="64">
        <v>2092858616</v>
      </c>
      <c r="L6" s="64">
        <v>2005860442</v>
      </c>
      <c r="M6" s="64">
        <v>6287519754</v>
      </c>
      <c r="N6" s="64">
        <v>2148351527</v>
      </c>
      <c r="O6" s="64">
        <v>2149956096</v>
      </c>
      <c r="P6" s="64">
        <v>2358259589</v>
      </c>
      <c r="Q6" s="64">
        <v>6656567212</v>
      </c>
      <c r="R6" s="64">
        <v>0</v>
      </c>
      <c r="S6" s="64">
        <v>0</v>
      </c>
      <c r="T6" s="64">
        <v>0</v>
      </c>
      <c r="U6" s="64">
        <v>0</v>
      </c>
      <c r="V6" s="64">
        <v>20210328257</v>
      </c>
      <c r="W6" s="64">
        <v>21211215232</v>
      </c>
      <c r="X6" s="64">
        <v>-1000886975</v>
      </c>
      <c r="Y6" s="65">
        <v>-4.72</v>
      </c>
      <c r="Z6" s="66">
        <v>26070650600</v>
      </c>
    </row>
    <row r="7" spans="1:26" ht="12.75">
      <c r="A7" s="62" t="s">
        <v>33</v>
      </c>
      <c r="B7" s="18">
        <v>1231731556</v>
      </c>
      <c r="C7" s="18">
        <v>0</v>
      </c>
      <c r="D7" s="63">
        <v>1130195471</v>
      </c>
      <c r="E7" s="64">
        <v>1292437256</v>
      </c>
      <c r="F7" s="64">
        <v>58421281</v>
      </c>
      <c r="G7" s="64">
        <v>129314264</v>
      </c>
      <c r="H7" s="64">
        <v>100698043</v>
      </c>
      <c r="I7" s="64">
        <v>288433588</v>
      </c>
      <c r="J7" s="64">
        <v>94577586</v>
      </c>
      <c r="K7" s="64">
        <v>93415297</v>
      </c>
      <c r="L7" s="64">
        <v>100711352</v>
      </c>
      <c r="M7" s="64">
        <v>288704235</v>
      </c>
      <c r="N7" s="64">
        <v>114617810</v>
      </c>
      <c r="O7" s="64">
        <v>127420082</v>
      </c>
      <c r="P7" s="64">
        <v>107013681</v>
      </c>
      <c r="Q7" s="64">
        <v>349051573</v>
      </c>
      <c r="R7" s="64">
        <v>0</v>
      </c>
      <c r="S7" s="64">
        <v>0</v>
      </c>
      <c r="T7" s="64">
        <v>0</v>
      </c>
      <c r="U7" s="64">
        <v>0</v>
      </c>
      <c r="V7" s="64">
        <v>926189396</v>
      </c>
      <c r="W7" s="64">
        <v>807665245</v>
      </c>
      <c r="X7" s="64">
        <v>118524151</v>
      </c>
      <c r="Y7" s="65">
        <v>14.67</v>
      </c>
      <c r="Z7" s="66">
        <v>1292437256</v>
      </c>
    </row>
    <row r="8" spans="1:26" ht="12.75">
      <c r="A8" s="62" t="s">
        <v>34</v>
      </c>
      <c r="B8" s="18">
        <v>8575348539</v>
      </c>
      <c r="C8" s="18">
        <v>0</v>
      </c>
      <c r="D8" s="63">
        <v>9688331520</v>
      </c>
      <c r="E8" s="64">
        <v>10360921254</v>
      </c>
      <c r="F8" s="64">
        <v>1632926022</v>
      </c>
      <c r="G8" s="64">
        <v>1037307678</v>
      </c>
      <c r="H8" s="64">
        <v>158821113</v>
      </c>
      <c r="I8" s="64">
        <v>2829054813</v>
      </c>
      <c r="J8" s="64">
        <v>247577930</v>
      </c>
      <c r="K8" s="64">
        <v>240703693</v>
      </c>
      <c r="L8" s="64">
        <v>2345543102</v>
      </c>
      <c r="M8" s="64">
        <v>2833824725</v>
      </c>
      <c r="N8" s="64">
        <v>231843374</v>
      </c>
      <c r="O8" s="64">
        <v>224054457</v>
      </c>
      <c r="P8" s="64">
        <v>2026226563</v>
      </c>
      <c r="Q8" s="64">
        <v>2482124394</v>
      </c>
      <c r="R8" s="64">
        <v>0</v>
      </c>
      <c r="S8" s="64">
        <v>0</v>
      </c>
      <c r="T8" s="64">
        <v>0</v>
      </c>
      <c r="U8" s="64">
        <v>0</v>
      </c>
      <c r="V8" s="64">
        <v>8145003932</v>
      </c>
      <c r="W8" s="64">
        <v>8145299799</v>
      </c>
      <c r="X8" s="64">
        <v>-295867</v>
      </c>
      <c r="Y8" s="65">
        <v>0</v>
      </c>
      <c r="Z8" s="66">
        <v>10360921254</v>
      </c>
    </row>
    <row r="9" spans="1:26" ht="12.75">
      <c r="A9" s="62" t="s">
        <v>35</v>
      </c>
      <c r="B9" s="18">
        <v>5118187472</v>
      </c>
      <c r="C9" s="18">
        <v>0</v>
      </c>
      <c r="D9" s="63">
        <v>5151716624</v>
      </c>
      <c r="E9" s="64">
        <v>5310793240</v>
      </c>
      <c r="F9" s="64">
        <v>275219757</v>
      </c>
      <c r="G9" s="64">
        <v>385862462</v>
      </c>
      <c r="H9" s="64">
        <v>510825972</v>
      </c>
      <c r="I9" s="64">
        <v>1171908191</v>
      </c>
      <c r="J9" s="64">
        <v>529692225</v>
      </c>
      <c r="K9" s="64">
        <v>523238118</v>
      </c>
      <c r="L9" s="64">
        <v>392566202</v>
      </c>
      <c r="M9" s="64">
        <v>1445496545</v>
      </c>
      <c r="N9" s="64">
        <v>372141677</v>
      </c>
      <c r="O9" s="64">
        <v>422229313</v>
      </c>
      <c r="P9" s="64">
        <v>563436431</v>
      </c>
      <c r="Q9" s="64">
        <v>1357807421</v>
      </c>
      <c r="R9" s="64">
        <v>0</v>
      </c>
      <c r="S9" s="64">
        <v>0</v>
      </c>
      <c r="T9" s="64">
        <v>0</v>
      </c>
      <c r="U9" s="64">
        <v>0</v>
      </c>
      <c r="V9" s="64">
        <v>3975212157</v>
      </c>
      <c r="W9" s="64">
        <v>3455609847</v>
      </c>
      <c r="X9" s="64">
        <v>519602310</v>
      </c>
      <c r="Y9" s="65">
        <v>15.04</v>
      </c>
      <c r="Z9" s="66">
        <v>5310793240</v>
      </c>
    </row>
    <row r="10" spans="1:26" ht="22.5">
      <c r="A10" s="67" t="s">
        <v>105</v>
      </c>
      <c r="B10" s="68">
        <f>SUM(B5:B9)</f>
        <v>52572934554</v>
      </c>
      <c r="C10" s="68">
        <f>SUM(C5:C9)</f>
        <v>0</v>
      </c>
      <c r="D10" s="69">
        <f aca="true" t="shared" si="0" ref="D10:Z10">SUM(D5:D9)</f>
        <v>55449003349</v>
      </c>
      <c r="E10" s="70">
        <f t="shared" si="0"/>
        <v>54266023192</v>
      </c>
      <c r="F10" s="70">
        <f t="shared" si="0"/>
        <v>6642382221</v>
      </c>
      <c r="G10" s="70">
        <f t="shared" si="0"/>
        <v>4672895771</v>
      </c>
      <c r="H10" s="70">
        <f t="shared" si="0"/>
        <v>3858441477</v>
      </c>
      <c r="I10" s="70">
        <f t="shared" si="0"/>
        <v>15173719469</v>
      </c>
      <c r="J10" s="70">
        <f t="shared" si="0"/>
        <v>3891794641</v>
      </c>
      <c r="K10" s="70">
        <f t="shared" si="0"/>
        <v>3799535275</v>
      </c>
      <c r="L10" s="70">
        <f t="shared" si="0"/>
        <v>5671727495</v>
      </c>
      <c r="M10" s="70">
        <f t="shared" si="0"/>
        <v>13363057411</v>
      </c>
      <c r="N10" s="70">
        <f t="shared" si="0"/>
        <v>3715743877</v>
      </c>
      <c r="O10" s="70">
        <f t="shared" si="0"/>
        <v>3790537659</v>
      </c>
      <c r="P10" s="70">
        <f t="shared" si="0"/>
        <v>5846455129</v>
      </c>
      <c r="Q10" s="70">
        <f t="shared" si="0"/>
        <v>13352736665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41889513545</v>
      </c>
      <c r="W10" s="70">
        <f t="shared" si="0"/>
        <v>42210716370</v>
      </c>
      <c r="X10" s="70">
        <f t="shared" si="0"/>
        <v>-321202825</v>
      </c>
      <c r="Y10" s="71">
        <f>+IF(W10&lt;&gt;0,(X10/W10)*100,0)</f>
        <v>-0.760950897360949</v>
      </c>
      <c r="Z10" s="72">
        <f t="shared" si="0"/>
        <v>54266023192</v>
      </c>
    </row>
    <row r="11" spans="1:26" ht="12.75">
      <c r="A11" s="62" t="s">
        <v>36</v>
      </c>
      <c r="B11" s="18">
        <v>14659237314</v>
      </c>
      <c r="C11" s="18">
        <v>0</v>
      </c>
      <c r="D11" s="63">
        <v>17719273178</v>
      </c>
      <c r="E11" s="64">
        <v>17169193331</v>
      </c>
      <c r="F11" s="64">
        <v>1284359884</v>
      </c>
      <c r="G11" s="64">
        <v>1351997918</v>
      </c>
      <c r="H11" s="64">
        <v>1381152303</v>
      </c>
      <c r="I11" s="64">
        <v>4017510105</v>
      </c>
      <c r="J11" s="64">
        <v>1385724499</v>
      </c>
      <c r="K11" s="64">
        <v>2009655430</v>
      </c>
      <c r="L11" s="64">
        <v>1374595264</v>
      </c>
      <c r="M11" s="64">
        <v>4769975193</v>
      </c>
      <c r="N11" s="64">
        <v>1004811757</v>
      </c>
      <c r="O11" s="64">
        <v>1387242400</v>
      </c>
      <c r="P11" s="64">
        <v>1386682318</v>
      </c>
      <c r="Q11" s="64">
        <v>3778736475</v>
      </c>
      <c r="R11" s="64">
        <v>0</v>
      </c>
      <c r="S11" s="64">
        <v>0</v>
      </c>
      <c r="T11" s="64">
        <v>0</v>
      </c>
      <c r="U11" s="64">
        <v>0</v>
      </c>
      <c r="V11" s="64">
        <v>12566221773</v>
      </c>
      <c r="W11" s="64">
        <v>13250503212</v>
      </c>
      <c r="X11" s="64">
        <v>-684281439</v>
      </c>
      <c r="Y11" s="65">
        <v>-5.16</v>
      </c>
      <c r="Z11" s="66">
        <v>17169193331</v>
      </c>
    </row>
    <row r="12" spans="1:26" ht="12.75">
      <c r="A12" s="62" t="s">
        <v>37</v>
      </c>
      <c r="B12" s="18">
        <v>382921487</v>
      </c>
      <c r="C12" s="18">
        <v>0</v>
      </c>
      <c r="D12" s="63">
        <v>425423994</v>
      </c>
      <c r="E12" s="64">
        <v>424878084</v>
      </c>
      <c r="F12" s="64">
        <v>31007959</v>
      </c>
      <c r="G12" s="64">
        <v>33568314</v>
      </c>
      <c r="H12" s="64">
        <v>32509360</v>
      </c>
      <c r="I12" s="64">
        <v>97085633</v>
      </c>
      <c r="J12" s="64">
        <v>32994928</v>
      </c>
      <c r="K12" s="64">
        <v>33976839</v>
      </c>
      <c r="L12" s="64">
        <v>31187244</v>
      </c>
      <c r="M12" s="64">
        <v>98159011</v>
      </c>
      <c r="N12" s="64">
        <v>36549443</v>
      </c>
      <c r="O12" s="64">
        <v>49982827</v>
      </c>
      <c r="P12" s="64">
        <v>35167836</v>
      </c>
      <c r="Q12" s="64">
        <v>121700106</v>
      </c>
      <c r="R12" s="64">
        <v>0</v>
      </c>
      <c r="S12" s="64">
        <v>0</v>
      </c>
      <c r="T12" s="64">
        <v>0</v>
      </c>
      <c r="U12" s="64">
        <v>0</v>
      </c>
      <c r="V12" s="64">
        <v>316944750</v>
      </c>
      <c r="W12" s="64">
        <v>310937152</v>
      </c>
      <c r="X12" s="64">
        <v>6007598</v>
      </c>
      <c r="Y12" s="65">
        <v>1.93</v>
      </c>
      <c r="Z12" s="66">
        <v>424878084</v>
      </c>
    </row>
    <row r="13" spans="1:26" ht="12.75">
      <c r="A13" s="62" t="s">
        <v>106</v>
      </c>
      <c r="B13" s="18">
        <v>3619489710</v>
      </c>
      <c r="C13" s="18">
        <v>0</v>
      </c>
      <c r="D13" s="63">
        <v>4669310233</v>
      </c>
      <c r="E13" s="64">
        <v>4645269618</v>
      </c>
      <c r="F13" s="64">
        <v>231011457</v>
      </c>
      <c r="G13" s="64">
        <v>239989107</v>
      </c>
      <c r="H13" s="64">
        <v>244643947</v>
      </c>
      <c r="I13" s="64">
        <v>715644511</v>
      </c>
      <c r="J13" s="64">
        <v>239465198</v>
      </c>
      <c r="K13" s="64">
        <v>220440580</v>
      </c>
      <c r="L13" s="64">
        <v>573758336</v>
      </c>
      <c r="M13" s="64">
        <v>1033664114</v>
      </c>
      <c r="N13" s="64">
        <v>266132243</v>
      </c>
      <c r="O13" s="64">
        <v>290019880</v>
      </c>
      <c r="P13" s="64">
        <v>338184560</v>
      </c>
      <c r="Q13" s="64">
        <v>894336683</v>
      </c>
      <c r="R13" s="64">
        <v>0</v>
      </c>
      <c r="S13" s="64">
        <v>0</v>
      </c>
      <c r="T13" s="64">
        <v>0</v>
      </c>
      <c r="U13" s="64">
        <v>0</v>
      </c>
      <c r="V13" s="64">
        <v>2643645308</v>
      </c>
      <c r="W13" s="64">
        <v>3409111612</v>
      </c>
      <c r="X13" s="64">
        <v>-765466304</v>
      </c>
      <c r="Y13" s="65">
        <v>-22.45</v>
      </c>
      <c r="Z13" s="66">
        <v>4645269618</v>
      </c>
    </row>
    <row r="14" spans="1:26" ht="12.75">
      <c r="A14" s="62" t="s">
        <v>38</v>
      </c>
      <c r="B14" s="18">
        <v>1210531433</v>
      </c>
      <c r="C14" s="18">
        <v>0</v>
      </c>
      <c r="D14" s="63">
        <v>1599336938</v>
      </c>
      <c r="E14" s="64">
        <v>1451669706</v>
      </c>
      <c r="F14" s="64">
        <v>80896851</v>
      </c>
      <c r="G14" s="64">
        <v>84863945</v>
      </c>
      <c r="H14" s="64">
        <v>88311487</v>
      </c>
      <c r="I14" s="64">
        <v>254072283</v>
      </c>
      <c r="J14" s="64">
        <v>87838286</v>
      </c>
      <c r="K14" s="64">
        <v>86456817</v>
      </c>
      <c r="L14" s="64">
        <v>173446410</v>
      </c>
      <c r="M14" s="64">
        <v>347741513</v>
      </c>
      <c r="N14" s="64">
        <v>77049142</v>
      </c>
      <c r="O14" s="64">
        <v>77786456</v>
      </c>
      <c r="P14" s="64">
        <v>103011128</v>
      </c>
      <c r="Q14" s="64">
        <v>257846726</v>
      </c>
      <c r="R14" s="64">
        <v>0</v>
      </c>
      <c r="S14" s="64">
        <v>0</v>
      </c>
      <c r="T14" s="64">
        <v>0</v>
      </c>
      <c r="U14" s="64">
        <v>0</v>
      </c>
      <c r="V14" s="64">
        <v>859660522</v>
      </c>
      <c r="W14" s="64">
        <v>1088623465</v>
      </c>
      <c r="X14" s="64">
        <v>-228962943</v>
      </c>
      <c r="Y14" s="65">
        <v>-21.03</v>
      </c>
      <c r="Z14" s="66">
        <v>1451669706</v>
      </c>
    </row>
    <row r="15" spans="1:26" ht="12.75">
      <c r="A15" s="62" t="s">
        <v>39</v>
      </c>
      <c r="B15" s="18">
        <v>13323537389</v>
      </c>
      <c r="C15" s="18">
        <v>0</v>
      </c>
      <c r="D15" s="63">
        <v>14590373470</v>
      </c>
      <c r="E15" s="64">
        <v>14843914326</v>
      </c>
      <c r="F15" s="64">
        <v>168027675</v>
      </c>
      <c r="G15" s="64">
        <v>1599775781</v>
      </c>
      <c r="H15" s="64">
        <v>1529871113</v>
      </c>
      <c r="I15" s="64">
        <v>3297674569</v>
      </c>
      <c r="J15" s="64">
        <v>1149410003</v>
      </c>
      <c r="K15" s="64">
        <v>1065661189</v>
      </c>
      <c r="L15" s="64">
        <v>1027873501</v>
      </c>
      <c r="M15" s="64">
        <v>3242944693</v>
      </c>
      <c r="N15" s="64">
        <v>966622530</v>
      </c>
      <c r="O15" s="64">
        <v>1040453632</v>
      </c>
      <c r="P15" s="64">
        <v>1031971743</v>
      </c>
      <c r="Q15" s="64">
        <v>3039047905</v>
      </c>
      <c r="R15" s="64">
        <v>0</v>
      </c>
      <c r="S15" s="64">
        <v>0</v>
      </c>
      <c r="T15" s="64">
        <v>0</v>
      </c>
      <c r="U15" s="64">
        <v>0</v>
      </c>
      <c r="V15" s="64">
        <v>9579667167</v>
      </c>
      <c r="W15" s="64">
        <v>10001032682</v>
      </c>
      <c r="X15" s="64">
        <v>-421365515</v>
      </c>
      <c r="Y15" s="65">
        <v>-4.21</v>
      </c>
      <c r="Z15" s="66">
        <v>14843914326</v>
      </c>
    </row>
    <row r="16" spans="1:26" ht="12.75">
      <c r="A16" s="73" t="s">
        <v>40</v>
      </c>
      <c r="B16" s="18">
        <v>210727581</v>
      </c>
      <c r="C16" s="18">
        <v>0</v>
      </c>
      <c r="D16" s="63">
        <v>217424084</v>
      </c>
      <c r="E16" s="64">
        <v>546789104</v>
      </c>
      <c r="F16" s="64">
        <v>26749937</v>
      </c>
      <c r="G16" s="64">
        <v>43500414</v>
      </c>
      <c r="H16" s="64">
        <v>31846778</v>
      </c>
      <c r="I16" s="64">
        <v>102097129</v>
      </c>
      <c r="J16" s="64">
        <v>39314774</v>
      </c>
      <c r="K16" s="64">
        <v>35687312</v>
      </c>
      <c r="L16" s="64">
        <v>66488828</v>
      </c>
      <c r="M16" s="64">
        <v>141490914</v>
      </c>
      <c r="N16" s="64">
        <v>30721194</v>
      </c>
      <c r="O16" s="64">
        <v>58292471</v>
      </c>
      <c r="P16" s="64">
        <v>16103264</v>
      </c>
      <c r="Q16" s="64">
        <v>105116929</v>
      </c>
      <c r="R16" s="64">
        <v>0</v>
      </c>
      <c r="S16" s="64">
        <v>0</v>
      </c>
      <c r="T16" s="64">
        <v>0</v>
      </c>
      <c r="U16" s="64">
        <v>0</v>
      </c>
      <c r="V16" s="64">
        <v>348704972</v>
      </c>
      <c r="W16" s="64">
        <v>104485249</v>
      </c>
      <c r="X16" s="64">
        <v>244219723</v>
      </c>
      <c r="Y16" s="65">
        <v>233.74</v>
      </c>
      <c r="Z16" s="66">
        <v>546789104</v>
      </c>
    </row>
    <row r="17" spans="1:26" ht="12.75">
      <c r="A17" s="62" t="s">
        <v>41</v>
      </c>
      <c r="B17" s="18">
        <v>15410053917</v>
      </c>
      <c r="C17" s="18">
        <v>0</v>
      </c>
      <c r="D17" s="63">
        <v>16779955982</v>
      </c>
      <c r="E17" s="64">
        <v>16075410941</v>
      </c>
      <c r="F17" s="64">
        <v>495036367</v>
      </c>
      <c r="G17" s="64">
        <v>1024957732</v>
      </c>
      <c r="H17" s="64">
        <v>1054048302</v>
      </c>
      <c r="I17" s="64">
        <v>2574042401</v>
      </c>
      <c r="J17" s="64">
        <v>1156207515</v>
      </c>
      <c r="K17" s="64">
        <v>1215314391</v>
      </c>
      <c r="L17" s="64">
        <v>1198961217</v>
      </c>
      <c r="M17" s="64">
        <v>3570483123</v>
      </c>
      <c r="N17" s="64">
        <v>928599044</v>
      </c>
      <c r="O17" s="64">
        <v>1065841356</v>
      </c>
      <c r="P17" s="64">
        <v>1295798741</v>
      </c>
      <c r="Q17" s="64">
        <v>3290239141</v>
      </c>
      <c r="R17" s="64">
        <v>0</v>
      </c>
      <c r="S17" s="64">
        <v>0</v>
      </c>
      <c r="T17" s="64">
        <v>0</v>
      </c>
      <c r="U17" s="64">
        <v>0</v>
      </c>
      <c r="V17" s="64">
        <v>9434764665</v>
      </c>
      <c r="W17" s="64">
        <v>10213231466</v>
      </c>
      <c r="X17" s="64">
        <v>-778466801</v>
      </c>
      <c r="Y17" s="65">
        <v>-7.62</v>
      </c>
      <c r="Z17" s="66">
        <v>16075410941</v>
      </c>
    </row>
    <row r="18" spans="1:26" ht="12.75">
      <c r="A18" s="74" t="s">
        <v>42</v>
      </c>
      <c r="B18" s="75">
        <f>SUM(B11:B17)</f>
        <v>48816498831</v>
      </c>
      <c r="C18" s="75">
        <f>SUM(C11:C17)</f>
        <v>0</v>
      </c>
      <c r="D18" s="76">
        <f aca="true" t="shared" si="1" ref="D18:Z18">SUM(D11:D17)</f>
        <v>56001097879</v>
      </c>
      <c r="E18" s="77">
        <f t="shared" si="1"/>
        <v>55157125110</v>
      </c>
      <c r="F18" s="77">
        <f t="shared" si="1"/>
        <v>2317090130</v>
      </c>
      <c r="G18" s="77">
        <f t="shared" si="1"/>
        <v>4378653211</v>
      </c>
      <c r="H18" s="77">
        <f t="shared" si="1"/>
        <v>4362383290</v>
      </c>
      <c r="I18" s="77">
        <f t="shared" si="1"/>
        <v>11058126631</v>
      </c>
      <c r="J18" s="77">
        <f t="shared" si="1"/>
        <v>4090955203</v>
      </c>
      <c r="K18" s="77">
        <f t="shared" si="1"/>
        <v>4667192558</v>
      </c>
      <c r="L18" s="77">
        <f t="shared" si="1"/>
        <v>4446310800</v>
      </c>
      <c r="M18" s="77">
        <f t="shared" si="1"/>
        <v>13204458561</v>
      </c>
      <c r="N18" s="77">
        <f t="shared" si="1"/>
        <v>3310485353</v>
      </c>
      <c r="O18" s="77">
        <f t="shared" si="1"/>
        <v>3969619022</v>
      </c>
      <c r="P18" s="77">
        <f t="shared" si="1"/>
        <v>4206919590</v>
      </c>
      <c r="Q18" s="77">
        <f t="shared" si="1"/>
        <v>11487023965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35749609157</v>
      </c>
      <c r="W18" s="77">
        <f t="shared" si="1"/>
        <v>38377924838</v>
      </c>
      <c r="X18" s="77">
        <f t="shared" si="1"/>
        <v>-2628315681</v>
      </c>
      <c r="Y18" s="71">
        <f>+IF(W18&lt;&gt;0,(X18/W18)*100,0)</f>
        <v>-6.848509115838297</v>
      </c>
      <c r="Z18" s="78">
        <f t="shared" si="1"/>
        <v>55157125110</v>
      </c>
    </row>
    <row r="19" spans="1:26" ht="12.75">
      <c r="A19" s="74" t="s">
        <v>43</v>
      </c>
      <c r="B19" s="79">
        <f>+B10-B18</f>
        <v>3756435723</v>
      </c>
      <c r="C19" s="79">
        <f>+C10-C18</f>
        <v>0</v>
      </c>
      <c r="D19" s="80">
        <f aca="true" t="shared" si="2" ref="D19:Z19">+D10-D18</f>
        <v>-552094530</v>
      </c>
      <c r="E19" s="81">
        <f t="shared" si="2"/>
        <v>-891101918</v>
      </c>
      <c r="F19" s="81">
        <f t="shared" si="2"/>
        <v>4325292091</v>
      </c>
      <c r="G19" s="81">
        <f t="shared" si="2"/>
        <v>294242560</v>
      </c>
      <c r="H19" s="81">
        <f t="shared" si="2"/>
        <v>-503941813</v>
      </c>
      <c r="I19" s="81">
        <f t="shared" si="2"/>
        <v>4115592838</v>
      </c>
      <c r="J19" s="81">
        <f t="shared" si="2"/>
        <v>-199160562</v>
      </c>
      <c r="K19" s="81">
        <f t="shared" si="2"/>
        <v>-867657283</v>
      </c>
      <c r="L19" s="81">
        <f t="shared" si="2"/>
        <v>1225416695</v>
      </c>
      <c r="M19" s="81">
        <f t="shared" si="2"/>
        <v>158598850</v>
      </c>
      <c r="N19" s="81">
        <f t="shared" si="2"/>
        <v>405258524</v>
      </c>
      <c r="O19" s="81">
        <f t="shared" si="2"/>
        <v>-179081363</v>
      </c>
      <c r="P19" s="81">
        <f t="shared" si="2"/>
        <v>1639535539</v>
      </c>
      <c r="Q19" s="81">
        <f t="shared" si="2"/>
        <v>1865712700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6139904388</v>
      </c>
      <c r="W19" s="81">
        <f>IF(E10=E18,0,W10-W18)</f>
        <v>3832791532</v>
      </c>
      <c r="X19" s="81">
        <f t="shared" si="2"/>
        <v>2307112856</v>
      </c>
      <c r="Y19" s="82">
        <f>+IF(W19&lt;&gt;0,(X19/W19)*100,0)</f>
        <v>60.19406056233167</v>
      </c>
      <c r="Z19" s="83">
        <f t="shared" si="2"/>
        <v>-891101918</v>
      </c>
    </row>
    <row r="20" spans="1:26" ht="12.75">
      <c r="A20" s="62" t="s">
        <v>44</v>
      </c>
      <c r="B20" s="18">
        <v>3090779898</v>
      </c>
      <c r="C20" s="18">
        <v>0</v>
      </c>
      <c r="D20" s="63">
        <v>3503584132</v>
      </c>
      <c r="E20" s="64">
        <v>3732643109</v>
      </c>
      <c r="F20" s="64">
        <v>33290939</v>
      </c>
      <c r="G20" s="64">
        <v>137921274</v>
      </c>
      <c r="H20" s="64">
        <v>152625948</v>
      </c>
      <c r="I20" s="64">
        <v>323838161</v>
      </c>
      <c r="J20" s="64">
        <v>188544544</v>
      </c>
      <c r="K20" s="64">
        <v>175916669</v>
      </c>
      <c r="L20" s="64">
        <v>256151281</v>
      </c>
      <c r="M20" s="64">
        <v>620612494</v>
      </c>
      <c r="N20" s="64">
        <v>71778516</v>
      </c>
      <c r="O20" s="64">
        <v>150128333</v>
      </c>
      <c r="P20" s="64">
        <v>256234068</v>
      </c>
      <c r="Q20" s="64">
        <v>478140917</v>
      </c>
      <c r="R20" s="64">
        <v>0</v>
      </c>
      <c r="S20" s="64">
        <v>0</v>
      </c>
      <c r="T20" s="64">
        <v>0</v>
      </c>
      <c r="U20" s="64">
        <v>0</v>
      </c>
      <c r="V20" s="64">
        <v>1422591572</v>
      </c>
      <c r="W20" s="64">
        <v>1900867346</v>
      </c>
      <c r="X20" s="64">
        <v>-478275774</v>
      </c>
      <c r="Y20" s="65">
        <v>-25.16</v>
      </c>
      <c r="Z20" s="66">
        <v>3732643109</v>
      </c>
    </row>
    <row r="21" spans="1:26" ht="12.75">
      <c r="A21" s="62" t="s">
        <v>107</v>
      </c>
      <c r="B21" s="84">
        <v>46864524</v>
      </c>
      <c r="C21" s="84">
        <v>0</v>
      </c>
      <c r="D21" s="85">
        <v>11569060</v>
      </c>
      <c r="E21" s="86">
        <v>0</v>
      </c>
      <c r="F21" s="86">
        <v>915465</v>
      </c>
      <c r="G21" s="86">
        <v>7710</v>
      </c>
      <c r="H21" s="86">
        <v>32091</v>
      </c>
      <c r="I21" s="86">
        <v>955266</v>
      </c>
      <c r="J21" s="86">
        <v>68051</v>
      </c>
      <c r="K21" s="86">
        <v>209658</v>
      </c>
      <c r="L21" s="86">
        <v>51165</v>
      </c>
      <c r="M21" s="86">
        <v>328874</v>
      </c>
      <c r="N21" s="86">
        <v>352087</v>
      </c>
      <c r="O21" s="86">
        <v>-1469941</v>
      </c>
      <c r="P21" s="86">
        <v>109702</v>
      </c>
      <c r="Q21" s="86">
        <v>-1008152</v>
      </c>
      <c r="R21" s="86">
        <v>0</v>
      </c>
      <c r="S21" s="86">
        <v>0</v>
      </c>
      <c r="T21" s="86">
        <v>0</v>
      </c>
      <c r="U21" s="86">
        <v>0</v>
      </c>
      <c r="V21" s="86">
        <v>275988</v>
      </c>
      <c r="W21" s="86">
        <v>70076100</v>
      </c>
      <c r="X21" s="86">
        <v>-69800112</v>
      </c>
      <c r="Y21" s="87">
        <v>-99.61</v>
      </c>
      <c r="Z21" s="88">
        <v>0</v>
      </c>
    </row>
    <row r="22" spans="1:26" ht="22.5">
      <c r="A22" s="89" t="s">
        <v>108</v>
      </c>
      <c r="B22" s="90">
        <f>SUM(B19:B21)</f>
        <v>6894080145</v>
      </c>
      <c r="C22" s="90">
        <f>SUM(C19:C21)</f>
        <v>0</v>
      </c>
      <c r="D22" s="91">
        <f aca="true" t="shared" si="3" ref="D22:Z22">SUM(D19:D21)</f>
        <v>2963058662</v>
      </c>
      <c r="E22" s="92">
        <f t="shared" si="3"/>
        <v>2841541191</v>
      </c>
      <c r="F22" s="92">
        <f t="shared" si="3"/>
        <v>4359498495</v>
      </c>
      <c r="G22" s="92">
        <f t="shared" si="3"/>
        <v>432171544</v>
      </c>
      <c r="H22" s="92">
        <f t="shared" si="3"/>
        <v>-351283774</v>
      </c>
      <c r="I22" s="92">
        <f t="shared" si="3"/>
        <v>4440386265</v>
      </c>
      <c r="J22" s="92">
        <f t="shared" si="3"/>
        <v>-10547967</v>
      </c>
      <c r="K22" s="92">
        <f t="shared" si="3"/>
        <v>-691530956</v>
      </c>
      <c r="L22" s="92">
        <f t="shared" si="3"/>
        <v>1481619141</v>
      </c>
      <c r="M22" s="92">
        <f t="shared" si="3"/>
        <v>779540218</v>
      </c>
      <c r="N22" s="92">
        <f t="shared" si="3"/>
        <v>477389127</v>
      </c>
      <c r="O22" s="92">
        <f t="shared" si="3"/>
        <v>-30422971</v>
      </c>
      <c r="P22" s="92">
        <f t="shared" si="3"/>
        <v>1895879309</v>
      </c>
      <c r="Q22" s="92">
        <f t="shared" si="3"/>
        <v>2342845465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7562771948</v>
      </c>
      <c r="W22" s="92">
        <f t="shared" si="3"/>
        <v>5803734978</v>
      </c>
      <c r="X22" s="92">
        <f t="shared" si="3"/>
        <v>1759036970</v>
      </c>
      <c r="Y22" s="93">
        <f>+IF(W22&lt;&gt;0,(X22/W22)*100,0)</f>
        <v>30.308705974134163</v>
      </c>
      <c r="Z22" s="94">
        <f t="shared" si="3"/>
        <v>2841541191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1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-2</v>
      </c>
      <c r="O23" s="64">
        <v>0</v>
      </c>
      <c r="P23" s="64">
        <v>1</v>
      </c>
      <c r="Q23" s="64">
        <v>-1</v>
      </c>
      <c r="R23" s="64">
        <v>0</v>
      </c>
      <c r="S23" s="64">
        <v>0</v>
      </c>
      <c r="T23" s="64">
        <v>0</v>
      </c>
      <c r="U23" s="64">
        <v>0</v>
      </c>
      <c r="V23" s="64">
        <v>-1</v>
      </c>
      <c r="W23" s="64"/>
      <c r="X23" s="64">
        <v>-1</v>
      </c>
      <c r="Y23" s="65">
        <v>0</v>
      </c>
      <c r="Z23" s="66">
        <v>1</v>
      </c>
    </row>
    <row r="24" spans="1:26" ht="12.75">
      <c r="A24" s="96" t="s">
        <v>46</v>
      </c>
      <c r="B24" s="79">
        <f>SUM(B22:B23)</f>
        <v>6894080145</v>
      </c>
      <c r="C24" s="79">
        <f>SUM(C22:C23)</f>
        <v>0</v>
      </c>
      <c r="D24" s="80">
        <f aca="true" t="shared" si="4" ref="D24:Z24">SUM(D22:D23)</f>
        <v>2963058662</v>
      </c>
      <c r="E24" s="81">
        <f t="shared" si="4"/>
        <v>2841541192</v>
      </c>
      <c r="F24" s="81">
        <f t="shared" si="4"/>
        <v>4359498495</v>
      </c>
      <c r="G24" s="81">
        <f t="shared" si="4"/>
        <v>432171544</v>
      </c>
      <c r="H24" s="81">
        <f t="shared" si="4"/>
        <v>-351283774</v>
      </c>
      <c r="I24" s="81">
        <f t="shared" si="4"/>
        <v>4440386265</v>
      </c>
      <c r="J24" s="81">
        <f t="shared" si="4"/>
        <v>-10547967</v>
      </c>
      <c r="K24" s="81">
        <f t="shared" si="4"/>
        <v>-691530956</v>
      </c>
      <c r="L24" s="81">
        <f t="shared" si="4"/>
        <v>1481619141</v>
      </c>
      <c r="M24" s="81">
        <f t="shared" si="4"/>
        <v>779540218</v>
      </c>
      <c r="N24" s="81">
        <f t="shared" si="4"/>
        <v>477389125</v>
      </c>
      <c r="O24" s="81">
        <f t="shared" si="4"/>
        <v>-30422971</v>
      </c>
      <c r="P24" s="81">
        <f t="shared" si="4"/>
        <v>1895879310</v>
      </c>
      <c r="Q24" s="81">
        <f t="shared" si="4"/>
        <v>2342845464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7562771947</v>
      </c>
      <c r="W24" s="81">
        <f t="shared" si="4"/>
        <v>5803734978</v>
      </c>
      <c r="X24" s="81">
        <f t="shared" si="4"/>
        <v>1759036969</v>
      </c>
      <c r="Y24" s="82">
        <f>+IF(W24&lt;&gt;0,(X24/W24)*100,0)</f>
        <v>30.308705956903882</v>
      </c>
      <c r="Z24" s="83">
        <f t="shared" si="4"/>
        <v>2841541192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9006753689</v>
      </c>
      <c r="C27" s="21">
        <v>0</v>
      </c>
      <c r="D27" s="103">
        <v>10092332675</v>
      </c>
      <c r="E27" s="104">
        <v>11721305627</v>
      </c>
      <c r="F27" s="104">
        <v>121800466</v>
      </c>
      <c r="G27" s="104">
        <v>436504212</v>
      </c>
      <c r="H27" s="104">
        <v>529392151</v>
      </c>
      <c r="I27" s="104">
        <v>1087696829</v>
      </c>
      <c r="J27" s="104">
        <v>604031424</v>
      </c>
      <c r="K27" s="104">
        <v>707477477</v>
      </c>
      <c r="L27" s="104">
        <v>726191067</v>
      </c>
      <c r="M27" s="104">
        <v>2037699968</v>
      </c>
      <c r="N27" s="104">
        <v>296902610</v>
      </c>
      <c r="O27" s="104">
        <v>500998956</v>
      </c>
      <c r="P27" s="104">
        <v>749145746</v>
      </c>
      <c r="Q27" s="104">
        <v>1547047312</v>
      </c>
      <c r="R27" s="104">
        <v>0</v>
      </c>
      <c r="S27" s="104">
        <v>0</v>
      </c>
      <c r="T27" s="104">
        <v>0</v>
      </c>
      <c r="U27" s="104">
        <v>0</v>
      </c>
      <c r="V27" s="104">
        <v>4672444109</v>
      </c>
      <c r="W27" s="104">
        <v>8790979226</v>
      </c>
      <c r="X27" s="104">
        <v>-4118535117</v>
      </c>
      <c r="Y27" s="105">
        <v>-46.85</v>
      </c>
      <c r="Z27" s="106">
        <v>11721305627</v>
      </c>
    </row>
    <row r="28" spans="1:26" ht="12.75">
      <c r="A28" s="107" t="s">
        <v>44</v>
      </c>
      <c r="B28" s="18">
        <v>3047104755</v>
      </c>
      <c r="C28" s="18">
        <v>0</v>
      </c>
      <c r="D28" s="63">
        <v>3432285275</v>
      </c>
      <c r="E28" s="64">
        <v>3632857698</v>
      </c>
      <c r="F28" s="64">
        <v>23148682</v>
      </c>
      <c r="G28" s="64">
        <v>188327330</v>
      </c>
      <c r="H28" s="64">
        <v>168238078</v>
      </c>
      <c r="I28" s="64">
        <v>379714090</v>
      </c>
      <c r="J28" s="64">
        <v>182672641</v>
      </c>
      <c r="K28" s="64">
        <v>213675709</v>
      </c>
      <c r="L28" s="64">
        <v>215821238</v>
      </c>
      <c r="M28" s="64">
        <v>612169588</v>
      </c>
      <c r="N28" s="64">
        <v>55926699</v>
      </c>
      <c r="O28" s="64">
        <v>160836929</v>
      </c>
      <c r="P28" s="64">
        <v>295173191</v>
      </c>
      <c r="Q28" s="64">
        <v>511936819</v>
      </c>
      <c r="R28" s="64">
        <v>0</v>
      </c>
      <c r="S28" s="64">
        <v>0</v>
      </c>
      <c r="T28" s="64">
        <v>0</v>
      </c>
      <c r="U28" s="64">
        <v>0</v>
      </c>
      <c r="V28" s="64">
        <v>1503820497</v>
      </c>
      <c r="W28" s="64">
        <v>2724643278</v>
      </c>
      <c r="X28" s="64">
        <v>-1220822781</v>
      </c>
      <c r="Y28" s="65">
        <v>-44.81</v>
      </c>
      <c r="Z28" s="66">
        <v>3632857698</v>
      </c>
    </row>
    <row r="29" spans="1:26" ht="12.75">
      <c r="A29" s="62" t="s">
        <v>110</v>
      </c>
      <c r="B29" s="18">
        <v>202422016</v>
      </c>
      <c r="C29" s="18">
        <v>0</v>
      </c>
      <c r="D29" s="63">
        <v>92280000</v>
      </c>
      <c r="E29" s="64">
        <v>144834044</v>
      </c>
      <c r="F29" s="64">
        <v>4578134</v>
      </c>
      <c r="G29" s="64">
        <v>5693293</v>
      </c>
      <c r="H29" s="64">
        <v>6069373</v>
      </c>
      <c r="I29" s="64">
        <v>16340800</v>
      </c>
      <c r="J29" s="64">
        <v>7431959</v>
      </c>
      <c r="K29" s="64">
        <v>6540747</v>
      </c>
      <c r="L29" s="64">
        <v>7662830</v>
      </c>
      <c r="M29" s="64">
        <v>21635536</v>
      </c>
      <c r="N29" s="64">
        <v>3071138</v>
      </c>
      <c r="O29" s="64">
        <v>6097577</v>
      </c>
      <c r="P29" s="64">
        <v>4462349</v>
      </c>
      <c r="Q29" s="64">
        <v>13631064</v>
      </c>
      <c r="R29" s="64">
        <v>0</v>
      </c>
      <c r="S29" s="64">
        <v>0</v>
      </c>
      <c r="T29" s="64">
        <v>0</v>
      </c>
      <c r="U29" s="64">
        <v>0</v>
      </c>
      <c r="V29" s="64">
        <v>51607400</v>
      </c>
      <c r="W29" s="64">
        <v>108625533</v>
      </c>
      <c r="X29" s="64">
        <v>-57018133</v>
      </c>
      <c r="Y29" s="65">
        <v>-52.49</v>
      </c>
      <c r="Z29" s="66">
        <v>144834044</v>
      </c>
    </row>
    <row r="30" spans="1:26" ht="12.75">
      <c r="A30" s="62" t="s">
        <v>48</v>
      </c>
      <c r="B30" s="18">
        <v>3463229511</v>
      </c>
      <c r="C30" s="18">
        <v>0</v>
      </c>
      <c r="D30" s="63">
        <v>3861500174</v>
      </c>
      <c r="E30" s="64">
        <v>4861408756</v>
      </c>
      <c r="F30" s="64">
        <v>71835977</v>
      </c>
      <c r="G30" s="64">
        <v>146165513</v>
      </c>
      <c r="H30" s="64">
        <v>199434908</v>
      </c>
      <c r="I30" s="64">
        <v>417436398</v>
      </c>
      <c r="J30" s="64">
        <v>245355353</v>
      </c>
      <c r="K30" s="64">
        <v>302008685</v>
      </c>
      <c r="L30" s="64">
        <v>342961693</v>
      </c>
      <c r="M30" s="64">
        <v>890325731</v>
      </c>
      <c r="N30" s="64">
        <v>141321694</v>
      </c>
      <c r="O30" s="64">
        <v>198199738</v>
      </c>
      <c r="P30" s="64">
        <v>245662950</v>
      </c>
      <c r="Q30" s="64">
        <v>585184382</v>
      </c>
      <c r="R30" s="64">
        <v>0</v>
      </c>
      <c r="S30" s="64">
        <v>0</v>
      </c>
      <c r="T30" s="64">
        <v>0</v>
      </c>
      <c r="U30" s="64">
        <v>0</v>
      </c>
      <c r="V30" s="64">
        <v>1892946511</v>
      </c>
      <c r="W30" s="64">
        <v>3646056571</v>
      </c>
      <c r="X30" s="64">
        <v>-1753110060</v>
      </c>
      <c r="Y30" s="65">
        <v>-48.08</v>
      </c>
      <c r="Z30" s="66">
        <v>4861408756</v>
      </c>
    </row>
    <row r="31" spans="1:26" ht="12.75">
      <c r="A31" s="62" t="s">
        <v>49</v>
      </c>
      <c r="B31" s="18">
        <v>2293997405</v>
      </c>
      <c r="C31" s="18">
        <v>0</v>
      </c>
      <c r="D31" s="63">
        <v>2706267226</v>
      </c>
      <c r="E31" s="64">
        <v>3082205127</v>
      </c>
      <c r="F31" s="64">
        <v>22237675</v>
      </c>
      <c r="G31" s="64">
        <v>96318073</v>
      </c>
      <c r="H31" s="64">
        <v>155649795</v>
      </c>
      <c r="I31" s="64">
        <v>274205543</v>
      </c>
      <c r="J31" s="64">
        <v>168571475</v>
      </c>
      <c r="K31" s="64">
        <v>185252387</v>
      </c>
      <c r="L31" s="64">
        <v>159745300</v>
      </c>
      <c r="M31" s="64">
        <v>513569162</v>
      </c>
      <c r="N31" s="64">
        <v>96583070</v>
      </c>
      <c r="O31" s="64">
        <v>135864744</v>
      </c>
      <c r="P31" s="64">
        <v>203847249</v>
      </c>
      <c r="Q31" s="64">
        <v>436295063</v>
      </c>
      <c r="R31" s="64">
        <v>0</v>
      </c>
      <c r="S31" s="64">
        <v>0</v>
      </c>
      <c r="T31" s="64">
        <v>0</v>
      </c>
      <c r="U31" s="64">
        <v>0</v>
      </c>
      <c r="V31" s="64">
        <v>1224069768</v>
      </c>
      <c r="W31" s="64">
        <v>2311653850</v>
      </c>
      <c r="X31" s="64">
        <v>-1087584082</v>
      </c>
      <c r="Y31" s="65">
        <v>-47.05</v>
      </c>
      <c r="Z31" s="66">
        <v>3082205127</v>
      </c>
    </row>
    <row r="32" spans="1:26" ht="12.75">
      <c r="A32" s="74" t="s">
        <v>50</v>
      </c>
      <c r="B32" s="21">
        <f>SUM(B28:B31)</f>
        <v>9006753687</v>
      </c>
      <c r="C32" s="21">
        <f>SUM(C28:C31)</f>
        <v>0</v>
      </c>
      <c r="D32" s="103">
        <f aca="true" t="shared" si="5" ref="D32:Z32">SUM(D28:D31)</f>
        <v>10092332675</v>
      </c>
      <c r="E32" s="104">
        <f t="shared" si="5"/>
        <v>11721305625</v>
      </c>
      <c r="F32" s="104">
        <f t="shared" si="5"/>
        <v>121800468</v>
      </c>
      <c r="G32" s="104">
        <f t="shared" si="5"/>
        <v>436504209</v>
      </c>
      <c r="H32" s="104">
        <f t="shared" si="5"/>
        <v>529392154</v>
      </c>
      <c r="I32" s="104">
        <f t="shared" si="5"/>
        <v>1087696831</v>
      </c>
      <c r="J32" s="104">
        <f t="shared" si="5"/>
        <v>604031428</v>
      </c>
      <c r="K32" s="104">
        <f t="shared" si="5"/>
        <v>707477528</v>
      </c>
      <c r="L32" s="104">
        <f t="shared" si="5"/>
        <v>726191061</v>
      </c>
      <c r="M32" s="104">
        <f t="shared" si="5"/>
        <v>2037700017</v>
      </c>
      <c r="N32" s="104">
        <f t="shared" si="5"/>
        <v>296902601</v>
      </c>
      <c r="O32" s="104">
        <f t="shared" si="5"/>
        <v>500998988</v>
      </c>
      <c r="P32" s="104">
        <f t="shared" si="5"/>
        <v>749145739</v>
      </c>
      <c r="Q32" s="104">
        <f t="shared" si="5"/>
        <v>1547047328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4672444176</v>
      </c>
      <c r="W32" s="104">
        <f t="shared" si="5"/>
        <v>8790979232</v>
      </c>
      <c r="X32" s="104">
        <f t="shared" si="5"/>
        <v>-4118535056</v>
      </c>
      <c r="Y32" s="105">
        <f>+IF(W32&lt;&gt;0,(X32/W32)*100,0)</f>
        <v>-46.8495596145665</v>
      </c>
      <c r="Z32" s="106">
        <f t="shared" si="5"/>
        <v>11721305625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20615003855</v>
      </c>
      <c r="C35" s="18">
        <v>0</v>
      </c>
      <c r="D35" s="63">
        <v>20925058326</v>
      </c>
      <c r="E35" s="64">
        <v>21906400814</v>
      </c>
      <c r="F35" s="64">
        <v>19070263702</v>
      </c>
      <c r="G35" s="64">
        <v>18679370515</v>
      </c>
      <c r="H35" s="64">
        <v>18950237622</v>
      </c>
      <c r="I35" s="64">
        <v>18950237622</v>
      </c>
      <c r="J35" s="64">
        <v>19632256523</v>
      </c>
      <c r="K35" s="64">
        <v>19447178934</v>
      </c>
      <c r="L35" s="64">
        <v>19779054754</v>
      </c>
      <c r="M35" s="64">
        <v>19779054754</v>
      </c>
      <c r="N35" s="64">
        <v>19562240986</v>
      </c>
      <c r="O35" s="64">
        <v>20370369543</v>
      </c>
      <c r="P35" s="64">
        <v>21208521926</v>
      </c>
      <c r="Q35" s="64">
        <v>21208521926</v>
      </c>
      <c r="R35" s="64">
        <v>0</v>
      </c>
      <c r="S35" s="64">
        <v>0</v>
      </c>
      <c r="T35" s="64">
        <v>0</v>
      </c>
      <c r="U35" s="64">
        <v>0</v>
      </c>
      <c r="V35" s="64">
        <v>21208521926</v>
      </c>
      <c r="W35" s="64">
        <v>16429800617</v>
      </c>
      <c r="X35" s="64">
        <v>4778721309</v>
      </c>
      <c r="Y35" s="65">
        <v>29.09</v>
      </c>
      <c r="Z35" s="66">
        <v>21906400814</v>
      </c>
    </row>
    <row r="36" spans="1:26" ht="12.75">
      <c r="A36" s="62" t="s">
        <v>53</v>
      </c>
      <c r="B36" s="18">
        <v>82927646774</v>
      </c>
      <c r="C36" s="18">
        <v>0</v>
      </c>
      <c r="D36" s="63">
        <v>86339153290</v>
      </c>
      <c r="E36" s="64">
        <v>88962140291</v>
      </c>
      <c r="F36" s="64">
        <v>79831867119</v>
      </c>
      <c r="G36" s="64">
        <v>82173541429</v>
      </c>
      <c r="H36" s="64">
        <v>81744998218</v>
      </c>
      <c r="I36" s="64">
        <v>81744998218</v>
      </c>
      <c r="J36" s="64">
        <v>84048946243</v>
      </c>
      <c r="K36" s="64">
        <v>84106042191</v>
      </c>
      <c r="L36" s="64">
        <v>84437532286</v>
      </c>
      <c r="M36" s="64">
        <v>84437532286</v>
      </c>
      <c r="N36" s="64">
        <v>84884164909</v>
      </c>
      <c r="O36" s="64">
        <v>84418206779</v>
      </c>
      <c r="P36" s="64">
        <v>86836305488</v>
      </c>
      <c r="Q36" s="64">
        <v>86836305488</v>
      </c>
      <c r="R36" s="64">
        <v>0</v>
      </c>
      <c r="S36" s="64">
        <v>0</v>
      </c>
      <c r="T36" s="64">
        <v>0</v>
      </c>
      <c r="U36" s="64">
        <v>0</v>
      </c>
      <c r="V36" s="64">
        <v>86836305488</v>
      </c>
      <c r="W36" s="64">
        <v>66721605221</v>
      </c>
      <c r="X36" s="64">
        <v>20114700267</v>
      </c>
      <c r="Y36" s="65">
        <v>30.15</v>
      </c>
      <c r="Z36" s="66">
        <v>88962140291</v>
      </c>
    </row>
    <row r="37" spans="1:26" ht="12.75">
      <c r="A37" s="62" t="s">
        <v>54</v>
      </c>
      <c r="B37" s="18">
        <v>12667849575</v>
      </c>
      <c r="C37" s="18">
        <v>0</v>
      </c>
      <c r="D37" s="63">
        <v>14107623527</v>
      </c>
      <c r="E37" s="64">
        <v>12722363115</v>
      </c>
      <c r="F37" s="64">
        <v>7517814468</v>
      </c>
      <c r="G37" s="64">
        <v>9251867977</v>
      </c>
      <c r="H37" s="64">
        <v>8765888649</v>
      </c>
      <c r="I37" s="64">
        <v>8765888649</v>
      </c>
      <c r="J37" s="64">
        <v>9612626687</v>
      </c>
      <c r="K37" s="64">
        <v>9640767179</v>
      </c>
      <c r="L37" s="64">
        <v>8687221720</v>
      </c>
      <c r="M37" s="64">
        <v>8687221720</v>
      </c>
      <c r="N37" s="64">
        <v>8906809302</v>
      </c>
      <c r="O37" s="64">
        <v>9162384009</v>
      </c>
      <c r="P37" s="64">
        <v>10800903897</v>
      </c>
      <c r="Q37" s="64">
        <v>10800903897</v>
      </c>
      <c r="R37" s="64">
        <v>0</v>
      </c>
      <c r="S37" s="64">
        <v>0</v>
      </c>
      <c r="T37" s="64">
        <v>0</v>
      </c>
      <c r="U37" s="64">
        <v>0</v>
      </c>
      <c r="V37" s="64">
        <v>10800903897</v>
      </c>
      <c r="W37" s="64">
        <v>9541772339</v>
      </c>
      <c r="X37" s="64">
        <v>1259131558</v>
      </c>
      <c r="Y37" s="65">
        <v>13.2</v>
      </c>
      <c r="Z37" s="66">
        <v>12722363115</v>
      </c>
    </row>
    <row r="38" spans="1:26" ht="12.75">
      <c r="A38" s="62" t="s">
        <v>55</v>
      </c>
      <c r="B38" s="18">
        <v>18969988884</v>
      </c>
      <c r="C38" s="18">
        <v>0</v>
      </c>
      <c r="D38" s="63">
        <v>21934063427</v>
      </c>
      <c r="E38" s="64">
        <v>23377644998</v>
      </c>
      <c r="F38" s="64">
        <v>19122814825</v>
      </c>
      <c r="G38" s="64">
        <v>19160716246</v>
      </c>
      <c r="H38" s="64">
        <v>18908736761</v>
      </c>
      <c r="I38" s="64">
        <v>18908736761</v>
      </c>
      <c r="J38" s="64">
        <v>19536134066</v>
      </c>
      <c r="K38" s="64">
        <v>19733415109</v>
      </c>
      <c r="L38" s="64">
        <v>19811166261</v>
      </c>
      <c r="M38" s="64">
        <v>19811166261</v>
      </c>
      <c r="N38" s="64">
        <v>19526996463</v>
      </c>
      <c r="O38" s="64">
        <v>19626033278</v>
      </c>
      <c r="P38" s="64">
        <v>19665313780</v>
      </c>
      <c r="Q38" s="64">
        <v>19665313780</v>
      </c>
      <c r="R38" s="64">
        <v>0</v>
      </c>
      <c r="S38" s="64">
        <v>0</v>
      </c>
      <c r="T38" s="64">
        <v>0</v>
      </c>
      <c r="U38" s="64">
        <v>0</v>
      </c>
      <c r="V38" s="64">
        <v>19665313780</v>
      </c>
      <c r="W38" s="64">
        <v>17533233753</v>
      </c>
      <c r="X38" s="64">
        <v>2132080027</v>
      </c>
      <c r="Y38" s="65">
        <v>12.16</v>
      </c>
      <c r="Z38" s="66">
        <v>23377644998</v>
      </c>
    </row>
    <row r="39" spans="1:26" ht="12.75">
      <c r="A39" s="62" t="s">
        <v>56</v>
      </c>
      <c r="B39" s="18">
        <v>71904812175</v>
      </c>
      <c r="C39" s="18">
        <v>0</v>
      </c>
      <c r="D39" s="63">
        <v>71222524664</v>
      </c>
      <c r="E39" s="64">
        <v>74768532995</v>
      </c>
      <c r="F39" s="64">
        <v>72261501531</v>
      </c>
      <c r="G39" s="64">
        <v>72440327715</v>
      </c>
      <c r="H39" s="64">
        <v>73020610424</v>
      </c>
      <c r="I39" s="64">
        <v>73020610424</v>
      </c>
      <c r="J39" s="64">
        <v>74532442009</v>
      </c>
      <c r="K39" s="64">
        <v>74179038839</v>
      </c>
      <c r="L39" s="64">
        <v>75718199058</v>
      </c>
      <c r="M39" s="64">
        <v>75718199058</v>
      </c>
      <c r="N39" s="64">
        <v>76012600131</v>
      </c>
      <c r="O39" s="64">
        <v>76000159032</v>
      </c>
      <c r="P39" s="64">
        <v>77578609732</v>
      </c>
      <c r="Q39" s="64">
        <v>77578609732</v>
      </c>
      <c r="R39" s="64">
        <v>0</v>
      </c>
      <c r="S39" s="64">
        <v>0</v>
      </c>
      <c r="T39" s="64">
        <v>0</v>
      </c>
      <c r="U39" s="64">
        <v>0</v>
      </c>
      <c r="V39" s="64">
        <v>77578609732</v>
      </c>
      <c r="W39" s="64">
        <v>56076399752</v>
      </c>
      <c r="X39" s="64">
        <v>21502209980</v>
      </c>
      <c r="Y39" s="65">
        <v>38.34</v>
      </c>
      <c r="Z39" s="66">
        <v>74768532995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9526862883</v>
      </c>
      <c r="C42" s="18">
        <v>0</v>
      </c>
      <c r="D42" s="63">
        <v>7926839012</v>
      </c>
      <c r="E42" s="64">
        <v>7323537539</v>
      </c>
      <c r="F42" s="64">
        <v>789501398</v>
      </c>
      <c r="G42" s="64">
        <v>2909534736</v>
      </c>
      <c r="H42" s="64">
        <v>-679379412</v>
      </c>
      <c r="I42" s="64">
        <v>3019656722</v>
      </c>
      <c r="J42" s="64">
        <v>106795076</v>
      </c>
      <c r="K42" s="64">
        <v>131565955</v>
      </c>
      <c r="L42" s="64">
        <v>1082250015</v>
      </c>
      <c r="M42" s="64">
        <v>1320611046</v>
      </c>
      <c r="N42" s="64">
        <v>778349756</v>
      </c>
      <c r="O42" s="64">
        <v>425514225</v>
      </c>
      <c r="P42" s="64">
        <v>3664602391</v>
      </c>
      <c r="Q42" s="64">
        <v>4868466372</v>
      </c>
      <c r="R42" s="64">
        <v>0</v>
      </c>
      <c r="S42" s="64">
        <v>0</v>
      </c>
      <c r="T42" s="64">
        <v>0</v>
      </c>
      <c r="U42" s="64">
        <v>0</v>
      </c>
      <c r="V42" s="64">
        <v>9208734140</v>
      </c>
      <c r="W42" s="64">
        <v>9389565836</v>
      </c>
      <c r="X42" s="64">
        <v>-180831696</v>
      </c>
      <c r="Y42" s="65">
        <v>-1.93</v>
      </c>
      <c r="Z42" s="66">
        <v>7323537539</v>
      </c>
    </row>
    <row r="43" spans="1:26" ht="12.75">
      <c r="A43" s="62" t="s">
        <v>59</v>
      </c>
      <c r="B43" s="18">
        <v>-8818793340</v>
      </c>
      <c r="C43" s="18">
        <v>0</v>
      </c>
      <c r="D43" s="63">
        <v>-10040964073</v>
      </c>
      <c r="E43" s="64">
        <v>-10396047632</v>
      </c>
      <c r="F43" s="64">
        <v>-924636051</v>
      </c>
      <c r="G43" s="64">
        <v>-596434839</v>
      </c>
      <c r="H43" s="64">
        <v>-408909208</v>
      </c>
      <c r="I43" s="64">
        <v>-1929980098</v>
      </c>
      <c r="J43" s="64">
        <v>-417234995</v>
      </c>
      <c r="K43" s="64">
        <v>-604984844</v>
      </c>
      <c r="L43" s="64">
        <v>-524512066</v>
      </c>
      <c r="M43" s="64">
        <v>-1546731905</v>
      </c>
      <c r="N43" s="64">
        <v>-261647014</v>
      </c>
      <c r="O43" s="64">
        <v>-368598233</v>
      </c>
      <c r="P43" s="64">
        <v>-800997131</v>
      </c>
      <c r="Q43" s="64">
        <v>-1431242378</v>
      </c>
      <c r="R43" s="64">
        <v>0</v>
      </c>
      <c r="S43" s="64">
        <v>0</v>
      </c>
      <c r="T43" s="64">
        <v>0</v>
      </c>
      <c r="U43" s="64">
        <v>0</v>
      </c>
      <c r="V43" s="64">
        <v>-4907954381</v>
      </c>
      <c r="W43" s="64">
        <v>-5013666182</v>
      </c>
      <c r="X43" s="64">
        <v>105711801</v>
      </c>
      <c r="Y43" s="65">
        <v>-2.11</v>
      </c>
      <c r="Z43" s="66">
        <v>-10396047632</v>
      </c>
    </row>
    <row r="44" spans="1:26" ht="12.75">
      <c r="A44" s="62" t="s">
        <v>60</v>
      </c>
      <c r="B44" s="18">
        <v>-152852020</v>
      </c>
      <c r="C44" s="18">
        <v>0</v>
      </c>
      <c r="D44" s="63">
        <v>2700178466</v>
      </c>
      <c r="E44" s="64">
        <v>4035654265</v>
      </c>
      <c r="F44" s="64">
        <v>1009473963</v>
      </c>
      <c r="G44" s="64">
        <v>-4291747</v>
      </c>
      <c r="H44" s="64">
        <v>-116394218</v>
      </c>
      <c r="I44" s="64">
        <v>888787998</v>
      </c>
      <c r="J44" s="64">
        <v>3319578</v>
      </c>
      <c r="K44" s="64">
        <v>-1865005</v>
      </c>
      <c r="L44" s="64">
        <v>-186770670</v>
      </c>
      <c r="M44" s="64">
        <v>-185316097</v>
      </c>
      <c r="N44" s="64">
        <v>-52208463</v>
      </c>
      <c r="O44" s="64">
        <v>31500300</v>
      </c>
      <c r="P44" s="64">
        <v>-118980018</v>
      </c>
      <c r="Q44" s="64">
        <v>-139688181</v>
      </c>
      <c r="R44" s="64">
        <v>0</v>
      </c>
      <c r="S44" s="64">
        <v>0</v>
      </c>
      <c r="T44" s="64">
        <v>0</v>
      </c>
      <c r="U44" s="64">
        <v>0</v>
      </c>
      <c r="V44" s="64">
        <v>563783720</v>
      </c>
      <c r="W44" s="64">
        <v>606617767</v>
      </c>
      <c r="X44" s="64">
        <v>-42834047</v>
      </c>
      <c r="Y44" s="65">
        <v>-7.06</v>
      </c>
      <c r="Z44" s="66">
        <v>4035654265</v>
      </c>
    </row>
    <row r="45" spans="1:26" ht="12.75">
      <c r="A45" s="74" t="s">
        <v>61</v>
      </c>
      <c r="B45" s="21">
        <v>7992502390</v>
      </c>
      <c r="C45" s="21">
        <v>0</v>
      </c>
      <c r="D45" s="103">
        <v>8601013928</v>
      </c>
      <c r="E45" s="104">
        <v>9359072637</v>
      </c>
      <c r="F45" s="104">
        <v>9002317516</v>
      </c>
      <c r="G45" s="104">
        <v>11311125666</v>
      </c>
      <c r="H45" s="104">
        <v>10106442828</v>
      </c>
      <c r="I45" s="104">
        <v>10106442828</v>
      </c>
      <c r="J45" s="104">
        <v>9799322487</v>
      </c>
      <c r="K45" s="104">
        <v>9324038593</v>
      </c>
      <c r="L45" s="104">
        <v>9695005872</v>
      </c>
      <c r="M45" s="104">
        <v>9695005872</v>
      </c>
      <c r="N45" s="104">
        <v>10159500151</v>
      </c>
      <c r="O45" s="104">
        <v>10247916443</v>
      </c>
      <c r="P45" s="104">
        <v>12992541685</v>
      </c>
      <c r="Q45" s="104">
        <v>12992541685</v>
      </c>
      <c r="R45" s="104">
        <v>0</v>
      </c>
      <c r="S45" s="104">
        <v>0</v>
      </c>
      <c r="T45" s="104">
        <v>0</v>
      </c>
      <c r="U45" s="104">
        <v>0</v>
      </c>
      <c r="V45" s="104">
        <v>12992541685</v>
      </c>
      <c r="W45" s="104">
        <v>13378445886</v>
      </c>
      <c r="X45" s="104">
        <v>-385904201</v>
      </c>
      <c r="Y45" s="105">
        <v>-2.88</v>
      </c>
      <c r="Z45" s="106">
        <v>9359072637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3289267129</v>
      </c>
      <c r="C49" s="56">
        <v>0</v>
      </c>
      <c r="D49" s="133">
        <v>393268654</v>
      </c>
      <c r="E49" s="58">
        <v>371435095</v>
      </c>
      <c r="F49" s="58">
        <v>0</v>
      </c>
      <c r="G49" s="58">
        <v>0</v>
      </c>
      <c r="H49" s="58">
        <v>0</v>
      </c>
      <c r="I49" s="58">
        <v>775649656</v>
      </c>
      <c r="J49" s="58">
        <v>0</v>
      </c>
      <c r="K49" s="58">
        <v>0</v>
      </c>
      <c r="L49" s="58">
        <v>0</v>
      </c>
      <c r="M49" s="58">
        <v>444441942</v>
      </c>
      <c r="N49" s="58">
        <v>0</v>
      </c>
      <c r="O49" s="58">
        <v>0</v>
      </c>
      <c r="P49" s="58">
        <v>0</v>
      </c>
      <c r="Q49" s="58">
        <v>244011665</v>
      </c>
      <c r="R49" s="58">
        <v>0</v>
      </c>
      <c r="S49" s="58">
        <v>0</v>
      </c>
      <c r="T49" s="58">
        <v>0</v>
      </c>
      <c r="U49" s="58">
        <v>0</v>
      </c>
      <c r="V49" s="58">
        <v>1344149381</v>
      </c>
      <c r="W49" s="58">
        <v>5141995806</v>
      </c>
      <c r="X49" s="58">
        <v>12004219328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773454115</v>
      </c>
      <c r="C51" s="56">
        <v>0</v>
      </c>
      <c r="D51" s="133">
        <v>6496345</v>
      </c>
      <c r="E51" s="58">
        <v>5106069</v>
      </c>
      <c r="F51" s="58">
        <v>0</v>
      </c>
      <c r="G51" s="58">
        <v>0</v>
      </c>
      <c r="H51" s="58">
        <v>0</v>
      </c>
      <c r="I51" s="58">
        <v>2866148</v>
      </c>
      <c r="J51" s="58">
        <v>0</v>
      </c>
      <c r="K51" s="58">
        <v>0</v>
      </c>
      <c r="L51" s="58">
        <v>0</v>
      </c>
      <c r="M51" s="58">
        <v>6200905</v>
      </c>
      <c r="N51" s="58">
        <v>0</v>
      </c>
      <c r="O51" s="58">
        <v>0</v>
      </c>
      <c r="P51" s="58">
        <v>0</v>
      </c>
      <c r="Q51" s="58">
        <v>1220018</v>
      </c>
      <c r="R51" s="58">
        <v>0</v>
      </c>
      <c r="S51" s="58">
        <v>0</v>
      </c>
      <c r="T51" s="58">
        <v>0</v>
      </c>
      <c r="U51" s="58">
        <v>0</v>
      </c>
      <c r="V51" s="58">
        <v>2140436</v>
      </c>
      <c r="W51" s="58">
        <v>12889696</v>
      </c>
      <c r="X51" s="58">
        <v>810373732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96.53090723167682</v>
      </c>
      <c r="C58" s="5">
        <f>IF(C67=0,0,+(C76/C67)*100)</f>
        <v>0</v>
      </c>
      <c r="D58" s="6">
        <f aca="true" t="shared" si="6" ref="D58:Z58">IF(D67=0,0,+(D76/D67)*100)</f>
        <v>92.74675514439905</v>
      </c>
      <c r="E58" s="7">
        <f t="shared" si="6"/>
        <v>93.5617359907835</v>
      </c>
      <c r="F58" s="7">
        <f t="shared" si="6"/>
        <v>61.318304165444346</v>
      </c>
      <c r="G58" s="7">
        <f t="shared" si="6"/>
        <v>96.99103419643001</v>
      </c>
      <c r="H58" s="7">
        <f t="shared" si="6"/>
        <v>97.2122651126493</v>
      </c>
      <c r="I58" s="7">
        <f t="shared" si="6"/>
        <v>81.76596154589909</v>
      </c>
      <c r="J58" s="7">
        <f t="shared" si="6"/>
        <v>101.24317915968903</v>
      </c>
      <c r="K58" s="7">
        <f t="shared" si="6"/>
        <v>99.51915734440145</v>
      </c>
      <c r="L58" s="7">
        <f t="shared" si="6"/>
        <v>96.1491614028932</v>
      </c>
      <c r="M58" s="7">
        <f t="shared" si="6"/>
        <v>99.02470109524563</v>
      </c>
      <c r="N58" s="7">
        <f t="shared" si="6"/>
        <v>93.1996814199031</v>
      </c>
      <c r="O58" s="7">
        <f t="shared" si="6"/>
        <v>96.68701528720483</v>
      </c>
      <c r="P58" s="7">
        <f t="shared" si="6"/>
        <v>98.00547184414654</v>
      </c>
      <c r="Q58" s="7">
        <f t="shared" si="6"/>
        <v>95.99669803191823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91.55869871219477</v>
      </c>
      <c r="W58" s="7">
        <f t="shared" si="6"/>
        <v>88.18723868691258</v>
      </c>
      <c r="X58" s="7">
        <f t="shared" si="6"/>
        <v>0</v>
      </c>
      <c r="Y58" s="7">
        <f t="shared" si="6"/>
        <v>0</v>
      </c>
      <c r="Z58" s="8">
        <f t="shared" si="6"/>
        <v>93.5617359907835</v>
      </c>
    </row>
    <row r="59" spans="1:26" ht="12.75">
      <c r="A59" s="36" t="s">
        <v>31</v>
      </c>
      <c r="B59" s="9">
        <f aca="true" t="shared" si="7" ref="B59:Z66">IF(B68=0,0,+(B77/B68)*100)</f>
        <v>99.85313925302877</v>
      </c>
      <c r="C59" s="9">
        <f t="shared" si="7"/>
        <v>0</v>
      </c>
      <c r="D59" s="2">
        <f t="shared" si="7"/>
        <v>96.17752516319864</v>
      </c>
      <c r="E59" s="10">
        <f t="shared" si="7"/>
        <v>94.13995248635766</v>
      </c>
      <c r="F59" s="10">
        <f t="shared" si="7"/>
        <v>45.53007061672779</v>
      </c>
      <c r="G59" s="10">
        <f t="shared" si="7"/>
        <v>104.71361800664414</v>
      </c>
      <c r="H59" s="10">
        <f t="shared" si="7"/>
        <v>109.21872201781567</v>
      </c>
      <c r="I59" s="10">
        <f t="shared" si="7"/>
        <v>74.19535564167498</v>
      </c>
      <c r="J59" s="10">
        <f t="shared" si="7"/>
        <v>111.6867776674623</v>
      </c>
      <c r="K59" s="10">
        <f t="shared" si="7"/>
        <v>109.49265727780111</v>
      </c>
      <c r="L59" s="10">
        <f t="shared" si="7"/>
        <v>105.59054688637401</v>
      </c>
      <c r="M59" s="10">
        <f t="shared" si="7"/>
        <v>108.93311164814551</v>
      </c>
      <c r="N59" s="10">
        <f t="shared" si="7"/>
        <v>101.95721287529484</v>
      </c>
      <c r="O59" s="10">
        <f t="shared" si="7"/>
        <v>104.4978389029803</v>
      </c>
      <c r="P59" s="10">
        <f t="shared" si="7"/>
        <v>119.63288231976988</v>
      </c>
      <c r="Q59" s="10">
        <f t="shared" si="7"/>
        <v>108.40315939506797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94.2063378126931</v>
      </c>
      <c r="W59" s="10">
        <f t="shared" si="7"/>
        <v>93.58703897391287</v>
      </c>
      <c r="X59" s="10">
        <f t="shared" si="7"/>
        <v>0</v>
      </c>
      <c r="Y59" s="10">
        <f t="shared" si="7"/>
        <v>0</v>
      </c>
      <c r="Z59" s="11">
        <f t="shared" si="7"/>
        <v>94.13995248635766</v>
      </c>
    </row>
    <row r="60" spans="1:26" ht="12.75">
      <c r="A60" s="37" t="s">
        <v>32</v>
      </c>
      <c r="B60" s="12">
        <f t="shared" si="7"/>
        <v>96.07126403289612</v>
      </c>
      <c r="C60" s="12">
        <f t="shared" si="7"/>
        <v>0</v>
      </c>
      <c r="D60" s="3">
        <f t="shared" si="7"/>
        <v>92.3147162748297</v>
      </c>
      <c r="E60" s="13">
        <f t="shared" si="7"/>
        <v>94.33967211006234</v>
      </c>
      <c r="F60" s="13">
        <f t="shared" si="7"/>
        <v>72.96721276425076</v>
      </c>
      <c r="G60" s="13">
        <f t="shared" si="7"/>
        <v>95.35548387337798</v>
      </c>
      <c r="H60" s="13">
        <f t="shared" si="7"/>
        <v>93.84499318620708</v>
      </c>
      <c r="I60" s="13">
        <f t="shared" si="7"/>
        <v>86.43514513864497</v>
      </c>
      <c r="J60" s="13">
        <f t="shared" si="7"/>
        <v>98.58250090761119</v>
      </c>
      <c r="K60" s="13">
        <f t="shared" si="7"/>
        <v>96.86941351417119</v>
      </c>
      <c r="L60" s="13">
        <f t="shared" si="7"/>
        <v>93.5844607976969</v>
      </c>
      <c r="M60" s="13">
        <f t="shared" si="7"/>
        <v>96.41779667003493</v>
      </c>
      <c r="N60" s="13">
        <f t="shared" si="7"/>
        <v>91.05087293286338</v>
      </c>
      <c r="O60" s="13">
        <f t="shared" si="7"/>
        <v>94.7943826756172</v>
      </c>
      <c r="P60" s="13">
        <f t="shared" si="7"/>
        <v>91.94728295028254</v>
      </c>
      <c r="Q60" s="13">
        <f t="shared" si="7"/>
        <v>92.57753807233698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91.56387777417979</v>
      </c>
      <c r="W60" s="13">
        <f t="shared" si="7"/>
        <v>86.8798782457237</v>
      </c>
      <c r="X60" s="13">
        <f t="shared" si="7"/>
        <v>0</v>
      </c>
      <c r="Y60" s="13">
        <f t="shared" si="7"/>
        <v>0</v>
      </c>
      <c r="Z60" s="14">
        <f t="shared" si="7"/>
        <v>94.33967211006234</v>
      </c>
    </row>
    <row r="61" spans="1:26" ht="12.75">
      <c r="A61" s="38" t="s">
        <v>113</v>
      </c>
      <c r="B61" s="12">
        <f t="shared" si="7"/>
        <v>100.17518680966062</v>
      </c>
      <c r="C61" s="12">
        <f t="shared" si="7"/>
        <v>0</v>
      </c>
      <c r="D61" s="3">
        <f t="shared" si="7"/>
        <v>97.9504693025848</v>
      </c>
      <c r="E61" s="13">
        <f t="shared" si="7"/>
        <v>97.81969475862303</v>
      </c>
      <c r="F61" s="13">
        <f t="shared" si="7"/>
        <v>90.85486611536338</v>
      </c>
      <c r="G61" s="13">
        <f t="shared" si="7"/>
        <v>103.26806483836972</v>
      </c>
      <c r="H61" s="13">
        <f t="shared" si="7"/>
        <v>96.91035210459908</v>
      </c>
      <c r="I61" s="13">
        <f t="shared" si="7"/>
        <v>96.95000436170598</v>
      </c>
      <c r="J61" s="13">
        <f t="shared" si="7"/>
        <v>104.1880263322736</v>
      </c>
      <c r="K61" s="13">
        <f t="shared" si="7"/>
        <v>99.93367890125083</v>
      </c>
      <c r="L61" s="13">
        <f t="shared" si="7"/>
        <v>99.7677613008014</v>
      </c>
      <c r="M61" s="13">
        <f t="shared" si="7"/>
        <v>101.36450480710523</v>
      </c>
      <c r="N61" s="13">
        <f t="shared" si="7"/>
        <v>95.14472305233761</v>
      </c>
      <c r="O61" s="13">
        <f t="shared" si="7"/>
        <v>96.62759336033756</v>
      </c>
      <c r="P61" s="13">
        <f t="shared" si="7"/>
        <v>101.20940176674227</v>
      </c>
      <c r="Q61" s="13">
        <f t="shared" si="7"/>
        <v>97.64115439835378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98.59947235309271</v>
      </c>
      <c r="W61" s="13">
        <f t="shared" si="7"/>
        <v>99.17552416563927</v>
      </c>
      <c r="X61" s="13">
        <f t="shared" si="7"/>
        <v>0</v>
      </c>
      <c r="Y61" s="13">
        <f t="shared" si="7"/>
        <v>0</v>
      </c>
      <c r="Z61" s="14">
        <f t="shared" si="7"/>
        <v>97.81969475862303</v>
      </c>
    </row>
    <row r="62" spans="1:26" ht="12.75">
      <c r="A62" s="38" t="s">
        <v>114</v>
      </c>
      <c r="B62" s="12">
        <f t="shared" si="7"/>
        <v>94.91726865820424</v>
      </c>
      <c r="C62" s="12">
        <f t="shared" si="7"/>
        <v>0</v>
      </c>
      <c r="D62" s="3">
        <f t="shared" si="7"/>
        <v>81.7682155018017</v>
      </c>
      <c r="E62" s="13">
        <f t="shared" si="7"/>
        <v>86.14391056938211</v>
      </c>
      <c r="F62" s="13">
        <f t="shared" si="7"/>
        <v>69.37856440676869</v>
      </c>
      <c r="G62" s="13">
        <f t="shared" si="7"/>
        <v>72.87625273538292</v>
      </c>
      <c r="H62" s="13">
        <f t="shared" si="7"/>
        <v>77.38970583507198</v>
      </c>
      <c r="I62" s="13">
        <f t="shared" si="7"/>
        <v>73.14507176910354</v>
      </c>
      <c r="J62" s="13">
        <f t="shared" si="7"/>
        <v>78.2170360112681</v>
      </c>
      <c r="K62" s="13">
        <f t="shared" si="7"/>
        <v>78.81173840488688</v>
      </c>
      <c r="L62" s="13">
        <f t="shared" si="7"/>
        <v>74.25066687334414</v>
      </c>
      <c r="M62" s="13">
        <f t="shared" si="7"/>
        <v>77.17203308657909</v>
      </c>
      <c r="N62" s="13">
        <f t="shared" si="7"/>
        <v>121.6593155539944</v>
      </c>
      <c r="O62" s="13">
        <f t="shared" si="7"/>
        <v>81.15459134550771</v>
      </c>
      <c r="P62" s="13">
        <f t="shared" si="7"/>
        <v>64.45308607533988</v>
      </c>
      <c r="Q62" s="13">
        <f t="shared" si="7"/>
        <v>80.27449384913396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76.96175383298119</v>
      </c>
      <c r="W62" s="13">
        <f t="shared" si="7"/>
        <v>62.69920734267962</v>
      </c>
      <c r="X62" s="13">
        <f t="shared" si="7"/>
        <v>0</v>
      </c>
      <c r="Y62" s="13">
        <f t="shared" si="7"/>
        <v>0</v>
      </c>
      <c r="Z62" s="14">
        <f t="shared" si="7"/>
        <v>86.14391056938211</v>
      </c>
    </row>
    <row r="63" spans="1:26" ht="12.75">
      <c r="A63" s="38" t="s">
        <v>115</v>
      </c>
      <c r="B63" s="12">
        <f t="shared" si="7"/>
        <v>95.21522919100055</v>
      </c>
      <c r="C63" s="12">
        <f t="shared" si="7"/>
        <v>0</v>
      </c>
      <c r="D63" s="3">
        <f t="shared" si="7"/>
        <v>90.71337031283761</v>
      </c>
      <c r="E63" s="13">
        <f t="shared" si="7"/>
        <v>89.24588902781593</v>
      </c>
      <c r="F63" s="13">
        <f t="shared" si="7"/>
        <v>37.63585212082736</v>
      </c>
      <c r="G63" s="13">
        <f t="shared" si="7"/>
        <v>85.85267972119316</v>
      </c>
      <c r="H63" s="13">
        <f t="shared" si="7"/>
        <v>95.87469126539919</v>
      </c>
      <c r="I63" s="13">
        <f t="shared" si="7"/>
        <v>62.287051091300604</v>
      </c>
      <c r="J63" s="13">
        <f t="shared" si="7"/>
        <v>96.30517648985402</v>
      </c>
      <c r="K63" s="13">
        <f t="shared" si="7"/>
        <v>103.32668140417358</v>
      </c>
      <c r="L63" s="13">
        <f t="shared" si="7"/>
        <v>86.94804496412013</v>
      </c>
      <c r="M63" s="13">
        <f t="shared" si="7"/>
        <v>95.70960680552645</v>
      </c>
      <c r="N63" s="13">
        <f t="shared" si="7"/>
        <v>81.370991875351</v>
      </c>
      <c r="O63" s="13">
        <f t="shared" si="7"/>
        <v>101.00070190942733</v>
      </c>
      <c r="P63" s="13">
        <f t="shared" si="7"/>
        <v>96.12351462798195</v>
      </c>
      <c r="Q63" s="13">
        <f t="shared" si="7"/>
        <v>93.45192870744489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81.13386747461863</v>
      </c>
      <c r="W63" s="13">
        <f t="shared" si="7"/>
        <v>66.31889994957444</v>
      </c>
      <c r="X63" s="13">
        <f t="shared" si="7"/>
        <v>0</v>
      </c>
      <c r="Y63" s="13">
        <f t="shared" si="7"/>
        <v>0</v>
      </c>
      <c r="Z63" s="14">
        <f t="shared" si="7"/>
        <v>89.24588902781593</v>
      </c>
    </row>
    <row r="64" spans="1:26" ht="12.75">
      <c r="A64" s="38" t="s">
        <v>116</v>
      </c>
      <c r="B64" s="12">
        <f t="shared" si="7"/>
        <v>92.25361449413667</v>
      </c>
      <c r="C64" s="12">
        <f t="shared" si="7"/>
        <v>0</v>
      </c>
      <c r="D64" s="3">
        <f t="shared" si="7"/>
        <v>73.34530994329133</v>
      </c>
      <c r="E64" s="13">
        <f t="shared" si="7"/>
        <v>84.416682636125</v>
      </c>
      <c r="F64" s="13">
        <f t="shared" si="7"/>
        <v>39.48304472792598</v>
      </c>
      <c r="G64" s="13">
        <f t="shared" si="7"/>
        <v>88.62302560920665</v>
      </c>
      <c r="H64" s="13">
        <f t="shared" si="7"/>
        <v>86.31990044378884</v>
      </c>
      <c r="I64" s="13">
        <f t="shared" si="7"/>
        <v>62.48478780324813</v>
      </c>
      <c r="J64" s="13">
        <f t="shared" si="7"/>
        <v>79.07910343267166</v>
      </c>
      <c r="K64" s="13">
        <f t="shared" si="7"/>
        <v>88.60372203544378</v>
      </c>
      <c r="L64" s="13">
        <f t="shared" si="7"/>
        <v>84.76715493617618</v>
      </c>
      <c r="M64" s="13">
        <f t="shared" si="7"/>
        <v>84.12391251602818</v>
      </c>
      <c r="N64" s="13">
        <f t="shared" si="7"/>
        <v>1800.2733732485488</v>
      </c>
      <c r="O64" s="13">
        <f t="shared" si="7"/>
        <v>112.26609204542089</v>
      </c>
      <c r="P64" s="13">
        <f t="shared" si="7"/>
        <v>106.15526241062123</v>
      </c>
      <c r="Q64" s="13">
        <f t="shared" si="7"/>
        <v>163.56217164640955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89.2767212644982</v>
      </c>
      <c r="W64" s="13">
        <f t="shared" si="7"/>
        <v>71.31280185316417</v>
      </c>
      <c r="X64" s="13">
        <f t="shared" si="7"/>
        <v>0</v>
      </c>
      <c r="Y64" s="13">
        <f t="shared" si="7"/>
        <v>0</v>
      </c>
      <c r="Z64" s="14">
        <f t="shared" si="7"/>
        <v>84.416682636125</v>
      </c>
    </row>
    <row r="65" spans="1:26" ht="12.75">
      <c r="A65" s="38" t="s">
        <v>117</v>
      </c>
      <c r="B65" s="12">
        <f t="shared" si="7"/>
        <v>34.60138690917978</v>
      </c>
      <c r="C65" s="12">
        <f t="shared" si="7"/>
        <v>0</v>
      </c>
      <c r="D65" s="3">
        <f t="shared" si="7"/>
        <v>-57.12899264797733</v>
      </c>
      <c r="E65" s="13">
        <f t="shared" si="7"/>
        <v>550.7504200214395</v>
      </c>
      <c r="F65" s="13">
        <f t="shared" si="7"/>
        <v>34.225934634192</v>
      </c>
      <c r="G65" s="13">
        <f t="shared" si="7"/>
        <v>94.46377735297555</v>
      </c>
      <c r="H65" s="13">
        <f t="shared" si="7"/>
        <v>865.8624236392482</v>
      </c>
      <c r="I65" s="13">
        <f t="shared" si="7"/>
        <v>169.543385732532</v>
      </c>
      <c r="J65" s="13">
        <f t="shared" si="7"/>
        <v>727.2556298268834</v>
      </c>
      <c r="K65" s="13">
        <f t="shared" si="7"/>
        <v>1926.1412860040703</v>
      </c>
      <c r="L65" s="13">
        <f t="shared" si="7"/>
        <v>-182.51810344950158</v>
      </c>
      <c r="M65" s="13">
        <f t="shared" si="7"/>
        <v>1940.0003565913544</v>
      </c>
      <c r="N65" s="13">
        <f t="shared" si="7"/>
        <v>1.267284317556799</v>
      </c>
      <c r="O65" s="13">
        <f t="shared" si="7"/>
        <v>234.31285434142302</v>
      </c>
      <c r="P65" s="13">
        <f t="shared" si="7"/>
        <v>-5446.3113771634835</v>
      </c>
      <c r="Q65" s="13">
        <f t="shared" si="7"/>
        <v>7.134982046463424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40.69509759879756</v>
      </c>
      <c r="W65" s="13">
        <f t="shared" si="7"/>
        <v>-242.2075290716186</v>
      </c>
      <c r="X65" s="13">
        <f t="shared" si="7"/>
        <v>0</v>
      </c>
      <c r="Y65" s="13">
        <f t="shared" si="7"/>
        <v>0</v>
      </c>
      <c r="Z65" s="14">
        <f t="shared" si="7"/>
        <v>550.7504200214395</v>
      </c>
    </row>
    <row r="66" spans="1:26" ht="12.75">
      <c r="A66" s="39" t="s">
        <v>118</v>
      </c>
      <c r="B66" s="15">
        <f t="shared" si="7"/>
        <v>39.46998477707827</v>
      </c>
      <c r="C66" s="15">
        <f t="shared" si="7"/>
        <v>0</v>
      </c>
      <c r="D66" s="4">
        <f t="shared" si="7"/>
        <v>24.507292850280393</v>
      </c>
      <c r="E66" s="16">
        <f t="shared" si="7"/>
        <v>24.355027229393947</v>
      </c>
      <c r="F66" s="16">
        <f t="shared" si="7"/>
        <v>12.797787771949851</v>
      </c>
      <c r="G66" s="16">
        <f t="shared" si="7"/>
        <v>17.717483447074294</v>
      </c>
      <c r="H66" s="16">
        <f t="shared" si="7"/>
        <v>14.444203570117756</v>
      </c>
      <c r="I66" s="16">
        <f t="shared" si="7"/>
        <v>15.034729335826041</v>
      </c>
      <c r="J66" s="16">
        <f t="shared" si="7"/>
        <v>15.384124971497057</v>
      </c>
      <c r="K66" s="16">
        <f t="shared" si="7"/>
        <v>13.83519587245708</v>
      </c>
      <c r="L66" s="16">
        <f t="shared" si="7"/>
        <v>19.286787088150547</v>
      </c>
      <c r="M66" s="16">
        <f t="shared" si="7"/>
        <v>16.190910230639933</v>
      </c>
      <c r="N66" s="16">
        <f t="shared" si="7"/>
        <v>25.595794412275417</v>
      </c>
      <c r="O66" s="16">
        <f t="shared" si="7"/>
        <v>24.632774854743094</v>
      </c>
      <c r="P66" s="16">
        <f t="shared" si="7"/>
        <v>15.787933568942414</v>
      </c>
      <c r="Q66" s="16">
        <f t="shared" si="7"/>
        <v>22.36104922278522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18.04469599054885</v>
      </c>
      <c r="W66" s="16">
        <f t="shared" si="7"/>
        <v>20.067377195228474</v>
      </c>
      <c r="X66" s="16">
        <f t="shared" si="7"/>
        <v>0</v>
      </c>
      <c r="Y66" s="16">
        <f t="shared" si="7"/>
        <v>0</v>
      </c>
      <c r="Z66" s="17">
        <f t="shared" si="7"/>
        <v>24.355027229393947</v>
      </c>
    </row>
    <row r="67" spans="1:26" ht="12.75" hidden="1">
      <c r="A67" s="40" t="s">
        <v>119</v>
      </c>
      <c r="B67" s="23">
        <v>38004957522</v>
      </c>
      <c r="C67" s="23"/>
      <c r="D67" s="24">
        <v>39862453806</v>
      </c>
      <c r="E67" s="25">
        <v>37685091362</v>
      </c>
      <c r="F67" s="25">
        <v>4706047635</v>
      </c>
      <c r="G67" s="25">
        <v>3153008515</v>
      </c>
      <c r="H67" s="25">
        <v>3121968032</v>
      </c>
      <c r="I67" s="25">
        <v>10981024182</v>
      </c>
      <c r="J67" s="25">
        <v>3052198527</v>
      </c>
      <c r="K67" s="25">
        <v>2975177812</v>
      </c>
      <c r="L67" s="25">
        <v>2866359579</v>
      </c>
      <c r="M67" s="25">
        <v>8893735918</v>
      </c>
      <c r="N67" s="25">
        <v>3036483476</v>
      </c>
      <c r="O67" s="25">
        <v>3053291330</v>
      </c>
      <c r="P67" s="25">
        <v>3178732715</v>
      </c>
      <c r="Q67" s="25">
        <v>9268507521</v>
      </c>
      <c r="R67" s="25"/>
      <c r="S67" s="25"/>
      <c r="T67" s="25"/>
      <c r="U67" s="25"/>
      <c r="V67" s="25">
        <v>29143267621</v>
      </c>
      <c r="W67" s="25">
        <v>30076049586</v>
      </c>
      <c r="X67" s="25"/>
      <c r="Y67" s="24"/>
      <c r="Z67" s="26">
        <v>37685091362</v>
      </c>
    </row>
    <row r="68" spans="1:26" ht="12.75" hidden="1">
      <c r="A68" s="36" t="s">
        <v>31</v>
      </c>
      <c r="B68" s="18">
        <v>10424649415</v>
      </c>
      <c r="C68" s="18"/>
      <c r="D68" s="19">
        <v>11213821681</v>
      </c>
      <c r="E68" s="20">
        <v>11227581252</v>
      </c>
      <c r="F68" s="20">
        <v>1930392051</v>
      </c>
      <c r="G68" s="20">
        <v>826615414</v>
      </c>
      <c r="H68" s="20">
        <v>859665286</v>
      </c>
      <c r="I68" s="20">
        <v>3616672751</v>
      </c>
      <c r="J68" s="20">
        <v>830238974</v>
      </c>
      <c r="K68" s="20">
        <v>848299150</v>
      </c>
      <c r="L68" s="20">
        <v>825971411</v>
      </c>
      <c r="M68" s="20">
        <v>2504509535</v>
      </c>
      <c r="N68" s="20">
        <v>846730839</v>
      </c>
      <c r="O68" s="20">
        <v>865938217</v>
      </c>
      <c r="P68" s="20">
        <v>787174183</v>
      </c>
      <c r="Q68" s="20">
        <v>2499843239</v>
      </c>
      <c r="R68" s="20"/>
      <c r="S68" s="20"/>
      <c r="T68" s="20"/>
      <c r="U68" s="20"/>
      <c r="V68" s="20">
        <v>8621025525</v>
      </c>
      <c r="W68" s="20">
        <v>8590926247</v>
      </c>
      <c r="X68" s="20"/>
      <c r="Y68" s="19"/>
      <c r="Z68" s="22">
        <v>11227581252</v>
      </c>
    </row>
    <row r="69" spans="1:26" ht="12.75" hidden="1">
      <c r="A69" s="37" t="s">
        <v>32</v>
      </c>
      <c r="B69" s="18">
        <v>27192401626</v>
      </c>
      <c r="C69" s="18"/>
      <c r="D69" s="19">
        <v>28263796376</v>
      </c>
      <c r="E69" s="20">
        <v>26070650600</v>
      </c>
      <c r="F69" s="20">
        <v>2744811386</v>
      </c>
      <c r="G69" s="20">
        <v>2293179033</v>
      </c>
      <c r="H69" s="20">
        <v>2228250872</v>
      </c>
      <c r="I69" s="20">
        <v>7266241291</v>
      </c>
      <c r="J69" s="20">
        <v>2188800696</v>
      </c>
      <c r="K69" s="20">
        <v>2092858616</v>
      </c>
      <c r="L69" s="20">
        <v>2005860442</v>
      </c>
      <c r="M69" s="20">
        <v>6287519754</v>
      </c>
      <c r="N69" s="20">
        <v>2148351527</v>
      </c>
      <c r="O69" s="20">
        <v>2149956096</v>
      </c>
      <c r="P69" s="20">
        <v>2358259589</v>
      </c>
      <c r="Q69" s="20">
        <v>6656567212</v>
      </c>
      <c r="R69" s="20"/>
      <c r="S69" s="20"/>
      <c r="T69" s="20"/>
      <c r="U69" s="20"/>
      <c r="V69" s="20">
        <v>20210328257</v>
      </c>
      <c r="W69" s="20">
        <v>21211215232</v>
      </c>
      <c r="X69" s="20"/>
      <c r="Y69" s="19"/>
      <c r="Z69" s="22">
        <v>26070650600</v>
      </c>
    </row>
    <row r="70" spans="1:26" ht="12.75" hidden="1">
      <c r="A70" s="38" t="s">
        <v>113</v>
      </c>
      <c r="B70" s="18">
        <v>17310860366</v>
      </c>
      <c r="C70" s="18"/>
      <c r="D70" s="19">
        <v>17756606547</v>
      </c>
      <c r="E70" s="20">
        <v>17664768432</v>
      </c>
      <c r="F70" s="20">
        <v>1572586895</v>
      </c>
      <c r="G70" s="20">
        <v>1526629809</v>
      </c>
      <c r="H70" s="20">
        <v>1518322883</v>
      </c>
      <c r="I70" s="20">
        <v>4617539587</v>
      </c>
      <c r="J70" s="20">
        <v>1467321075</v>
      </c>
      <c r="K70" s="20">
        <v>1388820477</v>
      </c>
      <c r="L70" s="20">
        <v>1350155685</v>
      </c>
      <c r="M70" s="20">
        <v>4206297237</v>
      </c>
      <c r="N70" s="20">
        <v>1457280002</v>
      </c>
      <c r="O70" s="20">
        <v>1333147654</v>
      </c>
      <c r="P70" s="20">
        <v>1398228733</v>
      </c>
      <c r="Q70" s="20">
        <v>4188656389</v>
      </c>
      <c r="R70" s="20"/>
      <c r="S70" s="20"/>
      <c r="T70" s="20"/>
      <c r="U70" s="20"/>
      <c r="V70" s="20">
        <v>13012493213</v>
      </c>
      <c r="W70" s="20">
        <v>13324936817</v>
      </c>
      <c r="X70" s="20"/>
      <c r="Y70" s="19"/>
      <c r="Z70" s="22">
        <v>17664768432</v>
      </c>
    </row>
    <row r="71" spans="1:26" ht="12.75" hidden="1">
      <c r="A71" s="38" t="s">
        <v>114</v>
      </c>
      <c r="B71" s="18">
        <v>4917833389</v>
      </c>
      <c r="C71" s="18"/>
      <c r="D71" s="19">
        <v>5542638468</v>
      </c>
      <c r="E71" s="20">
        <v>4330509362</v>
      </c>
      <c r="F71" s="20">
        <v>400295047</v>
      </c>
      <c r="G71" s="20">
        <v>407525210</v>
      </c>
      <c r="H71" s="20">
        <v>381013946</v>
      </c>
      <c r="I71" s="20">
        <v>1188834203</v>
      </c>
      <c r="J71" s="20">
        <v>384290577</v>
      </c>
      <c r="K71" s="20">
        <v>376215239</v>
      </c>
      <c r="L71" s="20">
        <v>348626920</v>
      </c>
      <c r="M71" s="20">
        <v>1109132736</v>
      </c>
      <c r="N71" s="20">
        <v>219582405</v>
      </c>
      <c r="O71" s="20">
        <v>478696157</v>
      </c>
      <c r="P71" s="20">
        <v>601000752</v>
      </c>
      <c r="Q71" s="20">
        <v>1299279314</v>
      </c>
      <c r="R71" s="20"/>
      <c r="S71" s="20"/>
      <c r="T71" s="20"/>
      <c r="U71" s="20"/>
      <c r="V71" s="20">
        <v>3597246253</v>
      </c>
      <c r="W71" s="20">
        <v>4093754535</v>
      </c>
      <c r="X71" s="20"/>
      <c r="Y71" s="19"/>
      <c r="Z71" s="22">
        <v>4330509362</v>
      </c>
    </row>
    <row r="72" spans="1:26" ht="12.75" hidden="1">
      <c r="A72" s="38" t="s">
        <v>115</v>
      </c>
      <c r="B72" s="18">
        <v>2352617680</v>
      </c>
      <c r="C72" s="18"/>
      <c r="D72" s="19">
        <v>2932804593</v>
      </c>
      <c r="E72" s="20">
        <v>2342467747</v>
      </c>
      <c r="F72" s="20">
        <v>422639611</v>
      </c>
      <c r="G72" s="20">
        <v>194938974</v>
      </c>
      <c r="H72" s="20">
        <v>173418366</v>
      </c>
      <c r="I72" s="20">
        <v>790996951</v>
      </c>
      <c r="J72" s="20">
        <v>173987282</v>
      </c>
      <c r="K72" s="20">
        <v>169683607</v>
      </c>
      <c r="L72" s="20">
        <v>159345362</v>
      </c>
      <c r="M72" s="20">
        <v>503016251</v>
      </c>
      <c r="N72" s="20">
        <v>178600577</v>
      </c>
      <c r="O72" s="20">
        <v>203336776</v>
      </c>
      <c r="P72" s="20">
        <v>233089671</v>
      </c>
      <c r="Q72" s="20">
        <v>615027024</v>
      </c>
      <c r="R72" s="20"/>
      <c r="S72" s="20"/>
      <c r="T72" s="20"/>
      <c r="U72" s="20"/>
      <c r="V72" s="20">
        <v>1909040226</v>
      </c>
      <c r="W72" s="20">
        <v>2232191855</v>
      </c>
      <c r="X72" s="20"/>
      <c r="Y72" s="19"/>
      <c r="Z72" s="22">
        <v>2342467747</v>
      </c>
    </row>
    <row r="73" spans="1:26" ht="12.75" hidden="1">
      <c r="A73" s="38" t="s">
        <v>116</v>
      </c>
      <c r="B73" s="18">
        <v>1685104684</v>
      </c>
      <c r="C73" s="18"/>
      <c r="D73" s="19">
        <v>2044171104</v>
      </c>
      <c r="E73" s="20">
        <v>1726159570</v>
      </c>
      <c r="F73" s="20">
        <v>336876340</v>
      </c>
      <c r="G73" s="20">
        <v>157504723</v>
      </c>
      <c r="H73" s="20">
        <v>152373818</v>
      </c>
      <c r="I73" s="20">
        <v>646754881</v>
      </c>
      <c r="J73" s="20">
        <v>158295128</v>
      </c>
      <c r="K73" s="20">
        <v>156643108</v>
      </c>
      <c r="L73" s="20">
        <v>150545751</v>
      </c>
      <c r="M73" s="20">
        <v>465483987</v>
      </c>
      <c r="N73" s="20">
        <v>8526072</v>
      </c>
      <c r="O73" s="20">
        <v>130935639</v>
      </c>
      <c r="P73" s="20">
        <v>126086436</v>
      </c>
      <c r="Q73" s="20">
        <v>265548147</v>
      </c>
      <c r="R73" s="20"/>
      <c r="S73" s="20"/>
      <c r="T73" s="20"/>
      <c r="U73" s="20"/>
      <c r="V73" s="20">
        <v>1377787015</v>
      </c>
      <c r="W73" s="20">
        <v>1577354469</v>
      </c>
      <c r="X73" s="20"/>
      <c r="Y73" s="19"/>
      <c r="Z73" s="22">
        <v>1726159570</v>
      </c>
    </row>
    <row r="74" spans="1:26" ht="12.75" hidden="1">
      <c r="A74" s="38" t="s">
        <v>117</v>
      </c>
      <c r="B74" s="18">
        <v>925985507</v>
      </c>
      <c r="C74" s="18"/>
      <c r="D74" s="19">
        <v>-12424336</v>
      </c>
      <c r="E74" s="20">
        <v>6745489</v>
      </c>
      <c r="F74" s="20">
        <v>12413493</v>
      </c>
      <c r="G74" s="20">
        <v>6580317</v>
      </c>
      <c r="H74" s="20">
        <v>3121859</v>
      </c>
      <c r="I74" s="20">
        <v>22115669</v>
      </c>
      <c r="J74" s="20">
        <v>4906634</v>
      </c>
      <c r="K74" s="20">
        <v>1496185</v>
      </c>
      <c r="L74" s="20">
        <v>-2813276</v>
      </c>
      <c r="M74" s="20">
        <v>3589543</v>
      </c>
      <c r="N74" s="20">
        <v>284362471</v>
      </c>
      <c r="O74" s="20">
        <v>3839870</v>
      </c>
      <c r="P74" s="20">
        <v>-146003</v>
      </c>
      <c r="Q74" s="20">
        <v>288056338</v>
      </c>
      <c r="R74" s="20"/>
      <c r="S74" s="20"/>
      <c r="T74" s="20"/>
      <c r="U74" s="20"/>
      <c r="V74" s="20">
        <v>313761550</v>
      </c>
      <c r="W74" s="20">
        <v>-17022444</v>
      </c>
      <c r="X74" s="20"/>
      <c r="Y74" s="19"/>
      <c r="Z74" s="22">
        <v>6745489</v>
      </c>
    </row>
    <row r="75" spans="1:26" ht="12.75" hidden="1">
      <c r="A75" s="39" t="s">
        <v>118</v>
      </c>
      <c r="B75" s="27">
        <v>387906481</v>
      </c>
      <c r="C75" s="27"/>
      <c r="D75" s="28">
        <v>384835749</v>
      </c>
      <c r="E75" s="29">
        <v>386859510</v>
      </c>
      <c r="F75" s="29">
        <v>30844198</v>
      </c>
      <c r="G75" s="29">
        <v>33214068</v>
      </c>
      <c r="H75" s="29">
        <v>34051874</v>
      </c>
      <c r="I75" s="29">
        <v>98110140</v>
      </c>
      <c r="J75" s="29">
        <v>33158857</v>
      </c>
      <c r="K75" s="29">
        <v>34020046</v>
      </c>
      <c r="L75" s="29">
        <v>34527726</v>
      </c>
      <c r="M75" s="29">
        <v>101706629</v>
      </c>
      <c r="N75" s="29">
        <v>41401110</v>
      </c>
      <c r="O75" s="29">
        <v>37397017</v>
      </c>
      <c r="P75" s="29">
        <v>33298943</v>
      </c>
      <c r="Q75" s="29">
        <v>112097070</v>
      </c>
      <c r="R75" s="29"/>
      <c r="S75" s="29"/>
      <c r="T75" s="29"/>
      <c r="U75" s="29"/>
      <c r="V75" s="29">
        <v>311913839</v>
      </c>
      <c r="W75" s="29">
        <v>273908107</v>
      </c>
      <c r="X75" s="29"/>
      <c r="Y75" s="28"/>
      <c r="Z75" s="30">
        <v>386859510</v>
      </c>
    </row>
    <row r="76" spans="1:26" ht="12.75" hidden="1">
      <c r="A76" s="41" t="s">
        <v>120</v>
      </c>
      <c r="B76" s="31">
        <v>36686530289</v>
      </c>
      <c r="C76" s="31"/>
      <c r="D76" s="32">
        <v>36971132426</v>
      </c>
      <c r="E76" s="33">
        <v>35258825688</v>
      </c>
      <c r="F76" s="33">
        <v>2885668603</v>
      </c>
      <c r="G76" s="33">
        <v>3058135567</v>
      </c>
      <c r="H76" s="33">
        <v>3034935840</v>
      </c>
      <c r="I76" s="33">
        <v>8978740010</v>
      </c>
      <c r="J76" s="33">
        <v>3090142823</v>
      </c>
      <c r="K76" s="33">
        <v>2960871888</v>
      </c>
      <c r="L76" s="33">
        <v>2755980698</v>
      </c>
      <c r="M76" s="33">
        <v>8806995409</v>
      </c>
      <c r="N76" s="33">
        <v>2829992926</v>
      </c>
      <c r="O76" s="33">
        <v>2952136255</v>
      </c>
      <c r="P76" s="33">
        <v>3115331996</v>
      </c>
      <c r="Q76" s="33">
        <v>8897461177</v>
      </c>
      <c r="R76" s="33"/>
      <c r="S76" s="33"/>
      <c r="T76" s="33"/>
      <c r="U76" s="33"/>
      <c r="V76" s="33">
        <v>26683196596</v>
      </c>
      <c r="W76" s="33">
        <v>26523237636</v>
      </c>
      <c r="X76" s="33"/>
      <c r="Y76" s="32"/>
      <c r="Z76" s="34">
        <v>35258825688</v>
      </c>
    </row>
    <row r="77" spans="1:26" ht="12.75" hidden="1">
      <c r="A77" s="36" t="s">
        <v>31</v>
      </c>
      <c r="B77" s="18">
        <v>10409339697</v>
      </c>
      <c r="C77" s="18"/>
      <c r="D77" s="19">
        <v>10785176169</v>
      </c>
      <c r="E77" s="20">
        <v>10569639656</v>
      </c>
      <c r="F77" s="20">
        <v>878908864</v>
      </c>
      <c r="G77" s="20">
        <v>865578907</v>
      </c>
      <c r="H77" s="20">
        <v>938915439</v>
      </c>
      <c r="I77" s="20">
        <v>2683403210</v>
      </c>
      <c r="J77" s="20">
        <v>927267157</v>
      </c>
      <c r="K77" s="20">
        <v>928825281</v>
      </c>
      <c r="L77" s="20">
        <v>872147730</v>
      </c>
      <c r="M77" s="20">
        <v>2728240168</v>
      </c>
      <c r="N77" s="20">
        <v>863303164</v>
      </c>
      <c r="O77" s="20">
        <v>904886723</v>
      </c>
      <c r="P77" s="20">
        <v>941719164</v>
      </c>
      <c r="Q77" s="20">
        <v>2709909051</v>
      </c>
      <c r="R77" s="20"/>
      <c r="S77" s="20"/>
      <c r="T77" s="20"/>
      <c r="U77" s="20"/>
      <c r="V77" s="20">
        <v>8121552429</v>
      </c>
      <c r="W77" s="20">
        <v>8039993495</v>
      </c>
      <c r="X77" s="20"/>
      <c r="Y77" s="19"/>
      <c r="Z77" s="22">
        <v>10569639656</v>
      </c>
    </row>
    <row r="78" spans="1:26" ht="12.75" hidden="1">
      <c r="A78" s="37" t="s">
        <v>32</v>
      </c>
      <c r="B78" s="18">
        <v>26124083963</v>
      </c>
      <c r="C78" s="18"/>
      <c r="D78" s="19">
        <v>26091643433</v>
      </c>
      <c r="E78" s="20">
        <v>24594966293</v>
      </c>
      <c r="F78" s="20">
        <v>2002812364</v>
      </c>
      <c r="G78" s="20">
        <v>2186671963</v>
      </c>
      <c r="H78" s="20">
        <v>2091101879</v>
      </c>
      <c r="I78" s="20">
        <v>6280586206</v>
      </c>
      <c r="J78" s="20">
        <v>2157774466</v>
      </c>
      <c r="K78" s="20">
        <v>2027339867</v>
      </c>
      <c r="L78" s="20">
        <v>1877173679</v>
      </c>
      <c r="M78" s="20">
        <v>6062288012</v>
      </c>
      <c r="N78" s="20">
        <v>1956092819</v>
      </c>
      <c r="O78" s="20">
        <v>2038037609</v>
      </c>
      <c r="P78" s="20">
        <v>2168355617</v>
      </c>
      <c r="Q78" s="20">
        <v>6162486045</v>
      </c>
      <c r="R78" s="20"/>
      <c r="S78" s="20"/>
      <c r="T78" s="20"/>
      <c r="U78" s="20"/>
      <c r="V78" s="20">
        <v>18505360263</v>
      </c>
      <c r="W78" s="20">
        <v>18428277968</v>
      </c>
      <c r="X78" s="20"/>
      <c r="Y78" s="19"/>
      <c r="Z78" s="22">
        <v>24594966293</v>
      </c>
    </row>
    <row r="79" spans="1:26" ht="12.75" hidden="1">
      <c r="A79" s="38" t="s">
        <v>113</v>
      </c>
      <c r="B79" s="18">
        <v>17341186710</v>
      </c>
      <c r="C79" s="18"/>
      <c r="D79" s="19">
        <v>17392679445</v>
      </c>
      <c r="E79" s="20">
        <v>17279622560</v>
      </c>
      <c r="F79" s="20">
        <v>1428771718</v>
      </c>
      <c r="G79" s="20">
        <v>1576521061</v>
      </c>
      <c r="H79" s="20">
        <v>1471412052</v>
      </c>
      <c r="I79" s="20">
        <v>4476704831</v>
      </c>
      <c r="J79" s="20">
        <v>1528772868</v>
      </c>
      <c r="K79" s="20">
        <v>1387899396</v>
      </c>
      <c r="L79" s="20">
        <v>1347020101</v>
      </c>
      <c r="M79" s="20">
        <v>4263692365</v>
      </c>
      <c r="N79" s="20">
        <v>1386525022</v>
      </c>
      <c r="O79" s="20">
        <v>1288188494</v>
      </c>
      <c r="P79" s="20">
        <v>1415138936</v>
      </c>
      <c r="Q79" s="20">
        <v>4089852452</v>
      </c>
      <c r="R79" s="20"/>
      <c r="S79" s="20"/>
      <c r="T79" s="20"/>
      <c r="U79" s="20"/>
      <c r="V79" s="20">
        <v>12830249648</v>
      </c>
      <c r="W79" s="20">
        <v>13215075933</v>
      </c>
      <c r="X79" s="20"/>
      <c r="Y79" s="19"/>
      <c r="Z79" s="22">
        <v>17279622560</v>
      </c>
    </row>
    <row r="80" spans="1:26" ht="12.75" hidden="1">
      <c r="A80" s="38" t="s">
        <v>114</v>
      </c>
      <c r="B80" s="18">
        <v>4667873130</v>
      </c>
      <c r="C80" s="18"/>
      <c r="D80" s="19">
        <v>4532116567</v>
      </c>
      <c r="E80" s="20">
        <v>3730470112</v>
      </c>
      <c r="F80" s="20">
        <v>277718957</v>
      </c>
      <c r="G80" s="20">
        <v>296989102</v>
      </c>
      <c r="H80" s="20">
        <v>294865572</v>
      </c>
      <c r="I80" s="20">
        <v>869573631</v>
      </c>
      <c r="J80" s="20">
        <v>300580699</v>
      </c>
      <c r="K80" s="20">
        <v>296501770</v>
      </c>
      <c r="L80" s="20">
        <v>258857813</v>
      </c>
      <c r="M80" s="20">
        <v>855940282</v>
      </c>
      <c r="N80" s="20">
        <v>267142451</v>
      </c>
      <c r="O80" s="20">
        <v>388483910</v>
      </c>
      <c r="P80" s="20">
        <v>387363532</v>
      </c>
      <c r="Q80" s="20">
        <v>1042989893</v>
      </c>
      <c r="R80" s="20"/>
      <c r="S80" s="20"/>
      <c r="T80" s="20"/>
      <c r="U80" s="20"/>
      <c r="V80" s="20">
        <v>2768503806</v>
      </c>
      <c r="W80" s="20">
        <v>2566751644</v>
      </c>
      <c r="X80" s="20"/>
      <c r="Y80" s="19"/>
      <c r="Z80" s="22">
        <v>3730470112</v>
      </c>
    </row>
    <row r="81" spans="1:26" ht="12.75" hidden="1">
      <c r="A81" s="38" t="s">
        <v>115</v>
      </c>
      <c r="B81" s="18">
        <v>2240050316</v>
      </c>
      <c r="C81" s="18"/>
      <c r="D81" s="19">
        <v>2660445891</v>
      </c>
      <c r="E81" s="20">
        <v>2090556166</v>
      </c>
      <c r="F81" s="20">
        <v>159064019</v>
      </c>
      <c r="G81" s="20">
        <v>167360333</v>
      </c>
      <c r="H81" s="20">
        <v>166264323</v>
      </c>
      <c r="I81" s="20">
        <v>492688675</v>
      </c>
      <c r="J81" s="20">
        <v>167558759</v>
      </c>
      <c r="K81" s="20">
        <v>175328440</v>
      </c>
      <c r="L81" s="20">
        <v>138547677</v>
      </c>
      <c r="M81" s="20">
        <v>481434876</v>
      </c>
      <c r="N81" s="20">
        <v>145329061</v>
      </c>
      <c r="O81" s="20">
        <v>205371571</v>
      </c>
      <c r="P81" s="20">
        <v>224053984</v>
      </c>
      <c r="Q81" s="20">
        <v>574754616</v>
      </c>
      <c r="R81" s="20"/>
      <c r="S81" s="20"/>
      <c r="T81" s="20"/>
      <c r="U81" s="20"/>
      <c r="V81" s="20">
        <v>1548878167</v>
      </c>
      <c r="W81" s="20">
        <v>1480365083</v>
      </c>
      <c r="X81" s="20"/>
      <c r="Y81" s="19"/>
      <c r="Z81" s="22">
        <v>2090556166</v>
      </c>
    </row>
    <row r="82" spans="1:26" ht="12.75" hidden="1">
      <c r="A82" s="38" t="s">
        <v>116</v>
      </c>
      <c r="B82" s="18">
        <v>1554569979</v>
      </c>
      <c r="C82" s="18"/>
      <c r="D82" s="19">
        <v>1499303632</v>
      </c>
      <c r="E82" s="20">
        <v>1457166646</v>
      </c>
      <c r="F82" s="20">
        <v>133009036</v>
      </c>
      <c r="G82" s="20">
        <v>139585451</v>
      </c>
      <c r="H82" s="20">
        <v>131528928</v>
      </c>
      <c r="I82" s="20">
        <v>404123415</v>
      </c>
      <c r="J82" s="20">
        <v>125178368</v>
      </c>
      <c r="K82" s="20">
        <v>138791624</v>
      </c>
      <c r="L82" s="20">
        <v>127613350</v>
      </c>
      <c r="M82" s="20">
        <v>391583342</v>
      </c>
      <c r="N82" s="20">
        <v>153492604</v>
      </c>
      <c r="O82" s="20">
        <v>146996325</v>
      </c>
      <c r="P82" s="20">
        <v>133847387</v>
      </c>
      <c r="Q82" s="20">
        <v>434336316</v>
      </c>
      <c r="R82" s="20"/>
      <c r="S82" s="20"/>
      <c r="T82" s="20"/>
      <c r="U82" s="20"/>
      <c r="V82" s="20">
        <v>1230043073</v>
      </c>
      <c r="W82" s="20">
        <v>1124855667</v>
      </c>
      <c r="X82" s="20"/>
      <c r="Y82" s="19"/>
      <c r="Z82" s="22">
        <v>1457166646</v>
      </c>
    </row>
    <row r="83" spans="1:26" ht="12.75" hidden="1">
      <c r="A83" s="38" t="s">
        <v>117</v>
      </c>
      <c r="B83" s="18">
        <v>320403828</v>
      </c>
      <c r="C83" s="18"/>
      <c r="D83" s="19">
        <v>7097898</v>
      </c>
      <c r="E83" s="20">
        <v>37150809</v>
      </c>
      <c r="F83" s="20">
        <v>4248634</v>
      </c>
      <c r="G83" s="20">
        <v>6216016</v>
      </c>
      <c r="H83" s="20">
        <v>27031004</v>
      </c>
      <c r="I83" s="20">
        <v>37495654</v>
      </c>
      <c r="J83" s="20">
        <v>35683772</v>
      </c>
      <c r="K83" s="20">
        <v>28818637</v>
      </c>
      <c r="L83" s="20">
        <v>5134738</v>
      </c>
      <c r="M83" s="20">
        <v>69637147</v>
      </c>
      <c r="N83" s="20">
        <v>3603681</v>
      </c>
      <c r="O83" s="20">
        <v>8997309</v>
      </c>
      <c r="P83" s="20">
        <v>7951778</v>
      </c>
      <c r="Q83" s="20">
        <v>20552768</v>
      </c>
      <c r="R83" s="20"/>
      <c r="S83" s="20"/>
      <c r="T83" s="20"/>
      <c r="U83" s="20"/>
      <c r="V83" s="20">
        <v>127685569</v>
      </c>
      <c r="W83" s="20">
        <v>41229641</v>
      </c>
      <c r="X83" s="20"/>
      <c r="Y83" s="19"/>
      <c r="Z83" s="22">
        <v>37150809</v>
      </c>
    </row>
    <row r="84" spans="1:26" ht="12.75" hidden="1">
      <c r="A84" s="39" t="s">
        <v>118</v>
      </c>
      <c r="B84" s="27">
        <v>153106629</v>
      </c>
      <c r="C84" s="27"/>
      <c r="D84" s="28">
        <v>94312824</v>
      </c>
      <c r="E84" s="29">
        <v>94219739</v>
      </c>
      <c r="F84" s="29">
        <v>3947375</v>
      </c>
      <c r="G84" s="29">
        <v>5884697</v>
      </c>
      <c r="H84" s="29">
        <v>4918522</v>
      </c>
      <c r="I84" s="29">
        <v>14750594</v>
      </c>
      <c r="J84" s="29">
        <v>5101200</v>
      </c>
      <c r="K84" s="29">
        <v>4706740</v>
      </c>
      <c r="L84" s="29">
        <v>6659289</v>
      </c>
      <c r="M84" s="29">
        <v>16467229</v>
      </c>
      <c r="N84" s="29">
        <v>10596943</v>
      </c>
      <c r="O84" s="29">
        <v>9211923</v>
      </c>
      <c r="P84" s="29">
        <v>5257215</v>
      </c>
      <c r="Q84" s="29">
        <v>25066081</v>
      </c>
      <c r="R84" s="29"/>
      <c r="S84" s="29"/>
      <c r="T84" s="29"/>
      <c r="U84" s="29"/>
      <c r="V84" s="29">
        <v>56283904</v>
      </c>
      <c r="W84" s="29">
        <v>54966173</v>
      </c>
      <c r="X84" s="29"/>
      <c r="Y84" s="28"/>
      <c r="Z84" s="30">
        <v>94219739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56638655</v>
      </c>
      <c r="C5" s="18">
        <v>0</v>
      </c>
      <c r="D5" s="63">
        <v>62946435</v>
      </c>
      <c r="E5" s="64">
        <v>65446436</v>
      </c>
      <c r="F5" s="64">
        <v>15721615</v>
      </c>
      <c r="G5" s="64">
        <v>3971342</v>
      </c>
      <c r="H5" s="64">
        <v>4322691</v>
      </c>
      <c r="I5" s="64">
        <v>24015648</v>
      </c>
      <c r="J5" s="64">
        <v>4260965</v>
      </c>
      <c r="K5" s="64">
        <v>4348728</v>
      </c>
      <c r="L5" s="64">
        <v>4302351</v>
      </c>
      <c r="M5" s="64">
        <v>12912044</v>
      </c>
      <c r="N5" s="64">
        <v>4329362</v>
      </c>
      <c r="O5" s="64">
        <v>4340983</v>
      </c>
      <c r="P5" s="64">
        <v>4355003</v>
      </c>
      <c r="Q5" s="64">
        <v>13025348</v>
      </c>
      <c r="R5" s="64">
        <v>0</v>
      </c>
      <c r="S5" s="64">
        <v>0</v>
      </c>
      <c r="T5" s="64">
        <v>0</v>
      </c>
      <c r="U5" s="64">
        <v>0</v>
      </c>
      <c r="V5" s="64">
        <v>49953040</v>
      </c>
      <c r="W5" s="64">
        <v>49971250</v>
      </c>
      <c r="X5" s="64">
        <v>-18210</v>
      </c>
      <c r="Y5" s="65">
        <v>-0.04</v>
      </c>
      <c r="Z5" s="66">
        <v>65446436</v>
      </c>
    </row>
    <row r="6" spans="1:26" ht="12.75">
      <c r="A6" s="62" t="s">
        <v>32</v>
      </c>
      <c r="B6" s="18">
        <v>149525885</v>
      </c>
      <c r="C6" s="18">
        <v>0</v>
      </c>
      <c r="D6" s="63">
        <v>167920997</v>
      </c>
      <c r="E6" s="64">
        <v>158558180</v>
      </c>
      <c r="F6" s="64">
        <v>10201666</v>
      </c>
      <c r="G6" s="64">
        <v>17379133</v>
      </c>
      <c r="H6" s="64">
        <v>12429815</v>
      </c>
      <c r="I6" s="64">
        <v>40010614</v>
      </c>
      <c r="J6" s="64">
        <v>13067121</v>
      </c>
      <c r="K6" s="64">
        <v>10072527</v>
      </c>
      <c r="L6" s="64">
        <v>12526650</v>
      </c>
      <c r="M6" s="64">
        <v>35666298</v>
      </c>
      <c r="N6" s="64">
        <v>11731052</v>
      </c>
      <c r="O6" s="64">
        <v>11945648</v>
      </c>
      <c r="P6" s="64">
        <v>11477018</v>
      </c>
      <c r="Q6" s="64">
        <v>35153718</v>
      </c>
      <c r="R6" s="64">
        <v>0</v>
      </c>
      <c r="S6" s="64">
        <v>0</v>
      </c>
      <c r="T6" s="64">
        <v>0</v>
      </c>
      <c r="U6" s="64">
        <v>0</v>
      </c>
      <c r="V6" s="64">
        <v>110830630</v>
      </c>
      <c r="W6" s="64">
        <v>124940510</v>
      </c>
      <c r="X6" s="64">
        <v>-14109880</v>
      </c>
      <c r="Y6" s="65">
        <v>-11.29</v>
      </c>
      <c r="Z6" s="66">
        <v>158558180</v>
      </c>
    </row>
    <row r="7" spans="1:26" ht="12.75">
      <c r="A7" s="62" t="s">
        <v>33</v>
      </c>
      <c r="B7" s="18">
        <v>5819571</v>
      </c>
      <c r="C7" s="18">
        <v>0</v>
      </c>
      <c r="D7" s="63">
        <v>4973400</v>
      </c>
      <c r="E7" s="64">
        <v>4826000</v>
      </c>
      <c r="F7" s="64">
        <v>652208</v>
      </c>
      <c r="G7" s="64">
        <v>0</v>
      </c>
      <c r="H7" s="64">
        <v>370530</v>
      </c>
      <c r="I7" s="64">
        <v>1022738</v>
      </c>
      <c r="J7" s="64">
        <v>725883</v>
      </c>
      <c r="K7" s="64">
        <v>665829</v>
      </c>
      <c r="L7" s="64">
        <v>423111</v>
      </c>
      <c r="M7" s="64">
        <v>1814823</v>
      </c>
      <c r="N7" s="64">
        <v>598439</v>
      </c>
      <c r="O7" s="64">
        <v>585980</v>
      </c>
      <c r="P7" s="64">
        <v>587035</v>
      </c>
      <c r="Q7" s="64">
        <v>1771454</v>
      </c>
      <c r="R7" s="64">
        <v>0</v>
      </c>
      <c r="S7" s="64">
        <v>0</v>
      </c>
      <c r="T7" s="64">
        <v>0</v>
      </c>
      <c r="U7" s="64">
        <v>0</v>
      </c>
      <c r="V7" s="64">
        <v>4609015</v>
      </c>
      <c r="W7" s="64">
        <v>3433835</v>
      </c>
      <c r="X7" s="64">
        <v>1175180</v>
      </c>
      <c r="Y7" s="65">
        <v>34.22</v>
      </c>
      <c r="Z7" s="66">
        <v>4826000</v>
      </c>
    </row>
    <row r="8" spans="1:26" ht="12.75">
      <c r="A8" s="62" t="s">
        <v>34</v>
      </c>
      <c r="B8" s="18">
        <v>42606968</v>
      </c>
      <c r="C8" s="18">
        <v>0</v>
      </c>
      <c r="D8" s="63">
        <v>61021313</v>
      </c>
      <c r="E8" s="64">
        <v>60657928</v>
      </c>
      <c r="F8" s="64">
        <v>0</v>
      </c>
      <c r="G8" s="64">
        <v>0</v>
      </c>
      <c r="H8" s="64">
        <v>351754</v>
      </c>
      <c r="I8" s="64">
        <v>351754</v>
      </c>
      <c r="J8" s="64">
        <v>13576316</v>
      </c>
      <c r="K8" s="64">
        <v>0</v>
      </c>
      <c r="L8" s="64">
        <v>10860526</v>
      </c>
      <c r="M8" s="64">
        <v>24436842</v>
      </c>
      <c r="N8" s="64">
        <v>0</v>
      </c>
      <c r="O8" s="64">
        <v>4570333</v>
      </c>
      <c r="P8" s="64">
        <v>9361594</v>
      </c>
      <c r="Q8" s="64">
        <v>13931927</v>
      </c>
      <c r="R8" s="64">
        <v>0</v>
      </c>
      <c r="S8" s="64">
        <v>0</v>
      </c>
      <c r="T8" s="64">
        <v>0</v>
      </c>
      <c r="U8" s="64">
        <v>0</v>
      </c>
      <c r="V8" s="64">
        <v>38720523</v>
      </c>
      <c r="W8" s="64">
        <v>54043950</v>
      </c>
      <c r="X8" s="64">
        <v>-15323427</v>
      </c>
      <c r="Y8" s="65">
        <v>-28.35</v>
      </c>
      <c r="Z8" s="66">
        <v>60657928</v>
      </c>
    </row>
    <row r="9" spans="1:26" ht="12.75">
      <c r="A9" s="62" t="s">
        <v>35</v>
      </c>
      <c r="B9" s="18">
        <v>32274618</v>
      </c>
      <c r="C9" s="18">
        <v>0</v>
      </c>
      <c r="D9" s="63">
        <v>24819587</v>
      </c>
      <c r="E9" s="64">
        <v>24687225</v>
      </c>
      <c r="F9" s="64">
        <v>130736</v>
      </c>
      <c r="G9" s="64">
        <v>1396198</v>
      </c>
      <c r="H9" s="64">
        <v>2194362</v>
      </c>
      <c r="I9" s="64">
        <v>3721296</v>
      </c>
      <c r="J9" s="64">
        <v>2354540</v>
      </c>
      <c r="K9" s="64">
        <v>1578087</v>
      </c>
      <c r="L9" s="64">
        <v>2015902</v>
      </c>
      <c r="M9" s="64">
        <v>5948529</v>
      </c>
      <c r="N9" s="64">
        <v>1262223</v>
      </c>
      <c r="O9" s="64">
        <v>2295274</v>
      </c>
      <c r="P9" s="64">
        <v>1495377</v>
      </c>
      <c r="Q9" s="64">
        <v>5052874</v>
      </c>
      <c r="R9" s="64">
        <v>0</v>
      </c>
      <c r="S9" s="64">
        <v>0</v>
      </c>
      <c r="T9" s="64">
        <v>0</v>
      </c>
      <c r="U9" s="64">
        <v>0</v>
      </c>
      <c r="V9" s="64">
        <v>14722699</v>
      </c>
      <c r="W9" s="64">
        <v>18267626</v>
      </c>
      <c r="X9" s="64">
        <v>-3544927</v>
      </c>
      <c r="Y9" s="65">
        <v>-19.41</v>
      </c>
      <c r="Z9" s="66">
        <v>24687225</v>
      </c>
    </row>
    <row r="10" spans="1:26" ht="22.5">
      <c r="A10" s="67" t="s">
        <v>105</v>
      </c>
      <c r="B10" s="68">
        <f>SUM(B5:B9)</f>
        <v>286865697</v>
      </c>
      <c r="C10" s="68">
        <f>SUM(C5:C9)</f>
        <v>0</v>
      </c>
      <c r="D10" s="69">
        <f aca="true" t="shared" si="0" ref="D10:Z10">SUM(D5:D9)</f>
        <v>321681732</v>
      </c>
      <c r="E10" s="70">
        <f t="shared" si="0"/>
        <v>314175769</v>
      </c>
      <c r="F10" s="70">
        <f t="shared" si="0"/>
        <v>26706225</v>
      </c>
      <c r="G10" s="70">
        <f t="shared" si="0"/>
        <v>22746673</v>
      </c>
      <c r="H10" s="70">
        <f t="shared" si="0"/>
        <v>19669152</v>
      </c>
      <c r="I10" s="70">
        <f t="shared" si="0"/>
        <v>69122050</v>
      </c>
      <c r="J10" s="70">
        <f t="shared" si="0"/>
        <v>33984825</v>
      </c>
      <c r="K10" s="70">
        <f t="shared" si="0"/>
        <v>16665171</v>
      </c>
      <c r="L10" s="70">
        <f t="shared" si="0"/>
        <v>30128540</v>
      </c>
      <c r="M10" s="70">
        <f t="shared" si="0"/>
        <v>80778536</v>
      </c>
      <c r="N10" s="70">
        <f t="shared" si="0"/>
        <v>17921076</v>
      </c>
      <c r="O10" s="70">
        <f t="shared" si="0"/>
        <v>23738218</v>
      </c>
      <c r="P10" s="70">
        <f t="shared" si="0"/>
        <v>27276027</v>
      </c>
      <c r="Q10" s="70">
        <f t="shared" si="0"/>
        <v>68935321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218835907</v>
      </c>
      <c r="W10" s="70">
        <f t="shared" si="0"/>
        <v>250657171</v>
      </c>
      <c r="X10" s="70">
        <f t="shared" si="0"/>
        <v>-31821264</v>
      </c>
      <c r="Y10" s="71">
        <f>+IF(W10&lt;&gt;0,(X10/W10)*100,0)</f>
        <v>-12.69513410410269</v>
      </c>
      <c r="Z10" s="72">
        <f t="shared" si="0"/>
        <v>314175769</v>
      </c>
    </row>
    <row r="11" spans="1:26" ht="12.75">
      <c r="A11" s="62" t="s">
        <v>36</v>
      </c>
      <c r="B11" s="18">
        <v>102241764</v>
      </c>
      <c r="C11" s="18">
        <v>0</v>
      </c>
      <c r="D11" s="63">
        <v>119261848</v>
      </c>
      <c r="E11" s="64">
        <v>113170910</v>
      </c>
      <c r="F11" s="64">
        <v>7979057</v>
      </c>
      <c r="G11" s="64">
        <v>7928768</v>
      </c>
      <c r="H11" s="64">
        <v>7875059</v>
      </c>
      <c r="I11" s="64">
        <v>23782884</v>
      </c>
      <c r="J11" s="64">
        <v>7954757</v>
      </c>
      <c r="K11" s="64">
        <v>14716777</v>
      </c>
      <c r="L11" s="64">
        <v>8454945</v>
      </c>
      <c r="M11" s="64">
        <v>31126479</v>
      </c>
      <c r="N11" s="64">
        <v>9869426</v>
      </c>
      <c r="O11" s="64">
        <v>8683184</v>
      </c>
      <c r="P11" s="64">
        <v>8221240</v>
      </c>
      <c r="Q11" s="64">
        <v>26773850</v>
      </c>
      <c r="R11" s="64">
        <v>0</v>
      </c>
      <c r="S11" s="64">
        <v>0</v>
      </c>
      <c r="T11" s="64">
        <v>0</v>
      </c>
      <c r="U11" s="64">
        <v>0</v>
      </c>
      <c r="V11" s="64">
        <v>81683213</v>
      </c>
      <c r="W11" s="64">
        <v>88550965</v>
      </c>
      <c r="X11" s="64">
        <v>-6867752</v>
      </c>
      <c r="Y11" s="65">
        <v>-7.76</v>
      </c>
      <c r="Z11" s="66">
        <v>113170910</v>
      </c>
    </row>
    <row r="12" spans="1:26" ht="12.75">
      <c r="A12" s="62" t="s">
        <v>37</v>
      </c>
      <c r="B12" s="18">
        <v>5358968</v>
      </c>
      <c r="C12" s="18">
        <v>0</v>
      </c>
      <c r="D12" s="63">
        <v>5670537</v>
      </c>
      <c r="E12" s="64">
        <v>5940538</v>
      </c>
      <c r="F12" s="64">
        <v>426009</v>
      </c>
      <c r="G12" s="64">
        <v>427548</v>
      </c>
      <c r="H12" s="64">
        <v>453160</v>
      </c>
      <c r="I12" s="64">
        <v>1306717</v>
      </c>
      <c r="J12" s="64">
        <v>481195</v>
      </c>
      <c r="K12" s="64">
        <v>447711</v>
      </c>
      <c r="L12" s="64">
        <v>447711</v>
      </c>
      <c r="M12" s="64">
        <v>1376617</v>
      </c>
      <c r="N12" s="64">
        <v>443800</v>
      </c>
      <c r="O12" s="64">
        <v>786480</v>
      </c>
      <c r="P12" s="64">
        <v>505712</v>
      </c>
      <c r="Q12" s="64">
        <v>1735992</v>
      </c>
      <c r="R12" s="64">
        <v>0</v>
      </c>
      <c r="S12" s="64">
        <v>0</v>
      </c>
      <c r="T12" s="64">
        <v>0</v>
      </c>
      <c r="U12" s="64">
        <v>0</v>
      </c>
      <c r="V12" s="64">
        <v>4419326</v>
      </c>
      <c r="W12" s="64">
        <v>4301595</v>
      </c>
      <c r="X12" s="64">
        <v>117731</v>
      </c>
      <c r="Y12" s="65">
        <v>2.74</v>
      </c>
      <c r="Z12" s="66">
        <v>5940538</v>
      </c>
    </row>
    <row r="13" spans="1:26" ht="12.75">
      <c r="A13" s="62" t="s">
        <v>106</v>
      </c>
      <c r="B13" s="18">
        <v>19372438</v>
      </c>
      <c r="C13" s="18">
        <v>0</v>
      </c>
      <c r="D13" s="63">
        <v>19902000</v>
      </c>
      <c r="E13" s="64">
        <v>20848552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14926518</v>
      </c>
      <c r="X13" s="64">
        <v>-14926518</v>
      </c>
      <c r="Y13" s="65">
        <v>-100</v>
      </c>
      <c r="Z13" s="66">
        <v>20848552</v>
      </c>
    </row>
    <row r="14" spans="1:26" ht="12.75">
      <c r="A14" s="62" t="s">
        <v>38</v>
      </c>
      <c r="B14" s="18">
        <v>12662376</v>
      </c>
      <c r="C14" s="18">
        <v>0</v>
      </c>
      <c r="D14" s="63">
        <v>12299097</v>
      </c>
      <c r="E14" s="64">
        <v>13130874</v>
      </c>
      <c r="F14" s="64">
        <v>0</v>
      </c>
      <c r="G14" s="64">
        <v>0</v>
      </c>
      <c r="H14" s="64">
        <v>7091</v>
      </c>
      <c r="I14" s="64">
        <v>7091</v>
      </c>
      <c r="J14" s="64">
        <v>0</v>
      </c>
      <c r="K14" s="64">
        <v>0</v>
      </c>
      <c r="L14" s="64">
        <v>2365557</v>
      </c>
      <c r="M14" s="64">
        <v>2365557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2372648</v>
      </c>
      <c r="W14" s="64">
        <v>9224325</v>
      </c>
      <c r="X14" s="64">
        <v>-6851677</v>
      </c>
      <c r="Y14" s="65">
        <v>-74.28</v>
      </c>
      <c r="Z14" s="66">
        <v>13130874</v>
      </c>
    </row>
    <row r="15" spans="1:26" ht="12.75">
      <c r="A15" s="62" t="s">
        <v>39</v>
      </c>
      <c r="B15" s="18">
        <v>80493562</v>
      </c>
      <c r="C15" s="18">
        <v>0</v>
      </c>
      <c r="D15" s="63">
        <v>94626670</v>
      </c>
      <c r="E15" s="64">
        <v>88351631</v>
      </c>
      <c r="F15" s="64">
        <v>74345</v>
      </c>
      <c r="G15" s="64">
        <v>10990001</v>
      </c>
      <c r="H15" s="64">
        <v>10325475</v>
      </c>
      <c r="I15" s="64">
        <v>21389821</v>
      </c>
      <c r="J15" s="64">
        <v>7739234</v>
      </c>
      <c r="K15" s="64">
        <v>6431680</v>
      </c>
      <c r="L15" s="64">
        <v>6042518</v>
      </c>
      <c r="M15" s="64">
        <v>20213432</v>
      </c>
      <c r="N15" s="64">
        <v>6208533</v>
      </c>
      <c r="O15" s="64">
        <v>6833097</v>
      </c>
      <c r="P15" s="64">
        <v>6182853</v>
      </c>
      <c r="Q15" s="64">
        <v>19224483</v>
      </c>
      <c r="R15" s="64">
        <v>0</v>
      </c>
      <c r="S15" s="64">
        <v>0</v>
      </c>
      <c r="T15" s="64">
        <v>0</v>
      </c>
      <c r="U15" s="64">
        <v>0</v>
      </c>
      <c r="V15" s="64">
        <v>60827736</v>
      </c>
      <c r="W15" s="64">
        <v>69847015</v>
      </c>
      <c r="X15" s="64">
        <v>-9019279</v>
      </c>
      <c r="Y15" s="65">
        <v>-12.91</v>
      </c>
      <c r="Z15" s="66">
        <v>88351631</v>
      </c>
    </row>
    <row r="16" spans="1:26" ht="12.75">
      <c r="A16" s="73" t="s">
        <v>40</v>
      </c>
      <c r="B16" s="18">
        <v>3550890</v>
      </c>
      <c r="C16" s="18">
        <v>0</v>
      </c>
      <c r="D16" s="63">
        <v>4398460</v>
      </c>
      <c r="E16" s="64">
        <v>4398460</v>
      </c>
      <c r="F16" s="64">
        <v>0</v>
      </c>
      <c r="G16" s="64">
        <v>570713</v>
      </c>
      <c r="H16" s="64">
        <v>90878</v>
      </c>
      <c r="I16" s="64">
        <v>661591</v>
      </c>
      <c r="J16" s="64">
        <v>501790</v>
      </c>
      <c r="K16" s="64">
        <v>36308</v>
      </c>
      <c r="L16" s="64">
        <v>98743</v>
      </c>
      <c r="M16" s="64">
        <v>636841</v>
      </c>
      <c r="N16" s="64">
        <v>35000</v>
      </c>
      <c r="O16" s="64">
        <v>706620</v>
      </c>
      <c r="P16" s="64">
        <v>279406</v>
      </c>
      <c r="Q16" s="64">
        <v>1021026</v>
      </c>
      <c r="R16" s="64">
        <v>0</v>
      </c>
      <c r="S16" s="64">
        <v>0</v>
      </c>
      <c r="T16" s="64">
        <v>0</v>
      </c>
      <c r="U16" s="64">
        <v>0</v>
      </c>
      <c r="V16" s="64">
        <v>2319458</v>
      </c>
      <c r="W16" s="64">
        <v>3382066</v>
      </c>
      <c r="X16" s="64">
        <v>-1062608</v>
      </c>
      <c r="Y16" s="65">
        <v>-31.42</v>
      </c>
      <c r="Z16" s="66">
        <v>4398460</v>
      </c>
    </row>
    <row r="17" spans="1:26" ht="12.75">
      <c r="A17" s="62" t="s">
        <v>41</v>
      </c>
      <c r="B17" s="18">
        <v>53307743</v>
      </c>
      <c r="C17" s="18">
        <v>0</v>
      </c>
      <c r="D17" s="63">
        <v>72514565</v>
      </c>
      <c r="E17" s="64">
        <v>75314293</v>
      </c>
      <c r="F17" s="64">
        <v>1010727</v>
      </c>
      <c r="G17" s="64">
        <v>1996251</v>
      </c>
      <c r="H17" s="64">
        <v>3220526</v>
      </c>
      <c r="I17" s="64">
        <v>6227504</v>
      </c>
      <c r="J17" s="64">
        <v>1878368</v>
      </c>
      <c r="K17" s="64">
        <v>3267770</v>
      </c>
      <c r="L17" s="64">
        <v>2897817</v>
      </c>
      <c r="M17" s="64">
        <v>8043955</v>
      </c>
      <c r="N17" s="64">
        <v>2318989</v>
      </c>
      <c r="O17" s="64">
        <v>2957504</v>
      </c>
      <c r="P17" s="64">
        <v>2280489</v>
      </c>
      <c r="Q17" s="64">
        <v>7556982</v>
      </c>
      <c r="R17" s="64">
        <v>0</v>
      </c>
      <c r="S17" s="64">
        <v>0</v>
      </c>
      <c r="T17" s="64">
        <v>0</v>
      </c>
      <c r="U17" s="64">
        <v>0</v>
      </c>
      <c r="V17" s="64">
        <v>21828441</v>
      </c>
      <c r="W17" s="64">
        <v>53798493</v>
      </c>
      <c r="X17" s="64">
        <v>-31970052</v>
      </c>
      <c r="Y17" s="65">
        <v>-59.43</v>
      </c>
      <c r="Z17" s="66">
        <v>75314293</v>
      </c>
    </row>
    <row r="18" spans="1:26" ht="12.75">
      <c r="A18" s="74" t="s">
        <v>42</v>
      </c>
      <c r="B18" s="75">
        <f>SUM(B11:B17)</f>
        <v>276987741</v>
      </c>
      <c r="C18" s="75">
        <f>SUM(C11:C17)</f>
        <v>0</v>
      </c>
      <c r="D18" s="76">
        <f aca="true" t="shared" si="1" ref="D18:Z18">SUM(D11:D17)</f>
        <v>328673177</v>
      </c>
      <c r="E18" s="77">
        <f t="shared" si="1"/>
        <v>321155258</v>
      </c>
      <c r="F18" s="77">
        <f t="shared" si="1"/>
        <v>9490138</v>
      </c>
      <c r="G18" s="77">
        <f t="shared" si="1"/>
        <v>21913281</v>
      </c>
      <c r="H18" s="77">
        <f t="shared" si="1"/>
        <v>21972189</v>
      </c>
      <c r="I18" s="77">
        <f t="shared" si="1"/>
        <v>53375608</v>
      </c>
      <c r="J18" s="77">
        <f t="shared" si="1"/>
        <v>18555344</v>
      </c>
      <c r="K18" s="77">
        <f t="shared" si="1"/>
        <v>24900246</v>
      </c>
      <c r="L18" s="77">
        <f t="shared" si="1"/>
        <v>20307291</v>
      </c>
      <c r="M18" s="77">
        <f t="shared" si="1"/>
        <v>63762881</v>
      </c>
      <c r="N18" s="77">
        <f t="shared" si="1"/>
        <v>18875748</v>
      </c>
      <c r="O18" s="77">
        <f t="shared" si="1"/>
        <v>19966885</v>
      </c>
      <c r="P18" s="77">
        <f t="shared" si="1"/>
        <v>17469700</v>
      </c>
      <c r="Q18" s="77">
        <f t="shared" si="1"/>
        <v>56312333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173450822</v>
      </c>
      <c r="W18" s="77">
        <f t="shared" si="1"/>
        <v>244030977</v>
      </c>
      <c r="X18" s="77">
        <f t="shared" si="1"/>
        <v>-70580155</v>
      </c>
      <c r="Y18" s="71">
        <f>+IF(W18&lt;&gt;0,(X18/W18)*100,0)</f>
        <v>-28.922621163787742</v>
      </c>
      <c r="Z18" s="78">
        <f t="shared" si="1"/>
        <v>321155258</v>
      </c>
    </row>
    <row r="19" spans="1:26" ht="12.75">
      <c r="A19" s="74" t="s">
        <v>43</v>
      </c>
      <c r="B19" s="79">
        <f>+B10-B18</f>
        <v>9877956</v>
      </c>
      <c r="C19" s="79">
        <f>+C10-C18</f>
        <v>0</v>
      </c>
      <c r="D19" s="80">
        <f aca="true" t="shared" si="2" ref="D19:Z19">+D10-D18</f>
        <v>-6991445</v>
      </c>
      <c r="E19" s="81">
        <f t="shared" si="2"/>
        <v>-6979489</v>
      </c>
      <c r="F19" s="81">
        <f t="shared" si="2"/>
        <v>17216087</v>
      </c>
      <c r="G19" s="81">
        <f t="shared" si="2"/>
        <v>833392</v>
      </c>
      <c r="H19" s="81">
        <f t="shared" si="2"/>
        <v>-2303037</v>
      </c>
      <c r="I19" s="81">
        <f t="shared" si="2"/>
        <v>15746442</v>
      </c>
      <c r="J19" s="81">
        <f t="shared" si="2"/>
        <v>15429481</v>
      </c>
      <c r="K19" s="81">
        <f t="shared" si="2"/>
        <v>-8235075</v>
      </c>
      <c r="L19" s="81">
        <f t="shared" si="2"/>
        <v>9821249</v>
      </c>
      <c r="M19" s="81">
        <f t="shared" si="2"/>
        <v>17015655</v>
      </c>
      <c r="N19" s="81">
        <f t="shared" si="2"/>
        <v>-954672</v>
      </c>
      <c r="O19" s="81">
        <f t="shared" si="2"/>
        <v>3771333</v>
      </c>
      <c r="P19" s="81">
        <f t="shared" si="2"/>
        <v>9806327</v>
      </c>
      <c r="Q19" s="81">
        <f t="shared" si="2"/>
        <v>12622988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45385085</v>
      </c>
      <c r="W19" s="81">
        <f>IF(E10=E18,0,W10-W18)</f>
        <v>6626194</v>
      </c>
      <c r="X19" s="81">
        <f t="shared" si="2"/>
        <v>38758891</v>
      </c>
      <c r="Y19" s="82">
        <f>+IF(W19&lt;&gt;0,(X19/W19)*100,0)</f>
        <v>584.9344435131238</v>
      </c>
      <c r="Z19" s="83">
        <f t="shared" si="2"/>
        <v>-6979489</v>
      </c>
    </row>
    <row r="20" spans="1:26" ht="12.75">
      <c r="A20" s="62" t="s">
        <v>44</v>
      </c>
      <c r="B20" s="18">
        <v>12308074</v>
      </c>
      <c r="C20" s="18">
        <v>0</v>
      </c>
      <c r="D20" s="63">
        <v>14023000</v>
      </c>
      <c r="E20" s="64">
        <v>16901654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720158</v>
      </c>
      <c r="P20" s="64">
        <v>1000000</v>
      </c>
      <c r="Q20" s="64">
        <v>1720158</v>
      </c>
      <c r="R20" s="64">
        <v>0</v>
      </c>
      <c r="S20" s="64">
        <v>0</v>
      </c>
      <c r="T20" s="64">
        <v>0</v>
      </c>
      <c r="U20" s="64">
        <v>0</v>
      </c>
      <c r="V20" s="64">
        <v>1720158</v>
      </c>
      <c r="W20" s="64">
        <v>6183695</v>
      </c>
      <c r="X20" s="64">
        <v>-4463537</v>
      </c>
      <c r="Y20" s="65">
        <v>-72.18</v>
      </c>
      <c r="Z20" s="66">
        <v>16901654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22186030</v>
      </c>
      <c r="C22" s="90">
        <f>SUM(C19:C21)</f>
        <v>0</v>
      </c>
      <c r="D22" s="91">
        <f aca="true" t="shared" si="3" ref="D22:Z22">SUM(D19:D21)</f>
        <v>7031555</v>
      </c>
      <c r="E22" s="92">
        <f t="shared" si="3"/>
        <v>9922165</v>
      </c>
      <c r="F22" s="92">
        <f t="shared" si="3"/>
        <v>17216087</v>
      </c>
      <c r="G22" s="92">
        <f t="shared" si="3"/>
        <v>833392</v>
      </c>
      <c r="H22" s="92">
        <f t="shared" si="3"/>
        <v>-2303037</v>
      </c>
      <c r="I22" s="92">
        <f t="shared" si="3"/>
        <v>15746442</v>
      </c>
      <c r="J22" s="92">
        <f t="shared" si="3"/>
        <v>15429481</v>
      </c>
      <c r="K22" s="92">
        <f t="shared" si="3"/>
        <v>-8235075</v>
      </c>
      <c r="L22" s="92">
        <f t="shared" si="3"/>
        <v>9821249</v>
      </c>
      <c r="M22" s="92">
        <f t="shared" si="3"/>
        <v>17015655</v>
      </c>
      <c r="N22" s="92">
        <f t="shared" si="3"/>
        <v>-954672</v>
      </c>
      <c r="O22" s="92">
        <f t="shared" si="3"/>
        <v>4491491</v>
      </c>
      <c r="P22" s="92">
        <f t="shared" si="3"/>
        <v>10806327</v>
      </c>
      <c r="Q22" s="92">
        <f t="shared" si="3"/>
        <v>14343146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47105243</v>
      </c>
      <c r="W22" s="92">
        <f t="shared" si="3"/>
        <v>12809889</v>
      </c>
      <c r="X22" s="92">
        <f t="shared" si="3"/>
        <v>34295354</v>
      </c>
      <c r="Y22" s="93">
        <f>+IF(W22&lt;&gt;0,(X22/W22)*100,0)</f>
        <v>267.7256141719885</v>
      </c>
      <c r="Z22" s="94">
        <f t="shared" si="3"/>
        <v>9922165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22186030</v>
      </c>
      <c r="C24" s="79">
        <f>SUM(C22:C23)</f>
        <v>0</v>
      </c>
      <c r="D24" s="80">
        <f aca="true" t="shared" si="4" ref="D24:Z24">SUM(D22:D23)</f>
        <v>7031555</v>
      </c>
      <c r="E24" s="81">
        <f t="shared" si="4"/>
        <v>9922165</v>
      </c>
      <c r="F24" s="81">
        <f t="shared" si="4"/>
        <v>17216087</v>
      </c>
      <c r="G24" s="81">
        <f t="shared" si="4"/>
        <v>833392</v>
      </c>
      <c r="H24" s="81">
        <f t="shared" si="4"/>
        <v>-2303037</v>
      </c>
      <c r="I24" s="81">
        <f t="shared" si="4"/>
        <v>15746442</v>
      </c>
      <c r="J24" s="81">
        <f t="shared" si="4"/>
        <v>15429481</v>
      </c>
      <c r="K24" s="81">
        <f t="shared" si="4"/>
        <v>-8235075</v>
      </c>
      <c r="L24" s="81">
        <f t="shared" si="4"/>
        <v>9821249</v>
      </c>
      <c r="M24" s="81">
        <f t="shared" si="4"/>
        <v>17015655</v>
      </c>
      <c r="N24" s="81">
        <f t="shared" si="4"/>
        <v>-954672</v>
      </c>
      <c r="O24" s="81">
        <f t="shared" si="4"/>
        <v>4491491</v>
      </c>
      <c r="P24" s="81">
        <f t="shared" si="4"/>
        <v>10806327</v>
      </c>
      <c r="Q24" s="81">
        <f t="shared" si="4"/>
        <v>14343146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47105243</v>
      </c>
      <c r="W24" s="81">
        <f t="shared" si="4"/>
        <v>12809889</v>
      </c>
      <c r="X24" s="81">
        <f t="shared" si="4"/>
        <v>34295354</v>
      </c>
      <c r="Y24" s="82">
        <f>+IF(W24&lt;&gt;0,(X24/W24)*100,0)</f>
        <v>267.7256141719885</v>
      </c>
      <c r="Z24" s="83">
        <f t="shared" si="4"/>
        <v>9922165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28794560</v>
      </c>
      <c r="C27" s="21">
        <v>0</v>
      </c>
      <c r="D27" s="103">
        <v>31319500</v>
      </c>
      <c r="E27" s="104">
        <v>34210934</v>
      </c>
      <c r="F27" s="104">
        <v>0</v>
      </c>
      <c r="G27" s="104">
        <v>781201</v>
      </c>
      <c r="H27" s="104">
        <v>1373105</v>
      </c>
      <c r="I27" s="104">
        <v>2154306</v>
      </c>
      <c r="J27" s="104">
        <v>2883350</v>
      </c>
      <c r="K27" s="104">
        <v>3157729</v>
      </c>
      <c r="L27" s="104">
        <v>1903542</v>
      </c>
      <c r="M27" s="104">
        <v>7944621</v>
      </c>
      <c r="N27" s="104">
        <v>1454315</v>
      </c>
      <c r="O27" s="104">
        <v>3017179</v>
      </c>
      <c r="P27" s="104">
        <v>2411488</v>
      </c>
      <c r="Q27" s="104">
        <v>6882982</v>
      </c>
      <c r="R27" s="104">
        <v>0</v>
      </c>
      <c r="S27" s="104">
        <v>0</v>
      </c>
      <c r="T27" s="104">
        <v>0</v>
      </c>
      <c r="U27" s="104">
        <v>0</v>
      </c>
      <c r="V27" s="104">
        <v>16981909</v>
      </c>
      <c r="W27" s="104">
        <v>25658201</v>
      </c>
      <c r="X27" s="104">
        <v>-8676292</v>
      </c>
      <c r="Y27" s="105">
        <v>-33.81</v>
      </c>
      <c r="Z27" s="106">
        <v>34210934</v>
      </c>
    </row>
    <row r="28" spans="1:26" ht="12.75">
      <c r="A28" s="107" t="s">
        <v>44</v>
      </c>
      <c r="B28" s="18">
        <v>11133553</v>
      </c>
      <c r="C28" s="18">
        <v>0</v>
      </c>
      <c r="D28" s="63">
        <v>14023000</v>
      </c>
      <c r="E28" s="64">
        <v>15008072</v>
      </c>
      <c r="F28" s="64">
        <v>0</v>
      </c>
      <c r="G28" s="64">
        <v>385639</v>
      </c>
      <c r="H28" s="64">
        <v>668087</v>
      </c>
      <c r="I28" s="64">
        <v>1053726</v>
      </c>
      <c r="J28" s="64">
        <v>1537275</v>
      </c>
      <c r="K28" s="64">
        <v>2400054</v>
      </c>
      <c r="L28" s="64">
        <v>965502</v>
      </c>
      <c r="M28" s="64">
        <v>4902831</v>
      </c>
      <c r="N28" s="64">
        <v>358667</v>
      </c>
      <c r="O28" s="64">
        <v>1312091</v>
      </c>
      <c r="P28" s="64">
        <v>958194</v>
      </c>
      <c r="Q28" s="64">
        <v>2628952</v>
      </c>
      <c r="R28" s="64">
        <v>0</v>
      </c>
      <c r="S28" s="64">
        <v>0</v>
      </c>
      <c r="T28" s="64">
        <v>0</v>
      </c>
      <c r="U28" s="64">
        <v>0</v>
      </c>
      <c r="V28" s="64">
        <v>8585509</v>
      </c>
      <c r="W28" s="64">
        <v>11256054</v>
      </c>
      <c r="X28" s="64">
        <v>-2670545</v>
      </c>
      <c r="Y28" s="65">
        <v>-23.73</v>
      </c>
      <c r="Z28" s="66">
        <v>15008072</v>
      </c>
    </row>
    <row r="29" spans="1:26" ht="12.75">
      <c r="A29" s="62" t="s">
        <v>110</v>
      </c>
      <c r="B29" s="18">
        <v>160403</v>
      </c>
      <c r="C29" s="18">
        <v>0</v>
      </c>
      <c r="D29" s="63">
        <v>0</v>
      </c>
      <c r="E29" s="64">
        <v>1893582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1420187</v>
      </c>
      <c r="X29" s="64">
        <v>-1420187</v>
      </c>
      <c r="Y29" s="65">
        <v>-100</v>
      </c>
      <c r="Z29" s="66">
        <v>1893582</v>
      </c>
    </row>
    <row r="30" spans="1:26" ht="12.75">
      <c r="A30" s="62" t="s">
        <v>48</v>
      </c>
      <c r="B30" s="18">
        <v>6593295</v>
      </c>
      <c r="C30" s="18">
        <v>0</v>
      </c>
      <c r="D30" s="63">
        <v>6080000</v>
      </c>
      <c r="E30" s="64">
        <v>6080000</v>
      </c>
      <c r="F30" s="64">
        <v>0</v>
      </c>
      <c r="G30" s="64">
        <v>54959</v>
      </c>
      <c r="H30" s="64">
        <v>49703</v>
      </c>
      <c r="I30" s="64">
        <v>104662</v>
      </c>
      <c r="J30" s="64">
        <v>687</v>
      </c>
      <c r="K30" s="64">
        <v>158243</v>
      </c>
      <c r="L30" s="64">
        <v>218665</v>
      </c>
      <c r="M30" s="64">
        <v>377595</v>
      </c>
      <c r="N30" s="64">
        <v>491804</v>
      </c>
      <c r="O30" s="64">
        <v>393345</v>
      </c>
      <c r="P30" s="64">
        <v>1059759</v>
      </c>
      <c r="Q30" s="64">
        <v>1944908</v>
      </c>
      <c r="R30" s="64">
        <v>0</v>
      </c>
      <c r="S30" s="64">
        <v>0</v>
      </c>
      <c r="T30" s="64">
        <v>0</v>
      </c>
      <c r="U30" s="64">
        <v>0</v>
      </c>
      <c r="V30" s="64">
        <v>2427165</v>
      </c>
      <c r="W30" s="64">
        <v>4560000</v>
      </c>
      <c r="X30" s="64">
        <v>-2132835</v>
      </c>
      <c r="Y30" s="65">
        <v>-46.77</v>
      </c>
      <c r="Z30" s="66">
        <v>6080000</v>
      </c>
    </row>
    <row r="31" spans="1:26" ht="12.75">
      <c r="A31" s="62" t="s">
        <v>49</v>
      </c>
      <c r="B31" s="18">
        <v>10907312</v>
      </c>
      <c r="C31" s="18">
        <v>0</v>
      </c>
      <c r="D31" s="63">
        <v>11216500</v>
      </c>
      <c r="E31" s="64">
        <v>11229280</v>
      </c>
      <c r="F31" s="64">
        <v>0</v>
      </c>
      <c r="G31" s="64">
        <v>340603</v>
      </c>
      <c r="H31" s="64">
        <v>655315</v>
      </c>
      <c r="I31" s="64">
        <v>995918</v>
      </c>
      <c r="J31" s="64">
        <v>1345388</v>
      </c>
      <c r="K31" s="64">
        <v>599431</v>
      </c>
      <c r="L31" s="64">
        <v>719375</v>
      </c>
      <c r="M31" s="64">
        <v>2664194</v>
      </c>
      <c r="N31" s="64">
        <v>603844</v>
      </c>
      <c r="O31" s="64">
        <v>1311741</v>
      </c>
      <c r="P31" s="64">
        <v>393534</v>
      </c>
      <c r="Q31" s="64">
        <v>2309119</v>
      </c>
      <c r="R31" s="64">
        <v>0</v>
      </c>
      <c r="S31" s="64">
        <v>0</v>
      </c>
      <c r="T31" s="64">
        <v>0</v>
      </c>
      <c r="U31" s="64">
        <v>0</v>
      </c>
      <c r="V31" s="64">
        <v>5969231</v>
      </c>
      <c r="W31" s="64">
        <v>8421960</v>
      </c>
      <c r="X31" s="64">
        <v>-2452729</v>
      </c>
      <c r="Y31" s="65">
        <v>-29.12</v>
      </c>
      <c r="Z31" s="66">
        <v>11229280</v>
      </c>
    </row>
    <row r="32" spans="1:26" ht="12.75">
      <c r="A32" s="74" t="s">
        <v>50</v>
      </c>
      <c r="B32" s="21">
        <f>SUM(B28:B31)</f>
        <v>28794563</v>
      </c>
      <c r="C32" s="21">
        <f>SUM(C28:C31)</f>
        <v>0</v>
      </c>
      <c r="D32" s="103">
        <f aca="true" t="shared" si="5" ref="D32:Z32">SUM(D28:D31)</f>
        <v>31319500</v>
      </c>
      <c r="E32" s="104">
        <f t="shared" si="5"/>
        <v>34210934</v>
      </c>
      <c r="F32" s="104">
        <f t="shared" si="5"/>
        <v>0</v>
      </c>
      <c r="G32" s="104">
        <f t="shared" si="5"/>
        <v>781201</v>
      </c>
      <c r="H32" s="104">
        <f t="shared" si="5"/>
        <v>1373105</v>
      </c>
      <c r="I32" s="104">
        <f t="shared" si="5"/>
        <v>2154306</v>
      </c>
      <c r="J32" s="104">
        <f t="shared" si="5"/>
        <v>2883350</v>
      </c>
      <c r="K32" s="104">
        <f t="shared" si="5"/>
        <v>3157728</v>
      </c>
      <c r="L32" s="104">
        <f t="shared" si="5"/>
        <v>1903542</v>
      </c>
      <c r="M32" s="104">
        <f t="shared" si="5"/>
        <v>7944620</v>
      </c>
      <c r="N32" s="104">
        <f t="shared" si="5"/>
        <v>1454315</v>
      </c>
      <c r="O32" s="104">
        <f t="shared" si="5"/>
        <v>3017177</v>
      </c>
      <c r="P32" s="104">
        <f t="shared" si="5"/>
        <v>2411487</v>
      </c>
      <c r="Q32" s="104">
        <f t="shared" si="5"/>
        <v>6882979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16981905</v>
      </c>
      <c r="W32" s="104">
        <f t="shared" si="5"/>
        <v>25658201</v>
      </c>
      <c r="X32" s="104">
        <f t="shared" si="5"/>
        <v>-8676296</v>
      </c>
      <c r="Y32" s="105">
        <f>+IF(W32&lt;&gt;0,(X32/W32)*100,0)</f>
        <v>-33.81490385861425</v>
      </c>
      <c r="Z32" s="106">
        <f t="shared" si="5"/>
        <v>34210934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163627345</v>
      </c>
      <c r="C35" s="18">
        <v>0</v>
      </c>
      <c r="D35" s="63">
        <v>144504511</v>
      </c>
      <c r="E35" s="64">
        <v>165336554</v>
      </c>
      <c r="F35" s="64">
        <v>167188522</v>
      </c>
      <c r="G35" s="64">
        <v>159489074</v>
      </c>
      <c r="H35" s="64">
        <v>149617887</v>
      </c>
      <c r="I35" s="64">
        <v>149617887</v>
      </c>
      <c r="J35" s="64">
        <v>173200254</v>
      </c>
      <c r="K35" s="64">
        <v>203803763</v>
      </c>
      <c r="L35" s="64">
        <v>163720346</v>
      </c>
      <c r="M35" s="64">
        <v>163720346</v>
      </c>
      <c r="N35" s="64">
        <v>172102676</v>
      </c>
      <c r="O35" s="64">
        <v>180552571</v>
      </c>
      <c r="P35" s="64">
        <v>205109964</v>
      </c>
      <c r="Q35" s="64">
        <v>205109964</v>
      </c>
      <c r="R35" s="64">
        <v>0</v>
      </c>
      <c r="S35" s="64">
        <v>0</v>
      </c>
      <c r="T35" s="64">
        <v>0</v>
      </c>
      <c r="U35" s="64">
        <v>0</v>
      </c>
      <c r="V35" s="64">
        <v>205109964</v>
      </c>
      <c r="W35" s="64">
        <v>124002416</v>
      </c>
      <c r="X35" s="64">
        <v>81107548</v>
      </c>
      <c r="Y35" s="65">
        <v>65.41</v>
      </c>
      <c r="Z35" s="66">
        <v>165336554</v>
      </c>
    </row>
    <row r="36" spans="1:26" ht="12.75">
      <c r="A36" s="62" t="s">
        <v>53</v>
      </c>
      <c r="B36" s="18">
        <v>356919375</v>
      </c>
      <c r="C36" s="18">
        <v>0</v>
      </c>
      <c r="D36" s="63">
        <v>378052246</v>
      </c>
      <c r="E36" s="64">
        <v>371753249</v>
      </c>
      <c r="F36" s="64">
        <v>374604062</v>
      </c>
      <c r="G36" s="64">
        <v>360233212</v>
      </c>
      <c r="H36" s="64">
        <v>361606318</v>
      </c>
      <c r="I36" s="64">
        <v>361606318</v>
      </c>
      <c r="J36" s="64">
        <v>364430307</v>
      </c>
      <c r="K36" s="64">
        <v>365164356</v>
      </c>
      <c r="L36" s="64">
        <v>366904824</v>
      </c>
      <c r="M36" s="64">
        <v>366904824</v>
      </c>
      <c r="N36" s="64">
        <v>368211865</v>
      </c>
      <c r="O36" s="64">
        <v>371222624</v>
      </c>
      <c r="P36" s="64">
        <v>375013223</v>
      </c>
      <c r="Q36" s="64">
        <v>375013223</v>
      </c>
      <c r="R36" s="64">
        <v>0</v>
      </c>
      <c r="S36" s="64">
        <v>0</v>
      </c>
      <c r="T36" s="64">
        <v>0</v>
      </c>
      <c r="U36" s="64">
        <v>0</v>
      </c>
      <c r="V36" s="64">
        <v>375013223</v>
      </c>
      <c r="W36" s="64">
        <v>278814937</v>
      </c>
      <c r="X36" s="64">
        <v>96198286</v>
      </c>
      <c r="Y36" s="65">
        <v>34.5</v>
      </c>
      <c r="Z36" s="66">
        <v>371753249</v>
      </c>
    </row>
    <row r="37" spans="1:26" ht="12.75">
      <c r="A37" s="62" t="s">
        <v>54</v>
      </c>
      <c r="B37" s="18">
        <v>51094535</v>
      </c>
      <c r="C37" s="18">
        <v>0</v>
      </c>
      <c r="D37" s="63">
        <v>42528944</v>
      </c>
      <c r="E37" s="64">
        <v>46588558</v>
      </c>
      <c r="F37" s="64">
        <v>40096876</v>
      </c>
      <c r="G37" s="64">
        <v>29922889</v>
      </c>
      <c r="H37" s="64">
        <v>23828865</v>
      </c>
      <c r="I37" s="64">
        <v>23828865</v>
      </c>
      <c r="J37" s="64">
        <v>26307003</v>
      </c>
      <c r="K37" s="64">
        <v>77342915</v>
      </c>
      <c r="L37" s="64">
        <v>30848916</v>
      </c>
      <c r="M37" s="64">
        <v>30848916</v>
      </c>
      <c r="N37" s="64">
        <v>41602559</v>
      </c>
      <c r="O37" s="64">
        <v>48664769</v>
      </c>
      <c r="P37" s="64">
        <v>62033544</v>
      </c>
      <c r="Q37" s="64">
        <v>62033544</v>
      </c>
      <c r="R37" s="64">
        <v>0</v>
      </c>
      <c r="S37" s="64">
        <v>0</v>
      </c>
      <c r="T37" s="64">
        <v>0</v>
      </c>
      <c r="U37" s="64">
        <v>0</v>
      </c>
      <c r="V37" s="64">
        <v>62033544</v>
      </c>
      <c r="W37" s="64">
        <v>34941419</v>
      </c>
      <c r="X37" s="64">
        <v>27092125</v>
      </c>
      <c r="Y37" s="65">
        <v>77.54</v>
      </c>
      <c r="Z37" s="66">
        <v>46588558</v>
      </c>
    </row>
    <row r="38" spans="1:26" ht="12.75">
      <c r="A38" s="62" t="s">
        <v>55</v>
      </c>
      <c r="B38" s="18">
        <v>151644885</v>
      </c>
      <c r="C38" s="18">
        <v>0</v>
      </c>
      <c r="D38" s="63">
        <v>169519156</v>
      </c>
      <c r="E38" s="64">
        <v>162771779</v>
      </c>
      <c r="F38" s="64">
        <v>156455348</v>
      </c>
      <c r="G38" s="64">
        <v>151644885</v>
      </c>
      <c r="H38" s="64">
        <v>151543866</v>
      </c>
      <c r="I38" s="64">
        <v>151543866</v>
      </c>
      <c r="J38" s="64">
        <v>151543866</v>
      </c>
      <c r="K38" s="64">
        <v>151007804</v>
      </c>
      <c r="L38" s="64">
        <v>149392880</v>
      </c>
      <c r="M38" s="64">
        <v>149392880</v>
      </c>
      <c r="N38" s="64">
        <v>149286414</v>
      </c>
      <c r="O38" s="64">
        <v>149179949</v>
      </c>
      <c r="P38" s="64">
        <v>154822770</v>
      </c>
      <c r="Q38" s="64">
        <v>154822770</v>
      </c>
      <c r="R38" s="64">
        <v>0</v>
      </c>
      <c r="S38" s="64">
        <v>0</v>
      </c>
      <c r="T38" s="64">
        <v>0</v>
      </c>
      <c r="U38" s="64">
        <v>0</v>
      </c>
      <c r="V38" s="64">
        <v>154822770</v>
      </c>
      <c r="W38" s="64">
        <v>122078834</v>
      </c>
      <c r="X38" s="64">
        <v>32743936</v>
      </c>
      <c r="Y38" s="65">
        <v>26.82</v>
      </c>
      <c r="Z38" s="66">
        <v>162771779</v>
      </c>
    </row>
    <row r="39" spans="1:26" ht="12.75">
      <c r="A39" s="62" t="s">
        <v>56</v>
      </c>
      <c r="B39" s="18">
        <v>317807300</v>
      </c>
      <c r="C39" s="18">
        <v>0</v>
      </c>
      <c r="D39" s="63">
        <v>310508657</v>
      </c>
      <c r="E39" s="64">
        <v>327729464</v>
      </c>
      <c r="F39" s="64">
        <v>345240360</v>
      </c>
      <c r="G39" s="64">
        <v>338154512</v>
      </c>
      <c r="H39" s="64">
        <v>335851474</v>
      </c>
      <c r="I39" s="64">
        <v>335851474</v>
      </c>
      <c r="J39" s="64">
        <v>359779692</v>
      </c>
      <c r="K39" s="64">
        <v>340617400</v>
      </c>
      <c r="L39" s="64">
        <v>350383374</v>
      </c>
      <c r="M39" s="64">
        <v>350383374</v>
      </c>
      <c r="N39" s="64">
        <v>349425568</v>
      </c>
      <c r="O39" s="64">
        <v>353930477</v>
      </c>
      <c r="P39" s="64">
        <v>363266873</v>
      </c>
      <c r="Q39" s="64">
        <v>363266873</v>
      </c>
      <c r="R39" s="64">
        <v>0</v>
      </c>
      <c r="S39" s="64">
        <v>0</v>
      </c>
      <c r="T39" s="64">
        <v>0</v>
      </c>
      <c r="U39" s="64">
        <v>0</v>
      </c>
      <c r="V39" s="64">
        <v>363266873</v>
      </c>
      <c r="W39" s="64">
        <v>245797098</v>
      </c>
      <c r="X39" s="64">
        <v>117469775</v>
      </c>
      <c r="Y39" s="65">
        <v>47.79</v>
      </c>
      <c r="Z39" s="66">
        <v>327729464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40888148</v>
      </c>
      <c r="C42" s="18">
        <v>0</v>
      </c>
      <c r="D42" s="63">
        <v>33176448</v>
      </c>
      <c r="E42" s="64">
        <v>32250498</v>
      </c>
      <c r="F42" s="64">
        <v>-1634789</v>
      </c>
      <c r="G42" s="64">
        <v>10856790</v>
      </c>
      <c r="H42" s="64">
        <v>-56570121</v>
      </c>
      <c r="I42" s="64">
        <v>-47348120</v>
      </c>
      <c r="J42" s="64">
        <v>22351980</v>
      </c>
      <c r="K42" s="64">
        <v>14006456</v>
      </c>
      <c r="L42" s="64">
        <v>-48146743</v>
      </c>
      <c r="M42" s="64">
        <v>-11788307</v>
      </c>
      <c r="N42" s="64">
        <v>69137883</v>
      </c>
      <c r="O42" s="64">
        <v>7446597</v>
      </c>
      <c r="P42" s="64">
        <v>18173658</v>
      </c>
      <c r="Q42" s="64">
        <v>94758138</v>
      </c>
      <c r="R42" s="64">
        <v>0</v>
      </c>
      <c r="S42" s="64">
        <v>0</v>
      </c>
      <c r="T42" s="64">
        <v>0</v>
      </c>
      <c r="U42" s="64">
        <v>0</v>
      </c>
      <c r="V42" s="64">
        <v>35621711</v>
      </c>
      <c r="W42" s="64">
        <v>22170374</v>
      </c>
      <c r="X42" s="64">
        <v>13451337</v>
      </c>
      <c r="Y42" s="65">
        <v>60.67</v>
      </c>
      <c r="Z42" s="66">
        <v>32250498</v>
      </c>
    </row>
    <row r="43" spans="1:26" ht="12.75">
      <c r="A43" s="62" t="s">
        <v>59</v>
      </c>
      <c r="B43" s="18">
        <v>-27350769</v>
      </c>
      <c r="C43" s="18">
        <v>0</v>
      </c>
      <c r="D43" s="63">
        <v>-31539700</v>
      </c>
      <c r="E43" s="64">
        <v>-32317352</v>
      </c>
      <c r="F43" s="64">
        <v>0</v>
      </c>
      <c r="G43" s="64">
        <v>-781202</v>
      </c>
      <c r="H43" s="64">
        <v>58626894</v>
      </c>
      <c r="I43" s="64">
        <v>57845692</v>
      </c>
      <c r="J43" s="64">
        <v>-2160019</v>
      </c>
      <c r="K43" s="64">
        <v>-2748966</v>
      </c>
      <c r="L43" s="64">
        <v>-1480969</v>
      </c>
      <c r="M43" s="64">
        <v>-6389954</v>
      </c>
      <c r="N43" s="64">
        <v>-62584318</v>
      </c>
      <c r="O43" s="64">
        <v>-3017178</v>
      </c>
      <c r="P43" s="64">
        <v>-2411486</v>
      </c>
      <c r="Q43" s="64">
        <v>-68012982</v>
      </c>
      <c r="R43" s="64">
        <v>0</v>
      </c>
      <c r="S43" s="64">
        <v>0</v>
      </c>
      <c r="T43" s="64">
        <v>0</v>
      </c>
      <c r="U43" s="64">
        <v>0</v>
      </c>
      <c r="V43" s="64">
        <v>-16557244</v>
      </c>
      <c r="W43" s="64">
        <v>-16404526</v>
      </c>
      <c r="X43" s="64">
        <v>-152718</v>
      </c>
      <c r="Y43" s="65">
        <v>0.93</v>
      </c>
      <c r="Z43" s="66">
        <v>-32317352</v>
      </c>
    </row>
    <row r="44" spans="1:26" ht="12.75">
      <c r="A44" s="62" t="s">
        <v>60</v>
      </c>
      <c r="B44" s="18">
        <v>2883591</v>
      </c>
      <c r="C44" s="18">
        <v>0</v>
      </c>
      <c r="D44" s="63">
        <v>1736976</v>
      </c>
      <c r="E44" s="64">
        <v>1546460</v>
      </c>
      <c r="F44" s="64">
        <v>0</v>
      </c>
      <c r="G44" s="64">
        <v>0</v>
      </c>
      <c r="H44" s="64">
        <v>-101019</v>
      </c>
      <c r="I44" s="64">
        <v>-101019</v>
      </c>
      <c r="J44" s="64">
        <v>0</v>
      </c>
      <c r="K44" s="64">
        <v>0</v>
      </c>
      <c r="L44" s="64">
        <v>-1508459</v>
      </c>
      <c r="M44" s="64">
        <v>-1508459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-1609478</v>
      </c>
      <c r="W44" s="64">
        <v>-1319982</v>
      </c>
      <c r="X44" s="64">
        <v>-289496</v>
      </c>
      <c r="Y44" s="65">
        <v>21.93</v>
      </c>
      <c r="Z44" s="66">
        <v>1546460</v>
      </c>
    </row>
    <row r="45" spans="1:26" ht="12.75">
      <c r="A45" s="74" t="s">
        <v>61</v>
      </c>
      <c r="B45" s="21">
        <v>82080490</v>
      </c>
      <c r="C45" s="21">
        <v>0</v>
      </c>
      <c r="D45" s="103">
        <v>70405962</v>
      </c>
      <c r="E45" s="104">
        <v>84643571</v>
      </c>
      <c r="F45" s="104">
        <v>80445701</v>
      </c>
      <c r="G45" s="104">
        <v>90521289</v>
      </c>
      <c r="H45" s="104">
        <v>92477043</v>
      </c>
      <c r="I45" s="104">
        <v>92477043</v>
      </c>
      <c r="J45" s="104">
        <v>112669004</v>
      </c>
      <c r="K45" s="104">
        <v>123926494</v>
      </c>
      <c r="L45" s="104">
        <v>72790323</v>
      </c>
      <c r="M45" s="104">
        <v>72790323</v>
      </c>
      <c r="N45" s="104">
        <v>79343888</v>
      </c>
      <c r="O45" s="104">
        <v>83773307</v>
      </c>
      <c r="P45" s="104">
        <v>99535479</v>
      </c>
      <c r="Q45" s="104">
        <v>99535479</v>
      </c>
      <c r="R45" s="104">
        <v>0</v>
      </c>
      <c r="S45" s="104">
        <v>0</v>
      </c>
      <c r="T45" s="104">
        <v>0</v>
      </c>
      <c r="U45" s="104">
        <v>0</v>
      </c>
      <c r="V45" s="104">
        <v>99535479</v>
      </c>
      <c r="W45" s="104">
        <v>87609831</v>
      </c>
      <c r="X45" s="104">
        <v>11925648</v>
      </c>
      <c r="Y45" s="105">
        <v>13.61</v>
      </c>
      <c r="Z45" s="106">
        <v>84643571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15122542</v>
      </c>
      <c r="C49" s="56">
        <v>0</v>
      </c>
      <c r="D49" s="133">
        <v>6984714</v>
      </c>
      <c r="E49" s="58">
        <v>4722462</v>
      </c>
      <c r="F49" s="58">
        <v>0</v>
      </c>
      <c r="G49" s="58">
        <v>0</v>
      </c>
      <c r="H49" s="58">
        <v>0</v>
      </c>
      <c r="I49" s="58">
        <v>4086441</v>
      </c>
      <c r="J49" s="58">
        <v>0</v>
      </c>
      <c r="K49" s="58">
        <v>0</v>
      </c>
      <c r="L49" s="58">
        <v>0</v>
      </c>
      <c r="M49" s="58">
        <v>4003476</v>
      </c>
      <c r="N49" s="58">
        <v>0</v>
      </c>
      <c r="O49" s="58">
        <v>0</v>
      </c>
      <c r="P49" s="58">
        <v>0</v>
      </c>
      <c r="Q49" s="58">
        <v>69185640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104105275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624542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624542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94.80595995135545</v>
      </c>
      <c r="C58" s="5">
        <f>IF(C67=0,0,+(C76/C67)*100)</f>
        <v>0</v>
      </c>
      <c r="D58" s="6">
        <f aca="true" t="shared" si="6" ref="D58:Z58">IF(D67=0,0,+(D76/D67)*100)</f>
        <v>97.9889664907696</v>
      </c>
      <c r="E58" s="7">
        <f t="shared" si="6"/>
        <v>96.50000024547987</v>
      </c>
      <c r="F58" s="7">
        <f t="shared" si="6"/>
        <v>54.438124556841395</v>
      </c>
      <c r="G58" s="7">
        <f t="shared" si="6"/>
        <v>102.61610113600825</v>
      </c>
      <c r="H58" s="7">
        <f t="shared" si="6"/>
        <v>146.14682075967954</v>
      </c>
      <c r="I58" s="7">
        <f t="shared" si="6"/>
        <v>95.15706298255328</v>
      </c>
      <c r="J58" s="7">
        <f t="shared" si="6"/>
        <v>98.64017477114022</v>
      </c>
      <c r="K58" s="7">
        <f t="shared" si="6"/>
        <v>86.77002516424707</v>
      </c>
      <c r="L58" s="7">
        <f t="shared" si="6"/>
        <v>76.87784826862047</v>
      </c>
      <c r="M58" s="7">
        <f t="shared" si="6"/>
        <v>87.51985864705277</v>
      </c>
      <c r="N58" s="7">
        <f t="shared" si="6"/>
        <v>67.63019983422406</v>
      </c>
      <c r="O58" s="7">
        <f t="shared" si="6"/>
        <v>97.19783970713593</v>
      </c>
      <c r="P58" s="7">
        <f t="shared" si="6"/>
        <v>79.40463444450702</v>
      </c>
      <c r="Q58" s="7">
        <f t="shared" si="6"/>
        <v>81.48702103956626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88.69965935191857</v>
      </c>
      <c r="W58" s="7">
        <f t="shared" si="6"/>
        <v>90.35039838143823</v>
      </c>
      <c r="X58" s="7">
        <f t="shared" si="6"/>
        <v>0</v>
      </c>
      <c r="Y58" s="7">
        <f t="shared" si="6"/>
        <v>0</v>
      </c>
      <c r="Z58" s="8">
        <f t="shared" si="6"/>
        <v>96.50000024547987</v>
      </c>
    </row>
    <row r="59" spans="1:26" ht="12.75">
      <c r="A59" s="36" t="s">
        <v>31</v>
      </c>
      <c r="B59" s="9">
        <f aca="true" t="shared" si="7" ref="B59:Z66">IF(B68=0,0,+(B77/B68)*100)</f>
        <v>95.77976913470138</v>
      </c>
      <c r="C59" s="9">
        <f t="shared" si="7"/>
        <v>0</v>
      </c>
      <c r="D59" s="2">
        <f t="shared" si="7"/>
        <v>97.98896951034638</v>
      </c>
      <c r="E59" s="10">
        <f t="shared" si="7"/>
        <v>96.50000192523852</v>
      </c>
      <c r="F59" s="10">
        <f t="shared" si="7"/>
        <v>13.346052552489041</v>
      </c>
      <c r="G59" s="10">
        <f t="shared" si="7"/>
        <v>199.65381979189908</v>
      </c>
      <c r="H59" s="10">
        <f t="shared" si="7"/>
        <v>281.01555258055686</v>
      </c>
      <c r="I59" s="10">
        <f t="shared" si="7"/>
        <v>92.33390246226128</v>
      </c>
      <c r="J59" s="10">
        <f t="shared" si="7"/>
        <v>135.97074841027796</v>
      </c>
      <c r="K59" s="10">
        <f t="shared" si="7"/>
        <v>99.73412915224867</v>
      </c>
      <c r="L59" s="10">
        <f t="shared" si="7"/>
        <v>90.46997792602231</v>
      </c>
      <c r="M59" s="10">
        <f t="shared" si="7"/>
        <v>108.60533003140324</v>
      </c>
      <c r="N59" s="10">
        <f t="shared" si="7"/>
        <v>89.74800444037713</v>
      </c>
      <c r="O59" s="10">
        <f t="shared" si="7"/>
        <v>104.59978765178302</v>
      </c>
      <c r="P59" s="10">
        <f t="shared" si="7"/>
        <v>86.19103132649965</v>
      </c>
      <c r="Q59" s="10">
        <f t="shared" si="7"/>
        <v>93.50841912246798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96.8460578175022</v>
      </c>
      <c r="W59" s="10">
        <f t="shared" si="7"/>
        <v>96.85334667433774</v>
      </c>
      <c r="X59" s="10">
        <f t="shared" si="7"/>
        <v>0</v>
      </c>
      <c r="Y59" s="10">
        <f t="shared" si="7"/>
        <v>0</v>
      </c>
      <c r="Z59" s="11">
        <f t="shared" si="7"/>
        <v>96.50000192523852</v>
      </c>
    </row>
    <row r="60" spans="1:26" ht="12.75">
      <c r="A60" s="37" t="s">
        <v>32</v>
      </c>
      <c r="B60" s="12">
        <f t="shared" si="7"/>
        <v>97.14322306134487</v>
      </c>
      <c r="C60" s="12">
        <f t="shared" si="7"/>
        <v>0</v>
      </c>
      <c r="D60" s="3">
        <f t="shared" si="7"/>
        <v>97.98896441759454</v>
      </c>
      <c r="E60" s="13">
        <f t="shared" si="7"/>
        <v>96.49999955852168</v>
      </c>
      <c r="F60" s="13">
        <f t="shared" si="7"/>
        <v>117.7644220071506</v>
      </c>
      <c r="G60" s="13">
        <f t="shared" si="7"/>
        <v>84.87479208542797</v>
      </c>
      <c r="H60" s="13">
        <f t="shared" si="7"/>
        <v>107.66225402389335</v>
      </c>
      <c r="I60" s="13">
        <f t="shared" si="7"/>
        <v>100.34001227774209</v>
      </c>
      <c r="J60" s="13">
        <f t="shared" si="7"/>
        <v>86.39388890636278</v>
      </c>
      <c r="K60" s="13">
        <f t="shared" si="7"/>
        <v>86.76657803945325</v>
      </c>
      <c r="L60" s="13">
        <f t="shared" si="7"/>
        <v>77.00227115789137</v>
      </c>
      <c r="M60" s="13">
        <f t="shared" si="7"/>
        <v>83.20063383085062</v>
      </c>
      <c r="N60" s="13">
        <f t="shared" si="7"/>
        <v>62.54743393857601</v>
      </c>
      <c r="O60" s="13">
        <f t="shared" si="7"/>
        <v>97.76437410511343</v>
      </c>
      <c r="P60" s="13">
        <f t="shared" si="7"/>
        <v>80.4839549785493</v>
      </c>
      <c r="Q60" s="13">
        <f t="shared" si="7"/>
        <v>80.3704973681589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88.49039205136702</v>
      </c>
      <c r="W60" s="13">
        <f t="shared" si="7"/>
        <v>88.63204816436239</v>
      </c>
      <c r="X60" s="13">
        <f t="shared" si="7"/>
        <v>0</v>
      </c>
      <c r="Y60" s="13">
        <f t="shared" si="7"/>
        <v>0</v>
      </c>
      <c r="Z60" s="14">
        <f t="shared" si="7"/>
        <v>96.49999955852168</v>
      </c>
    </row>
    <row r="61" spans="1:26" ht="12.75">
      <c r="A61" s="38" t="s">
        <v>113</v>
      </c>
      <c r="B61" s="12">
        <f t="shared" si="7"/>
        <v>97.80592668509401</v>
      </c>
      <c r="C61" s="12">
        <f t="shared" si="7"/>
        <v>0</v>
      </c>
      <c r="D61" s="3">
        <f t="shared" si="7"/>
        <v>97.98896518029014</v>
      </c>
      <c r="E61" s="13">
        <f t="shared" si="7"/>
        <v>96.49999981754307</v>
      </c>
      <c r="F61" s="13">
        <f t="shared" si="7"/>
        <v>0</v>
      </c>
      <c r="G61" s="13">
        <f t="shared" si="7"/>
        <v>74.90084145838384</v>
      </c>
      <c r="H61" s="13">
        <f t="shared" si="7"/>
        <v>106.35126569227047</v>
      </c>
      <c r="I61" s="13">
        <f t="shared" si="7"/>
        <v>123.189735888107</v>
      </c>
      <c r="J61" s="13">
        <f t="shared" si="7"/>
        <v>88.43430325427005</v>
      </c>
      <c r="K61" s="13">
        <f t="shared" si="7"/>
        <v>76.16695621040812</v>
      </c>
      <c r="L61" s="13">
        <f t="shared" si="7"/>
        <v>67.84252840991081</v>
      </c>
      <c r="M61" s="13">
        <f t="shared" si="7"/>
        <v>77.5778496002158</v>
      </c>
      <c r="N61" s="13">
        <f t="shared" si="7"/>
        <v>63.3048769515512</v>
      </c>
      <c r="O61" s="13">
        <f t="shared" si="7"/>
        <v>87.87897827505377</v>
      </c>
      <c r="P61" s="13">
        <f t="shared" si="7"/>
        <v>93.49324045214175</v>
      </c>
      <c r="Q61" s="13">
        <f t="shared" si="7"/>
        <v>81.49232962861784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93.46671401452248</v>
      </c>
      <c r="W61" s="13">
        <f t="shared" si="7"/>
        <v>88.32864339605115</v>
      </c>
      <c r="X61" s="13">
        <f t="shared" si="7"/>
        <v>0</v>
      </c>
      <c r="Y61" s="13">
        <f t="shared" si="7"/>
        <v>0</v>
      </c>
      <c r="Z61" s="14">
        <f t="shared" si="7"/>
        <v>96.49999981754307</v>
      </c>
    </row>
    <row r="62" spans="1:26" ht="12.75">
      <c r="A62" s="38" t="s">
        <v>114</v>
      </c>
      <c r="B62" s="12">
        <f t="shared" si="7"/>
        <v>93.82004064867809</v>
      </c>
      <c r="C62" s="12">
        <f t="shared" si="7"/>
        <v>0</v>
      </c>
      <c r="D62" s="3">
        <f t="shared" si="7"/>
        <v>97.98896720864168</v>
      </c>
      <c r="E62" s="13">
        <f t="shared" si="7"/>
        <v>96.49999935009458</v>
      </c>
      <c r="F62" s="13">
        <f t="shared" si="7"/>
        <v>0</v>
      </c>
      <c r="G62" s="13">
        <f t="shared" si="7"/>
        <v>118.28301067791224</v>
      </c>
      <c r="H62" s="13">
        <f t="shared" si="7"/>
        <v>126.54272710023014</v>
      </c>
      <c r="I62" s="13">
        <f t="shared" si="7"/>
        <v>182.7400240698124</v>
      </c>
      <c r="J62" s="13">
        <f t="shared" si="7"/>
        <v>83.5383372458986</v>
      </c>
      <c r="K62" s="13">
        <f t="shared" si="7"/>
        <v>129.54900507253336</v>
      </c>
      <c r="L62" s="13">
        <f t="shared" si="7"/>
        <v>88.20723129487787</v>
      </c>
      <c r="M62" s="13">
        <f t="shared" si="7"/>
        <v>97.10958369345273</v>
      </c>
      <c r="N62" s="13">
        <f t="shared" si="7"/>
        <v>53.67370062039747</v>
      </c>
      <c r="O62" s="13">
        <f t="shared" si="7"/>
        <v>235.65358505525</v>
      </c>
      <c r="P62" s="13">
        <f t="shared" si="7"/>
        <v>51.870364669923475</v>
      </c>
      <c r="Q62" s="13">
        <f t="shared" si="7"/>
        <v>76.01613143433566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109.61607461141458</v>
      </c>
      <c r="W62" s="13">
        <f t="shared" si="7"/>
        <v>85.65297465912826</v>
      </c>
      <c r="X62" s="13">
        <f t="shared" si="7"/>
        <v>0</v>
      </c>
      <c r="Y62" s="13">
        <f t="shared" si="7"/>
        <v>0</v>
      </c>
      <c r="Z62" s="14">
        <f t="shared" si="7"/>
        <v>96.49999935009458</v>
      </c>
    </row>
    <row r="63" spans="1:26" ht="12.75">
      <c r="A63" s="38" t="s">
        <v>115</v>
      </c>
      <c r="B63" s="12">
        <f t="shared" si="7"/>
        <v>80.25278889317971</v>
      </c>
      <c r="C63" s="12">
        <f t="shared" si="7"/>
        <v>0</v>
      </c>
      <c r="D63" s="3">
        <f t="shared" si="7"/>
        <v>97.98894850594519</v>
      </c>
      <c r="E63" s="13">
        <f t="shared" si="7"/>
        <v>96.50000329436483</v>
      </c>
      <c r="F63" s="13">
        <f t="shared" si="7"/>
        <v>0</v>
      </c>
      <c r="G63" s="13">
        <f t="shared" si="7"/>
        <v>197.9610702480331</v>
      </c>
      <c r="H63" s="13">
        <f t="shared" si="7"/>
        <v>169.18252510283145</v>
      </c>
      <c r="I63" s="13">
        <f t="shared" si="7"/>
        <v>262.43676748116434</v>
      </c>
      <c r="J63" s="13">
        <f t="shared" si="7"/>
        <v>141.29155066134155</v>
      </c>
      <c r="K63" s="13">
        <f t="shared" si="7"/>
        <v>179.2485782688488</v>
      </c>
      <c r="L63" s="13">
        <f t="shared" si="7"/>
        <v>143.94206796089307</v>
      </c>
      <c r="M63" s="13">
        <f t="shared" si="7"/>
        <v>154.29126052451647</v>
      </c>
      <c r="N63" s="13">
        <f t="shared" si="7"/>
        <v>114.98977222985826</v>
      </c>
      <c r="O63" s="13">
        <f t="shared" si="7"/>
        <v>182.55462686010864</v>
      </c>
      <c r="P63" s="13">
        <f t="shared" si="7"/>
        <v>128.70621472691047</v>
      </c>
      <c r="Q63" s="13">
        <f t="shared" si="7"/>
        <v>140.7949824771844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174.33927539207906</v>
      </c>
      <c r="W63" s="13">
        <f t="shared" si="7"/>
        <v>90.93527345651889</v>
      </c>
      <c r="X63" s="13">
        <f t="shared" si="7"/>
        <v>0</v>
      </c>
      <c r="Y63" s="13">
        <f t="shared" si="7"/>
        <v>0</v>
      </c>
      <c r="Z63" s="14">
        <f t="shared" si="7"/>
        <v>96.50000329436483</v>
      </c>
    </row>
    <row r="64" spans="1:26" ht="12.75">
      <c r="A64" s="38" t="s">
        <v>116</v>
      </c>
      <c r="B64" s="12">
        <f t="shared" si="7"/>
        <v>82.0982492855517</v>
      </c>
      <c r="C64" s="12">
        <f t="shared" si="7"/>
        <v>0</v>
      </c>
      <c r="D64" s="3">
        <f t="shared" si="7"/>
        <v>97.98896543997621</v>
      </c>
      <c r="E64" s="13">
        <f t="shared" si="7"/>
        <v>96.49999613017386</v>
      </c>
      <c r="F64" s="13">
        <f t="shared" si="7"/>
        <v>0</v>
      </c>
      <c r="G64" s="13">
        <f t="shared" si="7"/>
        <v>92.73089816824873</v>
      </c>
      <c r="H64" s="13">
        <f t="shared" si="7"/>
        <v>80.36818636534011</v>
      </c>
      <c r="I64" s="13">
        <f t="shared" si="7"/>
        <v>121.17467641950736</v>
      </c>
      <c r="J64" s="13">
        <f t="shared" si="7"/>
        <v>64.32644465213433</v>
      </c>
      <c r="K64" s="13">
        <f t="shared" si="7"/>
        <v>70.2693578136518</v>
      </c>
      <c r="L64" s="13">
        <f t="shared" si="7"/>
        <v>92.84246990491852</v>
      </c>
      <c r="M64" s="13">
        <f t="shared" si="7"/>
        <v>74.23791841216186</v>
      </c>
      <c r="N64" s="13">
        <f t="shared" si="7"/>
        <v>53.78990217531214</v>
      </c>
      <c r="O64" s="13">
        <f t="shared" si="7"/>
        <v>67.76600768772518</v>
      </c>
      <c r="P64" s="13">
        <f t="shared" si="7"/>
        <v>67.23537793579636</v>
      </c>
      <c r="Q64" s="13">
        <f t="shared" si="7"/>
        <v>62.919724660421124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81.80182537507974</v>
      </c>
      <c r="W64" s="13">
        <f t="shared" si="7"/>
        <v>93.32672061500378</v>
      </c>
      <c r="X64" s="13">
        <f t="shared" si="7"/>
        <v>0</v>
      </c>
      <c r="Y64" s="13">
        <f t="shared" si="7"/>
        <v>0</v>
      </c>
      <c r="Z64" s="14">
        <f t="shared" si="7"/>
        <v>96.49999613017386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0.19189022655711332</v>
      </c>
      <c r="G65" s="13">
        <f t="shared" si="7"/>
        <v>0</v>
      </c>
      <c r="H65" s="13">
        <f t="shared" si="7"/>
        <v>0</v>
      </c>
      <c r="I65" s="13">
        <f t="shared" si="7"/>
        <v>0.28783533983567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0.31409575651663174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97.98900485436893</v>
      </c>
      <c r="E66" s="16">
        <f t="shared" si="7"/>
        <v>96.5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100</v>
      </c>
      <c r="K66" s="16">
        <f t="shared" si="7"/>
        <v>0</v>
      </c>
      <c r="L66" s="16">
        <f t="shared" si="7"/>
        <v>13.899609039403416</v>
      </c>
      <c r="M66" s="16">
        <f t="shared" si="7"/>
        <v>36.30820113327334</v>
      </c>
      <c r="N66" s="16">
        <f t="shared" si="7"/>
        <v>17.116048996072653</v>
      </c>
      <c r="O66" s="16">
        <f t="shared" si="7"/>
        <v>41.828802912830035</v>
      </c>
      <c r="P66" s="16">
        <f t="shared" si="7"/>
        <v>20.71858030158657</v>
      </c>
      <c r="Q66" s="16">
        <f t="shared" si="7"/>
        <v>26.46506993047984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23.73997447278169</v>
      </c>
      <c r="W66" s="16">
        <f t="shared" si="7"/>
        <v>54.07539433463473</v>
      </c>
      <c r="X66" s="16">
        <f t="shared" si="7"/>
        <v>0</v>
      </c>
      <c r="Y66" s="16">
        <f t="shared" si="7"/>
        <v>0</v>
      </c>
      <c r="Z66" s="17">
        <f t="shared" si="7"/>
        <v>96.5</v>
      </c>
    </row>
    <row r="67" spans="1:26" ht="12.75" hidden="1">
      <c r="A67" s="40" t="s">
        <v>119</v>
      </c>
      <c r="B67" s="23">
        <v>210432590</v>
      </c>
      <c r="C67" s="23"/>
      <c r="D67" s="24">
        <v>234987432</v>
      </c>
      <c r="E67" s="25">
        <v>228124616</v>
      </c>
      <c r="F67" s="25">
        <v>25923281</v>
      </c>
      <c r="G67" s="25">
        <v>22101248</v>
      </c>
      <c r="H67" s="25">
        <v>17468497</v>
      </c>
      <c r="I67" s="25">
        <v>65493026</v>
      </c>
      <c r="J67" s="25">
        <v>18033641</v>
      </c>
      <c r="K67" s="25">
        <v>15070588</v>
      </c>
      <c r="L67" s="25">
        <v>17782294</v>
      </c>
      <c r="M67" s="25">
        <v>50886523</v>
      </c>
      <c r="N67" s="25">
        <v>16775655</v>
      </c>
      <c r="O67" s="25">
        <v>16989178</v>
      </c>
      <c r="P67" s="25">
        <v>16546708</v>
      </c>
      <c r="Q67" s="25">
        <v>50311541</v>
      </c>
      <c r="R67" s="25"/>
      <c r="S67" s="25"/>
      <c r="T67" s="25"/>
      <c r="U67" s="25"/>
      <c r="V67" s="25">
        <v>166691090</v>
      </c>
      <c r="W67" s="25">
        <v>177951564</v>
      </c>
      <c r="X67" s="25"/>
      <c r="Y67" s="24"/>
      <c r="Z67" s="26">
        <v>228124616</v>
      </c>
    </row>
    <row r="68" spans="1:26" ht="12.75" hidden="1">
      <c r="A68" s="36" t="s">
        <v>31</v>
      </c>
      <c r="B68" s="18">
        <v>56638655</v>
      </c>
      <c r="C68" s="18"/>
      <c r="D68" s="19">
        <v>62946435</v>
      </c>
      <c r="E68" s="20">
        <v>65446436</v>
      </c>
      <c r="F68" s="20">
        <v>15721615</v>
      </c>
      <c r="G68" s="20">
        <v>3971342</v>
      </c>
      <c r="H68" s="20">
        <v>4322691</v>
      </c>
      <c r="I68" s="20">
        <v>24015648</v>
      </c>
      <c r="J68" s="20">
        <v>4260965</v>
      </c>
      <c r="K68" s="20">
        <v>4348728</v>
      </c>
      <c r="L68" s="20">
        <v>4302351</v>
      </c>
      <c r="M68" s="20">
        <v>12912044</v>
      </c>
      <c r="N68" s="20">
        <v>4329362</v>
      </c>
      <c r="O68" s="20">
        <v>4340983</v>
      </c>
      <c r="P68" s="20">
        <v>4355003</v>
      </c>
      <c r="Q68" s="20">
        <v>13025348</v>
      </c>
      <c r="R68" s="20"/>
      <c r="S68" s="20"/>
      <c r="T68" s="20"/>
      <c r="U68" s="20"/>
      <c r="V68" s="20">
        <v>49953040</v>
      </c>
      <c r="W68" s="20">
        <v>49971250</v>
      </c>
      <c r="X68" s="20"/>
      <c r="Y68" s="19"/>
      <c r="Z68" s="22">
        <v>65446436</v>
      </c>
    </row>
    <row r="69" spans="1:26" ht="12.75" hidden="1">
      <c r="A69" s="37" t="s">
        <v>32</v>
      </c>
      <c r="B69" s="18">
        <v>149525885</v>
      </c>
      <c r="C69" s="18"/>
      <c r="D69" s="19">
        <v>167920997</v>
      </c>
      <c r="E69" s="20">
        <v>158558180</v>
      </c>
      <c r="F69" s="20">
        <v>10201666</v>
      </c>
      <c r="G69" s="20">
        <v>17379133</v>
      </c>
      <c r="H69" s="20">
        <v>12429815</v>
      </c>
      <c r="I69" s="20">
        <v>40010614</v>
      </c>
      <c r="J69" s="20">
        <v>13067121</v>
      </c>
      <c r="K69" s="20">
        <v>10072527</v>
      </c>
      <c r="L69" s="20">
        <v>12526650</v>
      </c>
      <c r="M69" s="20">
        <v>35666298</v>
      </c>
      <c r="N69" s="20">
        <v>11731052</v>
      </c>
      <c r="O69" s="20">
        <v>11945648</v>
      </c>
      <c r="P69" s="20">
        <v>11477018</v>
      </c>
      <c r="Q69" s="20">
        <v>35153718</v>
      </c>
      <c r="R69" s="20"/>
      <c r="S69" s="20"/>
      <c r="T69" s="20"/>
      <c r="U69" s="20"/>
      <c r="V69" s="20">
        <v>110830630</v>
      </c>
      <c r="W69" s="20">
        <v>124940510</v>
      </c>
      <c r="X69" s="20"/>
      <c r="Y69" s="19"/>
      <c r="Z69" s="22">
        <v>158558180</v>
      </c>
    </row>
    <row r="70" spans="1:26" ht="12.75" hidden="1">
      <c r="A70" s="38" t="s">
        <v>113</v>
      </c>
      <c r="B70" s="18">
        <v>94676736</v>
      </c>
      <c r="C70" s="18"/>
      <c r="D70" s="19">
        <v>108363166</v>
      </c>
      <c r="E70" s="20">
        <v>104134166</v>
      </c>
      <c r="F70" s="20"/>
      <c r="G70" s="20">
        <v>13145867</v>
      </c>
      <c r="H70" s="20">
        <v>8268163</v>
      </c>
      <c r="I70" s="20">
        <v>21414030</v>
      </c>
      <c r="J70" s="20">
        <v>8690674</v>
      </c>
      <c r="K70" s="20">
        <v>6144725</v>
      </c>
      <c r="L70" s="20">
        <v>8800978</v>
      </c>
      <c r="M70" s="20">
        <v>23636377</v>
      </c>
      <c r="N70" s="20">
        <v>7046574</v>
      </c>
      <c r="O70" s="20">
        <v>8690010</v>
      </c>
      <c r="P70" s="20">
        <v>6054473</v>
      </c>
      <c r="Q70" s="20">
        <v>21791057</v>
      </c>
      <c r="R70" s="20"/>
      <c r="S70" s="20"/>
      <c r="T70" s="20"/>
      <c r="U70" s="20"/>
      <c r="V70" s="20">
        <v>66841464</v>
      </c>
      <c r="W70" s="20">
        <v>79828715</v>
      </c>
      <c r="X70" s="20"/>
      <c r="Y70" s="19"/>
      <c r="Z70" s="22">
        <v>104134166</v>
      </c>
    </row>
    <row r="71" spans="1:26" ht="12.75" hidden="1">
      <c r="A71" s="38" t="s">
        <v>114</v>
      </c>
      <c r="B71" s="18">
        <v>24788998</v>
      </c>
      <c r="C71" s="18"/>
      <c r="D71" s="19">
        <v>28923596</v>
      </c>
      <c r="E71" s="20">
        <v>21541596</v>
      </c>
      <c r="F71" s="20"/>
      <c r="G71" s="20">
        <v>1771601</v>
      </c>
      <c r="H71" s="20">
        <v>1644296</v>
      </c>
      <c r="I71" s="20">
        <v>3415897</v>
      </c>
      <c r="J71" s="20">
        <v>1838095</v>
      </c>
      <c r="K71" s="20">
        <v>1218129</v>
      </c>
      <c r="L71" s="20">
        <v>1636664</v>
      </c>
      <c r="M71" s="20">
        <v>4692888</v>
      </c>
      <c r="N71" s="20">
        <v>2108487</v>
      </c>
      <c r="O71" s="20">
        <v>726516</v>
      </c>
      <c r="P71" s="20">
        <v>2852278</v>
      </c>
      <c r="Q71" s="20">
        <v>5687281</v>
      </c>
      <c r="R71" s="20"/>
      <c r="S71" s="20"/>
      <c r="T71" s="20"/>
      <c r="U71" s="20"/>
      <c r="V71" s="20">
        <v>13796066</v>
      </c>
      <c r="W71" s="20">
        <v>22168456</v>
      </c>
      <c r="X71" s="20"/>
      <c r="Y71" s="19"/>
      <c r="Z71" s="22">
        <v>21541596</v>
      </c>
    </row>
    <row r="72" spans="1:26" ht="12.75" hidden="1">
      <c r="A72" s="38" t="s">
        <v>115</v>
      </c>
      <c r="B72" s="18">
        <v>11080471</v>
      </c>
      <c r="C72" s="18"/>
      <c r="D72" s="19">
        <v>11497269</v>
      </c>
      <c r="E72" s="20">
        <v>12597269</v>
      </c>
      <c r="F72" s="20"/>
      <c r="G72" s="20">
        <v>499772</v>
      </c>
      <c r="H72" s="20">
        <v>535099</v>
      </c>
      <c r="I72" s="20">
        <v>1034871</v>
      </c>
      <c r="J72" s="20">
        <v>562115</v>
      </c>
      <c r="K72" s="20">
        <v>529636</v>
      </c>
      <c r="L72" s="20">
        <v>571152</v>
      </c>
      <c r="M72" s="20">
        <v>1662903</v>
      </c>
      <c r="N72" s="20">
        <v>587127</v>
      </c>
      <c r="O72" s="20">
        <v>536595</v>
      </c>
      <c r="P72" s="20">
        <v>600316</v>
      </c>
      <c r="Q72" s="20">
        <v>1724038</v>
      </c>
      <c r="R72" s="20"/>
      <c r="S72" s="20"/>
      <c r="T72" s="20"/>
      <c r="U72" s="20"/>
      <c r="V72" s="20">
        <v>4421812</v>
      </c>
      <c r="W72" s="20">
        <v>8636565</v>
      </c>
      <c r="X72" s="20"/>
      <c r="Y72" s="19"/>
      <c r="Z72" s="22">
        <v>12597269</v>
      </c>
    </row>
    <row r="73" spans="1:26" ht="12.75" hidden="1">
      <c r="A73" s="38" t="s">
        <v>116</v>
      </c>
      <c r="B73" s="18">
        <v>18979680</v>
      </c>
      <c r="C73" s="18"/>
      <c r="D73" s="19">
        <v>19136966</v>
      </c>
      <c r="E73" s="20">
        <v>20285149</v>
      </c>
      <c r="F73" s="20"/>
      <c r="G73" s="20">
        <v>1961893</v>
      </c>
      <c r="H73" s="20">
        <v>1982257</v>
      </c>
      <c r="I73" s="20">
        <v>3944150</v>
      </c>
      <c r="J73" s="20">
        <v>1976237</v>
      </c>
      <c r="K73" s="20">
        <v>2180037</v>
      </c>
      <c r="L73" s="20">
        <v>1517856</v>
      </c>
      <c r="M73" s="20">
        <v>5674130</v>
      </c>
      <c r="N73" s="20">
        <v>1988864</v>
      </c>
      <c r="O73" s="20">
        <v>1992527</v>
      </c>
      <c r="P73" s="20">
        <v>1969951</v>
      </c>
      <c r="Q73" s="20">
        <v>5951342</v>
      </c>
      <c r="R73" s="20"/>
      <c r="S73" s="20"/>
      <c r="T73" s="20"/>
      <c r="U73" s="20"/>
      <c r="V73" s="20">
        <v>15569622</v>
      </c>
      <c r="W73" s="20">
        <v>14306774</v>
      </c>
      <c r="X73" s="20"/>
      <c r="Y73" s="19"/>
      <c r="Z73" s="22">
        <v>20285149</v>
      </c>
    </row>
    <row r="74" spans="1:26" ht="12.75" hidden="1">
      <c r="A74" s="38" t="s">
        <v>117</v>
      </c>
      <c r="B74" s="18"/>
      <c r="C74" s="18"/>
      <c r="D74" s="19"/>
      <c r="E74" s="20"/>
      <c r="F74" s="20">
        <v>10201666</v>
      </c>
      <c r="G74" s="20"/>
      <c r="H74" s="20"/>
      <c r="I74" s="20">
        <v>10201666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10201666</v>
      </c>
      <c r="W74" s="20"/>
      <c r="X74" s="20"/>
      <c r="Y74" s="19"/>
      <c r="Z74" s="22"/>
    </row>
    <row r="75" spans="1:26" ht="12.75" hidden="1">
      <c r="A75" s="39" t="s">
        <v>118</v>
      </c>
      <c r="B75" s="27">
        <v>4268050</v>
      </c>
      <c r="C75" s="27"/>
      <c r="D75" s="28">
        <v>4120000</v>
      </c>
      <c r="E75" s="29">
        <v>4120000</v>
      </c>
      <c r="F75" s="29"/>
      <c r="G75" s="29">
        <v>750773</v>
      </c>
      <c r="H75" s="29">
        <v>715991</v>
      </c>
      <c r="I75" s="29">
        <v>1466764</v>
      </c>
      <c r="J75" s="29">
        <v>705555</v>
      </c>
      <c r="K75" s="29">
        <v>649333</v>
      </c>
      <c r="L75" s="29">
        <v>953293</v>
      </c>
      <c r="M75" s="29">
        <v>2308181</v>
      </c>
      <c r="N75" s="29">
        <v>715241</v>
      </c>
      <c r="O75" s="29">
        <v>702547</v>
      </c>
      <c r="P75" s="29">
        <v>714687</v>
      </c>
      <c r="Q75" s="29">
        <v>2132475</v>
      </c>
      <c r="R75" s="29"/>
      <c r="S75" s="29"/>
      <c r="T75" s="29"/>
      <c r="U75" s="29"/>
      <c r="V75" s="29">
        <v>5907420</v>
      </c>
      <c r="W75" s="29">
        <v>3039804</v>
      </c>
      <c r="X75" s="29"/>
      <c r="Y75" s="28"/>
      <c r="Z75" s="30">
        <v>4120000</v>
      </c>
    </row>
    <row r="76" spans="1:26" ht="12.75" hidden="1">
      <c r="A76" s="41" t="s">
        <v>120</v>
      </c>
      <c r="B76" s="31">
        <v>199502637</v>
      </c>
      <c r="C76" s="31"/>
      <c r="D76" s="32">
        <v>230261756</v>
      </c>
      <c r="E76" s="33">
        <v>220140255</v>
      </c>
      <c r="F76" s="33">
        <v>14112148</v>
      </c>
      <c r="G76" s="33">
        <v>22679439</v>
      </c>
      <c r="H76" s="33">
        <v>25529653</v>
      </c>
      <c r="I76" s="33">
        <v>62321240</v>
      </c>
      <c r="J76" s="33">
        <v>17788415</v>
      </c>
      <c r="K76" s="33">
        <v>13076753</v>
      </c>
      <c r="L76" s="33">
        <v>13670645</v>
      </c>
      <c r="M76" s="33">
        <v>44535813</v>
      </c>
      <c r="N76" s="33">
        <v>11345409</v>
      </c>
      <c r="O76" s="33">
        <v>16513114</v>
      </c>
      <c r="P76" s="33">
        <v>13138853</v>
      </c>
      <c r="Q76" s="33">
        <v>40997376</v>
      </c>
      <c r="R76" s="33"/>
      <c r="S76" s="33"/>
      <c r="T76" s="33"/>
      <c r="U76" s="33"/>
      <c r="V76" s="33">
        <v>147854429</v>
      </c>
      <c r="W76" s="33">
        <v>160779947</v>
      </c>
      <c r="X76" s="33"/>
      <c r="Y76" s="32"/>
      <c r="Z76" s="34">
        <v>220140255</v>
      </c>
    </row>
    <row r="77" spans="1:26" ht="12.75" hidden="1">
      <c r="A77" s="36" t="s">
        <v>31</v>
      </c>
      <c r="B77" s="18">
        <v>54248373</v>
      </c>
      <c r="C77" s="18"/>
      <c r="D77" s="19">
        <v>61680563</v>
      </c>
      <c r="E77" s="20">
        <v>63155812</v>
      </c>
      <c r="F77" s="20">
        <v>2098215</v>
      </c>
      <c r="G77" s="20">
        <v>7928936</v>
      </c>
      <c r="H77" s="20">
        <v>12147434</v>
      </c>
      <c r="I77" s="20">
        <v>22174585</v>
      </c>
      <c r="J77" s="20">
        <v>5793666</v>
      </c>
      <c r="K77" s="20">
        <v>4337166</v>
      </c>
      <c r="L77" s="20">
        <v>3892336</v>
      </c>
      <c r="M77" s="20">
        <v>14023168</v>
      </c>
      <c r="N77" s="20">
        <v>3885516</v>
      </c>
      <c r="O77" s="20">
        <v>4540659</v>
      </c>
      <c r="P77" s="20">
        <v>3753622</v>
      </c>
      <c r="Q77" s="20">
        <v>12179797</v>
      </c>
      <c r="R77" s="20"/>
      <c r="S77" s="20"/>
      <c r="T77" s="20"/>
      <c r="U77" s="20"/>
      <c r="V77" s="20">
        <v>48377550</v>
      </c>
      <c r="W77" s="20">
        <v>48398828</v>
      </c>
      <c r="X77" s="20"/>
      <c r="Y77" s="19"/>
      <c r="Z77" s="22">
        <v>63155812</v>
      </c>
    </row>
    <row r="78" spans="1:26" ht="12.75" hidden="1">
      <c r="A78" s="37" t="s">
        <v>32</v>
      </c>
      <c r="B78" s="18">
        <v>145254264</v>
      </c>
      <c r="C78" s="18"/>
      <c r="D78" s="19">
        <v>164544046</v>
      </c>
      <c r="E78" s="20">
        <v>153008643</v>
      </c>
      <c r="F78" s="20">
        <v>12013933</v>
      </c>
      <c r="G78" s="20">
        <v>14750503</v>
      </c>
      <c r="H78" s="20">
        <v>13382219</v>
      </c>
      <c r="I78" s="20">
        <v>40146655</v>
      </c>
      <c r="J78" s="20">
        <v>11289194</v>
      </c>
      <c r="K78" s="20">
        <v>8739587</v>
      </c>
      <c r="L78" s="20">
        <v>9645805</v>
      </c>
      <c r="M78" s="20">
        <v>29674586</v>
      </c>
      <c r="N78" s="20">
        <v>7337472</v>
      </c>
      <c r="O78" s="20">
        <v>11678588</v>
      </c>
      <c r="P78" s="20">
        <v>9237158</v>
      </c>
      <c r="Q78" s="20">
        <v>28253218</v>
      </c>
      <c r="R78" s="20"/>
      <c r="S78" s="20"/>
      <c r="T78" s="20"/>
      <c r="U78" s="20"/>
      <c r="V78" s="20">
        <v>98074459</v>
      </c>
      <c r="W78" s="20">
        <v>110737333</v>
      </c>
      <c r="X78" s="20"/>
      <c r="Y78" s="19"/>
      <c r="Z78" s="22">
        <v>153008643</v>
      </c>
    </row>
    <row r="79" spans="1:26" ht="12.75" hidden="1">
      <c r="A79" s="38" t="s">
        <v>113</v>
      </c>
      <c r="B79" s="18">
        <v>92599459</v>
      </c>
      <c r="C79" s="18"/>
      <c r="D79" s="19">
        <v>106183945</v>
      </c>
      <c r="E79" s="20">
        <v>100489470</v>
      </c>
      <c r="F79" s="20">
        <v>7740226</v>
      </c>
      <c r="G79" s="20">
        <v>9846365</v>
      </c>
      <c r="H79" s="20">
        <v>8793296</v>
      </c>
      <c r="I79" s="20">
        <v>26379887</v>
      </c>
      <c r="J79" s="20">
        <v>7685537</v>
      </c>
      <c r="K79" s="20">
        <v>4680250</v>
      </c>
      <c r="L79" s="20">
        <v>5970806</v>
      </c>
      <c r="M79" s="20">
        <v>18336593</v>
      </c>
      <c r="N79" s="20">
        <v>4460825</v>
      </c>
      <c r="O79" s="20">
        <v>7636692</v>
      </c>
      <c r="P79" s="20">
        <v>5660523</v>
      </c>
      <c r="Q79" s="20">
        <v>17758040</v>
      </c>
      <c r="R79" s="20"/>
      <c r="S79" s="20"/>
      <c r="T79" s="20"/>
      <c r="U79" s="20"/>
      <c r="V79" s="20">
        <v>62474520</v>
      </c>
      <c r="W79" s="20">
        <v>70511621</v>
      </c>
      <c r="X79" s="20"/>
      <c r="Y79" s="19"/>
      <c r="Z79" s="22">
        <v>100489470</v>
      </c>
    </row>
    <row r="80" spans="1:26" ht="12.75" hidden="1">
      <c r="A80" s="38" t="s">
        <v>114</v>
      </c>
      <c r="B80" s="18">
        <v>23257048</v>
      </c>
      <c r="C80" s="18"/>
      <c r="D80" s="19">
        <v>28341933</v>
      </c>
      <c r="E80" s="20">
        <v>20787640</v>
      </c>
      <c r="F80" s="20">
        <v>2065971</v>
      </c>
      <c r="G80" s="20">
        <v>2095503</v>
      </c>
      <c r="H80" s="20">
        <v>2080737</v>
      </c>
      <c r="I80" s="20">
        <v>6242211</v>
      </c>
      <c r="J80" s="20">
        <v>1535514</v>
      </c>
      <c r="K80" s="20">
        <v>1578074</v>
      </c>
      <c r="L80" s="20">
        <v>1443656</v>
      </c>
      <c r="M80" s="20">
        <v>4557244</v>
      </c>
      <c r="N80" s="20">
        <v>1131703</v>
      </c>
      <c r="O80" s="20">
        <v>1712061</v>
      </c>
      <c r="P80" s="20">
        <v>1479487</v>
      </c>
      <c r="Q80" s="20">
        <v>4323251</v>
      </c>
      <c r="R80" s="20"/>
      <c r="S80" s="20"/>
      <c r="T80" s="20"/>
      <c r="U80" s="20"/>
      <c r="V80" s="20">
        <v>15122706</v>
      </c>
      <c r="W80" s="20">
        <v>18987942</v>
      </c>
      <c r="X80" s="20"/>
      <c r="Y80" s="19"/>
      <c r="Z80" s="22">
        <v>20787640</v>
      </c>
    </row>
    <row r="81" spans="1:26" ht="12.75" hidden="1">
      <c r="A81" s="38" t="s">
        <v>115</v>
      </c>
      <c r="B81" s="18">
        <v>8892387</v>
      </c>
      <c r="C81" s="18"/>
      <c r="D81" s="19">
        <v>11266053</v>
      </c>
      <c r="E81" s="20">
        <v>12156365</v>
      </c>
      <c r="F81" s="20">
        <v>821234</v>
      </c>
      <c r="G81" s="20">
        <v>989354</v>
      </c>
      <c r="H81" s="20">
        <v>905294</v>
      </c>
      <c r="I81" s="20">
        <v>2715882</v>
      </c>
      <c r="J81" s="20">
        <v>794221</v>
      </c>
      <c r="K81" s="20">
        <v>949365</v>
      </c>
      <c r="L81" s="20">
        <v>822128</v>
      </c>
      <c r="M81" s="20">
        <v>2565714</v>
      </c>
      <c r="N81" s="20">
        <v>675136</v>
      </c>
      <c r="O81" s="20">
        <v>979579</v>
      </c>
      <c r="P81" s="20">
        <v>772644</v>
      </c>
      <c r="Q81" s="20">
        <v>2427359</v>
      </c>
      <c r="R81" s="20"/>
      <c r="S81" s="20"/>
      <c r="T81" s="20"/>
      <c r="U81" s="20"/>
      <c r="V81" s="20">
        <v>7708955</v>
      </c>
      <c r="W81" s="20">
        <v>7853684</v>
      </c>
      <c r="X81" s="20"/>
      <c r="Y81" s="19"/>
      <c r="Z81" s="22">
        <v>12156365</v>
      </c>
    </row>
    <row r="82" spans="1:26" ht="12.75" hidden="1">
      <c r="A82" s="38" t="s">
        <v>116</v>
      </c>
      <c r="B82" s="18">
        <v>15581985</v>
      </c>
      <c r="C82" s="18"/>
      <c r="D82" s="19">
        <v>18752115</v>
      </c>
      <c r="E82" s="20">
        <v>19575168</v>
      </c>
      <c r="F82" s="20">
        <v>1366926</v>
      </c>
      <c r="G82" s="20">
        <v>1819281</v>
      </c>
      <c r="H82" s="20">
        <v>1593104</v>
      </c>
      <c r="I82" s="20">
        <v>4779311</v>
      </c>
      <c r="J82" s="20">
        <v>1271243</v>
      </c>
      <c r="K82" s="20">
        <v>1531898</v>
      </c>
      <c r="L82" s="20">
        <v>1409215</v>
      </c>
      <c r="M82" s="20">
        <v>4212356</v>
      </c>
      <c r="N82" s="20">
        <v>1069808</v>
      </c>
      <c r="O82" s="20">
        <v>1350256</v>
      </c>
      <c r="P82" s="20">
        <v>1324504</v>
      </c>
      <c r="Q82" s="20">
        <v>3744568</v>
      </c>
      <c r="R82" s="20"/>
      <c r="S82" s="20"/>
      <c r="T82" s="20"/>
      <c r="U82" s="20"/>
      <c r="V82" s="20">
        <v>12736235</v>
      </c>
      <c r="W82" s="20">
        <v>13352043</v>
      </c>
      <c r="X82" s="20"/>
      <c r="Y82" s="19"/>
      <c r="Z82" s="22">
        <v>19575168</v>
      </c>
    </row>
    <row r="83" spans="1:26" ht="12.75" hidden="1">
      <c r="A83" s="38" t="s">
        <v>117</v>
      </c>
      <c r="B83" s="18">
        <v>4923385</v>
      </c>
      <c r="C83" s="18"/>
      <c r="D83" s="19"/>
      <c r="E83" s="20"/>
      <c r="F83" s="20">
        <v>19576</v>
      </c>
      <c r="G83" s="20"/>
      <c r="H83" s="20">
        <v>9788</v>
      </c>
      <c r="I83" s="20">
        <v>29364</v>
      </c>
      <c r="J83" s="20">
        <v>2679</v>
      </c>
      <c r="K83" s="20"/>
      <c r="L83" s="20"/>
      <c r="M83" s="20">
        <v>2679</v>
      </c>
      <c r="N83" s="20"/>
      <c r="O83" s="20"/>
      <c r="P83" s="20"/>
      <c r="Q83" s="20"/>
      <c r="R83" s="20"/>
      <c r="S83" s="20"/>
      <c r="T83" s="20"/>
      <c r="U83" s="20"/>
      <c r="V83" s="20">
        <v>32043</v>
      </c>
      <c r="W83" s="20">
        <v>32043</v>
      </c>
      <c r="X83" s="20"/>
      <c r="Y83" s="19"/>
      <c r="Z83" s="22"/>
    </row>
    <row r="84" spans="1:26" ht="12.75" hidden="1">
      <c r="A84" s="39" t="s">
        <v>118</v>
      </c>
      <c r="B84" s="27"/>
      <c r="C84" s="27"/>
      <c r="D84" s="28">
        <v>4037147</v>
      </c>
      <c r="E84" s="29">
        <v>3975800</v>
      </c>
      <c r="F84" s="29"/>
      <c r="G84" s="29"/>
      <c r="H84" s="29"/>
      <c r="I84" s="29"/>
      <c r="J84" s="29">
        <v>705555</v>
      </c>
      <c r="K84" s="29"/>
      <c r="L84" s="29">
        <v>132504</v>
      </c>
      <c r="M84" s="29">
        <v>838059</v>
      </c>
      <c r="N84" s="29">
        <v>122421</v>
      </c>
      <c r="O84" s="29">
        <v>293867</v>
      </c>
      <c r="P84" s="29">
        <v>148073</v>
      </c>
      <c r="Q84" s="29">
        <v>564361</v>
      </c>
      <c r="R84" s="29"/>
      <c r="S84" s="29"/>
      <c r="T84" s="29"/>
      <c r="U84" s="29"/>
      <c r="V84" s="29">
        <v>1402420</v>
      </c>
      <c r="W84" s="29">
        <v>1643786</v>
      </c>
      <c r="X84" s="29"/>
      <c r="Y84" s="28"/>
      <c r="Z84" s="30">
        <v>3975800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188601209</v>
      </c>
      <c r="C5" s="18">
        <v>0</v>
      </c>
      <c r="D5" s="63">
        <v>200309509</v>
      </c>
      <c r="E5" s="64">
        <v>201848730</v>
      </c>
      <c r="F5" s="64">
        <v>19275945</v>
      </c>
      <c r="G5" s="64">
        <v>30873188</v>
      </c>
      <c r="H5" s="64">
        <v>14833513</v>
      </c>
      <c r="I5" s="64">
        <v>64982646</v>
      </c>
      <c r="J5" s="64">
        <v>13659548</v>
      </c>
      <c r="K5" s="64">
        <v>13912092</v>
      </c>
      <c r="L5" s="64">
        <v>14464188</v>
      </c>
      <c r="M5" s="64">
        <v>42035828</v>
      </c>
      <c r="N5" s="64">
        <v>14531897</v>
      </c>
      <c r="O5" s="64">
        <v>14585456</v>
      </c>
      <c r="P5" s="64">
        <v>14379774</v>
      </c>
      <c r="Q5" s="64">
        <v>43497127</v>
      </c>
      <c r="R5" s="64">
        <v>0</v>
      </c>
      <c r="S5" s="64">
        <v>0</v>
      </c>
      <c r="T5" s="64">
        <v>0</v>
      </c>
      <c r="U5" s="64">
        <v>0</v>
      </c>
      <c r="V5" s="64">
        <v>150515601</v>
      </c>
      <c r="W5" s="64">
        <v>154873761</v>
      </c>
      <c r="X5" s="64">
        <v>-4358160</v>
      </c>
      <c r="Y5" s="65">
        <v>-2.81</v>
      </c>
      <c r="Z5" s="66">
        <v>201848730</v>
      </c>
    </row>
    <row r="6" spans="1:26" ht="12.75">
      <c r="A6" s="62" t="s">
        <v>32</v>
      </c>
      <c r="B6" s="18">
        <v>533384736</v>
      </c>
      <c r="C6" s="18">
        <v>0</v>
      </c>
      <c r="D6" s="63">
        <v>559504140</v>
      </c>
      <c r="E6" s="64">
        <v>569800527</v>
      </c>
      <c r="F6" s="64">
        <v>51719198</v>
      </c>
      <c r="G6" s="64">
        <v>48563957</v>
      </c>
      <c r="H6" s="64">
        <v>48130846</v>
      </c>
      <c r="I6" s="64">
        <v>148414001</v>
      </c>
      <c r="J6" s="64">
        <v>48698231</v>
      </c>
      <c r="K6" s="64">
        <v>44812554</v>
      </c>
      <c r="L6" s="64">
        <v>48437885</v>
      </c>
      <c r="M6" s="64">
        <v>141948670</v>
      </c>
      <c r="N6" s="64">
        <v>55695474</v>
      </c>
      <c r="O6" s="64">
        <v>50554535</v>
      </c>
      <c r="P6" s="64">
        <v>51770225</v>
      </c>
      <c r="Q6" s="64">
        <v>158020234</v>
      </c>
      <c r="R6" s="64">
        <v>0</v>
      </c>
      <c r="S6" s="64">
        <v>0</v>
      </c>
      <c r="T6" s="64">
        <v>0</v>
      </c>
      <c r="U6" s="64">
        <v>0</v>
      </c>
      <c r="V6" s="64">
        <v>448382905</v>
      </c>
      <c r="W6" s="64">
        <v>454916748</v>
      </c>
      <c r="X6" s="64">
        <v>-6533843</v>
      </c>
      <c r="Y6" s="65">
        <v>-1.44</v>
      </c>
      <c r="Z6" s="66">
        <v>569800527</v>
      </c>
    </row>
    <row r="7" spans="1:26" ht="12.75">
      <c r="A7" s="62" t="s">
        <v>33</v>
      </c>
      <c r="B7" s="18">
        <v>44709043</v>
      </c>
      <c r="C7" s="18">
        <v>0</v>
      </c>
      <c r="D7" s="63">
        <v>37937412</v>
      </c>
      <c r="E7" s="64">
        <v>44442446</v>
      </c>
      <c r="F7" s="64">
        <v>3943403</v>
      </c>
      <c r="G7" s="64">
        <v>3838654</v>
      </c>
      <c r="H7" s="64">
        <v>3870541</v>
      </c>
      <c r="I7" s="64">
        <v>11652598</v>
      </c>
      <c r="J7" s="64">
        <v>3945702</v>
      </c>
      <c r="K7" s="64">
        <v>3883057</v>
      </c>
      <c r="L7" s="64">
        <v>3945984</v>
      </c>
      <c r="M7" s="64">
        <v>11774743</v>
      </c>
      <c r="N7" s="64">
        <v>4078439</v>
      </c>
      <c r="O7" s="64">
        <v>3553064</v>
      </c>
      <c r="P7" s="64">
        <v>4134538</v>
      </c>
      <c r="Q7" s="64">
        <v>11766041</v>
      </c>
      <c r="R7" s="64">
        <v>0</v>
      </c>
      <c r="S7" s="64">
        <v>0</v>
      </c>
      <c r="T7" s="64">
        <v>0</v>
      </c>
      <c r="U7" s="64">
        <v>0</v>
      </c>
      <c r="V7" s="64">
        <v>35193382</v>
      </c>
      <c r="W7" s="64">
        <v>19746512</v>
      </c>
      <c r="X7" s="64">
        <v>15446870</v>
      </c>
      <c r="Y7" s="65">
        <v>78.23</v>
      </c>
      <c r="Z7" s="66">
        <v>44442446</v>
      </c>
    </row>
    <row r="8" spans="1:26" ht="12.75">
      <c r="A8" s="62" t="s">
        <v>34</v>
      </c>
      <c r="B8" s="18">
        <v>74621741</v>
      </c>
      <c r="C8" s="18">
        <v>0</v>
      </c>
      <c r="D8" s="63">
        <v>85553460</v>
      </c>
      <c r="E8" s="64">
        <v>86117305</v>
      </c>
      <c r="F8" s="64">
        <v>-680</v>
      </c>
      <c r="G8" s="64">
        <v>29951492</v>
      </c>
      <c r="H8" s="64">
        <v>86052</v>
      </c>
      <c r="I8" s="64">
        <v>30036864</v>
      </c>
      <c r="J8" s="64">
        <v>274243</v>
      </c>
      <c r="K8" s="64">
        <v>2599693</v>
      </c>
      <c r="L8" s="64">
        <v>24837340</v>
      </c>
      <c r="M8" s="64">
        <v>27711276</v>
      </c>
      <c r="N8" s="64">
        <v>434485</v>
      </c>
      <c r="O8" s="64">
        <v>2813060</v>
      </c>
      <c r="P8" s="64">
        <v>19190236</v>
      </c>
      <c r="Q8" s="64">
        <v>22437781</v>
      </c>
      <c r="R8" s="64">
        <v>0</v>
      </c>
      <c r="S8" s="64">
        <v>0</v>
      </c>
      <c r="T8" s="64">
        <v>0</v>
      </c>
      <c r="U8" s="64">
        <v>0</v>
      </c>
      <c r="V8" s="64">
        <v>80185921</v>
      </c>
      <c r="W8" s="64">
        <v>73487990</v>
      </c>
      <c r="X8" s="64">
        <v>6697931</v>
      </c>
      <c r="Y8" s="65">
        <v>9.11</v>
      </c>
      <c r="Z8" s="66">
        <v>86117305</v>
      </c>
    </row>
    <row r="9" spans="1:26" ht="12.75">
      <c r="A9" s="62" t="s">
        <v>35</v>
      </c>
      <c r="B9" s="18">
        <v>90751651</v>
      </c>
      <c r="C9" s="18">
        <v>0</v>
      </c>
      <c r="D9" s="63">
        <v>77432788</v>
      </c>
      <c r="E9" s="64">
        <v>90849773</v>
      </c>
      <c r="F9" s="64">
        <v>5358071</v>
      </c>
      <c r="G9" s="64">
        <v>5968948</v>
      </c>
      <c r="H9" s="64">
        <v>5031724</v>
      </c>
      <c r="I9" s="64">
        <v>16358743</v>
      </c>
      <c r="J9" s="64">
        <v>6188320</v>
      </c>
      <c r="K9" s="64">
        <v>4296689</v>
      </c>
      <c r="L9" s="64">
        <v>7021238</v>
      </c>
      <c r="M9" s="64">
        <v>17506247</v>
      </c>
      <c r="N9" s="64">
        <v>4546287</v>
      </c>
      <c r="O9" s="64">
        <v>5438972</v>
      </c>
      <c r="P9" s="64">
        <v>4818938</v>
      </c>
      <c r="Q9" s="64">
        <v>14804197</v>
      </c>
      <c r="R9" s="64">
        <v>0</v>
      </c>
      <c r="S9" s="64">
        <v>0</v>
      </c>
      <c r="T9" s="64">
        <v>0</v>
      </c>
      <c r="U9" s="64">
        <v>0</v>
      </c>
      <c r="V9" s="64">
        <v>48669187</v>
      </c>
      <c r="W9" s="64">
        <v>30076721</v>
      </c>
      <c r="X9" s="64">
        <v>18592466</v>
      </c>
      <c r="Y9" s="65">
        <v>61.82</v>
      </c>
      <c r="Z9" s="66">
        <v>90849773</v>
      </c>
    </row>
    <row r="10" spans="1:26" ht="22.5">
      <c r="A10" s="67" t="s">
        <v>105</v>
      </c>
      <c r="B10" s="68">
        <f>SUM(B5:B9)</f>
        <v>932068380</v>
      </c>
      <c r="C10" s="68">
        <f>SUM(C5:C9)</f>
        <v>0</v>
      </c>
      <c r="D10" s="69">
        <f aca="true" t="shared" si="0" ref="D10:Z10">SUM(D5:D9)</f>
        <v>960737309</v>
      </c>
      <c r="E10" s="70">
        <f t="shared" si="0"/>
        <v>993058781</v>
      </c>
      <c r="F10" s="70">
        <f t="shared" si="0"/>
        <v>80295937</v>
      </c>
      <c r="G10" s="70">
        <f t="shared" si="0"/>
        <v>119196239</v>
      </c>
      <c r="H10" s="70">
        <f t="shared" si="0"/>
        <v>71952676</v>
      </c>
      <c r="I10" s="70">
        <f t="shared" si="0"/>
        <v>271444852</v>
      </c>
      <c r="J10" s="70">
        <f t="shared" si="0"/>
        <v>72766044</v>
      </c>
      <c r="K10" s="70">
        <f t="shared" si="0"/>
        <v>69504085</v>
      </c>
      <c r="L10" s="70">
        <f t="shared" si="0"/>
        <v>98706635</v>
      </c>
      <c r="M10" s="70">
        <f t="shared" si="0"/>
        <v>240976764</v>
      </c>
      <c r="N10" s="70">
        <f t="shared" si="0"/>
        <v>79286582</v>
      </c>
      <c r="O10" s="70">
        <f t="shared" si="0"/>
        <v>76945087</v>
      </c>
      <c r="P10" s="70">
        <f t="shared" si="0"/>
        <v>94293711</v>
      </c>
      <c r="Q10" s="70">
        <f t="shared" si="0"/>
        <v>250525380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762946996</v>
      </c>
      <c r="W10" s="70">
        <f t="shared" si="0"/>
        <v>733101732</v>
      </c>
      <c r="X10" s="70">
        <f t="shared" si="0"/>
        <v>29845264</v>
      </c>
      <c r="Y10" s="71">
        <f>+IF(W10&lt;&gt;0,(X10/W10)*100,0)</f>
        <v>4.071094460325187</v>
      </c>
      <c r="Z10" s="72">
        <f t="shared" si="0"/>
        <v>993058781</v>
      </c>
    </row>
    <row r="11" spans="1:26" ht="12.75">
      <c r="A11" s="62" t="s">
        <v>36</v>
      </c>
      <c r="B11" s="18">
        <v>277735679</v>
      </c>
      <c r="C11" s="18">
        <v>0</v>
      </c>
      <c r="D11" s="63">
        <v>325906109</v>
      </c>
      <c r="E11" s="64">
        <v>331548194</v>
      </c>
      <c r="F11" s="64">
        <v>24365734</v>
      </c>
      <c r="G11" s="64">
        <v>24945887</v>
      </c>
      <c r="H11" s="64">
        <v>24906466</v>
      </c>
      <c r="I11" s="64">
        <v>74218087</v>
      </c>
      <c r="J11" s="64">
        <v>23968288</v>
      </c>
      <c r="K11" s="64">
        <v>39231023</v>
      </c>
      <c r="L11" s="64">
        <v>25091347</v>
      </c>
      <c r="M11" s="64">
        <v>88290658</v>
      </c>
      <c r="N11" s="64">
        <v>27904481</v>
      </c>
      <c r="O11" s="64">
        <v>26217415</v>
      </c>
      <c r="P11" s="64">
        <v>22979476</v>
      </c>
      <c r="Q11" s="64">
        <v>77101372</v>
      </c>
      <c r="R11" s="64">
        <v>0</v>
      </c>
      <c r="S11" s="64">
        <v>0</v>
      </c>
      <c r="T11" s="64">
        <v>0</v>
      </c>
      <c r="U11" s="64">
        <v>0</v>
      </c>
      <c r="V11" s="64">
        <v>239610117</v>
      </c>
      <c r="W11" s="64">
        <v>245540419</v>
      </c>
      <c r="X11" s="64">
        <v>-5930302</v>
      </c>
      <c r="Y11" s="65">
        <v>-2.42</v>
      </c>
      <c r="Z11" s="66">
        <v>331548194</v>
      </c>
    </row>
    <row r="12" spans="1:26" ht="12.75">
      <c r="A12" s="62" t="s">
        <v>37</v>
      </c>
      <c r="B12" s="18">
        <v>10330135</v>
      </c>
      <c r="C12" s="18">
        <v>0</v>
      </c>
      <c r="D12" s="63">
        <v>11299164</v>
      </c>
      <c r="E12" s="64">
        <v>11489684</v>
      </c>
      <c r="F12" s="64">
        <v>876656</v>
      </c>
      <c r="G12" s="64">
        <v>883887</v>
      </c>
      <c r="H12" s="64">
        <v>879332</v>
      </c>
      <c r="I12" s="64">
        <v>2639875</v>
      </c>
      <c r="J12" s="64">
        <v>988817</v>
      </c>
      <c r="K12" s="64">
        <v>739625</v>
      </c>
      <c r="L12" s="64">
        <v>978108</v>
      </c>
      <c r="M12" s="64">
        <v>2706550</v>
      </c>
      <c r="N12" s="64">
        <v>1541741</v>
      </c>
      <c r="O12" s="64">
        <v>763268</v>
      </c>
      <c r="P12" s="64">
        <v>906136</v>
      </c>
      <c r="Q12" s="64">
        <v>3211145</v>
      </c>
      <c r="R12" s="64">
        <v>0</v>
      </c>
      <c r="S12" s="64">
        <v>0</v>
      </c>
      <c r="T12" s="64">
        <v>0</v>
      </c>
      <c r="U12" s="64">
        <v>0</v>
      </c>
      <c r="V12" s="64">
        <v>8557570</v>
      </c>
      <c r="W12" s="64">
        <v>7453391</v>
      </c>
      <c r="X12" s="64">
        <v>1104179</v>
      </c>
      <c r="Y12" s="65">
        <v>14.81</v>
      </c>
      <c r="Z12" s="66">
        <v>11489684</v>
      </c>
    </row>
    <row r="13" spans="1:26" ht="12.75">
      <c r="A13" s="62" t="s">
        <v>106</v>
      </c>
      <c r="B13" s="18">
        <v>109138907</v>
      </c>
      <c r="C13" s="18">
        <v>0</v>
      </c>
      <c r="D13" s="63">
        <v>136123810</v>
      </c>
      <c r="E13" s="64">
        <v>136123810</v>
      </c>
      <c r="F13" s="64">
        <v>0</v>
      </c>
      <c r="G13" s="64">
        <v>0</v>
      </c>
      <c r="H13" s="64">
        <v>0</v>
      </c>
      <c r="I13" s="64">
        <v>0</v>
      </c>
      <c r="J13" s="64">
        <v>15504</v>
      </c>
      <c r="K13" s="64">
        <v>0</v>
      </c>
      <c r="L13" s="64">
        <v>-15504</v>
      </c>
      <c r="M13" s="64">
        <v>0</v>
      </c>
      <c r="N13" s="64">
        <v>0</v>
      </c>
      <c r="O13" s="64">
        <v>0</v>
      </c>
      <c r="P13" s="64">
        <v>72245890</v>
      </c>
      <c r="Q13" s="64">
        <v>72245890</v>
      </c>
      <c r="R13" s="64">
        <v>0</v>
      </c>
      <c r="S13" s="64">
        <v>0</v>
      </c>
      <c r="T13" s="64">
        <v>0</v>
      </c>
      <c r="U13" s="64">
        <v>0</v>
      </c>
      <c r="V13" s="64">
        <v>72245890</v>
      </c>
      <c r="W13" s="64">
        <v>91044077</v>
      </c>
      <c r="X13" s="64">
        <v>-18798187</v>
      </c>
      <c r="Y13" s="65">
        <v>-20.65</v>
      </c>
      <c r="Z13" s="66">
        <v>136123810</v>
      </c>
    </row>
    <row r="14" spans="1:26" ht="12.75">
      <c r="A14" s="62" t="s">
        <v>38</v>
      </c>
      <c r="B14" s="18">
        <v>23686077</v>
      </c>
      <c r="C14" s="18">
        <v>0</v>
      </c>
      <c r="D14" s="63">
        <v>22896506</v>
      </c>
      <c r="E14" s="64">
        <v>23078761</v>
      </c>
      <c r="F14" s="64">
        <v>1240982</v>
      </c>
      <c r="G14" s="64">
        <v>2324704</v>
      </c>
      <c r="H14" s="64">
        <v>1783487</v>
      </c>
      <c r="I14" s="64">
        <v>5349173</v>
      </c>
      <c r="J14" s="64">
        <v>649428</v>
      </c>
      <c r="K14" s="64">
        <v>2918027</v>
      </c>
      <c r="L14" s="64">
        <v>1597428</v>
      </c>
      <c r="M14" s="64">
        <v>5164883</v>
      </c>
      <c r="N14" s="64">
        <v>1781656</v>
      </c>
      <c r="O14" s="64">
        <v>1788548</v>
      </c>
      <c r="P14" s="64">
        <v>1788690</v>
      </c>
      <c r="Q14" s="64">
        <v>5358894</v>
      </c>
      <c r="R14" s="64">
        <v>0</v>
      </c>
      <c r="S14" s="64">
        <v>0</v>
      </c>
      <c r="T14" s="64">
        <v>0</v>
      </c>
      <c r="U14" s="64">
        <v>0</v>
      </c>
      <c r="V14" s="64">
        <v>15872950</v>
      </c>
      <c r="W14" s="64">
        <v>18600311</v>
      </c>
      <c r="X14" s="64">
        <v>-2727361</v>
      </c>
      <c r="Y14" s="65">
        <v>-14.66</v>
      </c>
      <c r="Z14" s="66">
        <v>23078761</v>
      </c>
    </row>
    <row r="15" spans="1:26" ht="12.75">
      <c r="A15" s="62" t="s">
        <v>39</v>
      </c>
      <c r="B15" s="18">
        <v>284842103</v>
      </c>
      <c r="C15" s="18">
        <v>0</v>
      </c>
      <c r="D15" s="63">
        <v>306629352</v>
      </c>
      <c r="E15" s="64">
        <v>342432828</v>
      </c>
      <c r="F15" s="64">
        <v>1424</v>
      </c>
      <c r="G15" s="64">
        <v>32071476</v>
      </c>
      <c r="H15" s="64">
        <v>29286393</v>
      </c>
      <c r="I15" s="64">
        <v>61359293</v>
      </c>
      <c r="J15" s="64">
        <v>20083969</v>
      </c>
      <c r="K15" s="64">
        <v>20060167</v>
      </c>
      <c r="L15" s="64">
        <v>18987167</v>
      </c>
      <c r="M15" s="64">
        <v>59131303</v>
      </c>
      <c r="N15" s="64">
        <v>24032602</v>
      </c>
      <c r="O15" s="64">
        <v>15206551</v>
      </c>
      <c r="P15" s="64">
        <v>18792007</v>
      </c>
      <c r="Q15" s="64">
        <v>58031160</v>
      </c>
      <c r="R15" s="64">
        <v>0</v>
      </c>
      <c r="S15" s="64">
        <v>0</v>
      </c>
      <c r="T15" s="64">
        <v>0</v>
      </c>
      <c r="U15" s="64">
        <v>0</v>
      </c>
      <c r="V15" s="64">
        <v>178521756</v>
      </c>
      <c r="W15" s="64">
        <v>229100761</v>
      </c>
      <c r="X15" s="64">
        <v>-50579005</v>
      </c>
      <c r="Y15" s="65">
        <v>-22.08</v>
      </c>
      <c r="Z15" s="66">
        <v>342432828</v>
      </c>
    </row>
    <row r="16" spans="1:26" ht="12.75">
      <c r="A16" s="73" t="s">
        <v>40</v>
      </c>
      <c r="B16" s="18">
        <v>2215130</v>
      </c>
      <c r="C16" s="18">
        <v>0</v>
      </c>
      <c r="D16" s="63">
        <v>3893196</v>
      </c>
      <c r="E16" s="64">
        <v>3970501</v>
      </c>
      <c r="F16" s="64">
        <v>6968</v>
      </c>
      <c r="G16" s="64">
        <v>785006</v>
      </c>
      <c r="H16" s="64">
        <v>0</v>
      </c>
      <c r="I16" s="64">
        <v>791974</v>
      </c>
      <c r="J16" s="64">
        <v>60500</v>
      </c>
      <c r="K16" s="64">
        <v>28000</v>
      </c>
      <c r="L16" s="64">
        <v>785374</v>
      </c>
      <c r="M16" s="64">
        <v>873874</v>
      </c>
      <c r="N16" s="64">
        <v>80626</v>
      </c>
      <c r="O16" s="64">
        <v>213465</v>
      </c>
      <c r="P16" s="64">
        <v>1434</v>
      </c>
      <c r="Q16" s="64">
        <v>295525</v>
      </c>
      <c r="R16" s="64">
        <v>0</v>
      </c>
      <c r="S16" s="64">
        <v>0</v>
      </c>
      <c r="T16" s="64">
        <v>0</v>
      </c>
      <c r="U16" s="64">
        <v>0</v>
      </c>
      <c r="V16" s="64">
        <v>1961373</v>
      </c>
      <c r="W16" s="64">
        <v>1185095</v>
      </c>
      <c r="X16" s="64">
        <v>776278</v>
      </c>
      <c r="Y16" s="65">
        <v>65.5</v>
      </c>
      <c r="Z16" s="66">
        <v>3970501</v>
      </c>
    </row>
    <row r="17" spans="1:26" ht="12.75">
      <c r="A17" s="62" t="s">
        <v>41</v>
      </c>
      <c r="B17" s="18">
        <v>178069851</v>
      </c>
      <c r="C17" s="18">
        <v>0</v>
      </c>
      <c r="D17" s="63">
        <v>232955769</v>
      </c>
      <c r="E17" s="64">
        <v>203459097</v>
      </c>
      <c r="F17" s="64">
        <v>3324534</v>
      </c>
      <c r="G17" s="64">
        <v>12781569</v>
      </c>
      <c r="H17" s="64">
        <v>12059283</v>
      </c>
      <c r="I17" s="64">
        <v>28165386</v>
      </c>
      <c r="J17" s="64">
        <v>14233460</v>
      </c>
      <c r="K17" s="64">
        <v>11960355</v>
      </c>
      <c r="L17" s="64">
        <v>24520981</v>
      </c>
      <c r="M17" s="64">
        <v>50714796</v>
      </c>
      <c r="N17" s="64">
        <v>11188546</v>
      </c>
      <c r="O17" s="64">
        <v>11724789</v>
      </c>
      <c r="P17" s="64">
        <v>19137848</v>
      </c>
      <c r="Q17" s="64">
        <v>42051183</v>
      </c>
      <c r="R17" s="64">
        <v>0</v>
      </c>
      <c r="S17" s="64">
        <v>0</v>
      </c>
      <c r="T17" s="64">
        <v>0</v>
      </c>
      <c r="U17" s="64">
        <v>0</v>
      </c>
      <c r="V17" s="64">
        <v>120931365</v>
      </c>
      <c r="W17" s="64">
        <v>143667184</v>
      </c>
      <c r="X17" s="64">
        <v>-22735819</v>
      </c>
      <c r="Y17" s="65">
        <v>-15.83</v>
      </c>
      <c r="Z17" s="66">
        <v>203459097</v>
      </c>
    </row>
    <row r="18" spans="1:26" ht="12.75">
      <c r="A18" s="74" t="s">
        <v>42</v>
      </c>
      <c r="B18" s="75">
        <f>SUM(B11:B17)</f>
        <v>886017882</v>
      </c>
      <c r="C18" s="75">
        <f>SUM(C11:C17)</f>
        <v>0</v>
      </c>
      <c r="D18" s="76">
        <f aca="true" t="shared" si="1" ref="D18:Z18">SUM(D11:D17)</f>
        <v>1039703906</v>
      </c>
      <c r="E18" s="77">
        <f t="shared" si="1"/>
        <v>1052102875</v>
      </c>
      <c r="F18" s="77">
        <f t="shared" si="1"/>
        <v>29816298</v>
      </c>
      <c r="G18" s="77">
        <f t="shared" si="1"/>
        <v>73792529</v>
      </c>
      <c r="H18" s="77">
        <f t="shared" si="1"/>
        <v>68914961</v>
      </c>
      <c r="I18" s="77">
        <f t="shared" si="1"/>
        <v>172523788</v>
      </c>
      <c r="J18" s="77">
        <f t="shared" si="1"/>
        <v>59999966</v>
      </c>
      <c r="K18" s="77">
        <f t="shared" si="1"/>
        <v>74937197</v>
      </c>
      <c r="L18" s="77">
        <f t="shared" si="1"/>
        <v>71944901</v>
      </c>
      <c r="M18" s="77">
        <f t="shared" si="1"/>
        <v>206882064</v>
      </c>
      <c r="N18" s="77">
        <f t="shared" si="1"/>
        <v>66529652</v>
      </c>
      <c r="O18" s="77">
        <f t="shared" si="1"/>
        <v>55914036</v>
      </c>
      <c r="P18" s="77">
        <f t="shared" si="1"/>
        <v>135851481</v>
      </c>
      <c r="Q18" s="77">
        <f t="shared" si="1"/>
        <v>258295169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637701021</v>
      </c>
      <c r="W18" s="77">
        <f t="shared" si="1"/>
        <v>736591238</v>
      </c>
      <c r="X18" s="77">
        <f t="shared" si="1"/>
        <v>-98890217</v>
      </c>
      <c r="Y18" s="71">
        <f>+IF(W18&lt;&gt;0,(X18/W18)*100,0)</f>
        <v>-13.425386007646212</v>
      </c>
      <c r="Z18" s="78">
        <f t="shared" si="1"/>
        <v>1052102875</v>
      </c>
    </row>
    <row r="19" spans="1:26" ht="12.75">
      <c r="A19" s="74" t="s">
        <v>43</v>
      </c>
      <c r="B19" s="79">
        <f>+B10-B18</f>
        <v>46050498</v>
      </c>
      <c r="C19" s="79">
        <f>+C10-C18</f>
        <v>0</v>
      </c>
      <c r="D19" s="80">
        <f aca="true" t="shared" si="2" ref="D19:Z19">+D10-D18</f>
        <v>-78966597</v>
      </c>
      <c r="E19" s="81">
        <f t="shared" si="2"/>
        <v>-59044094</v>
      </c>
      <c r="F19" s="81">
        <f t="shared" si="2"/>
        <v>50479639</v>
      </c>
      <c r="G19" s="81">
        <f t="shared" si="2"/>
        <v>45403710</v>
      </c>
      <c r="H19" s="81">
        <f t="shared" si="2"/>
        <v>3037715</v>
      </c>
      <c r="I19" s="81">
        <f t="shared" si="2"/>
        <v>98921064</v>
      </c>
      <c r="J19" s="81">
        <f t="shared" si="2"/>
        <v>12766078</v>
      </c>
      <c r="K19" s="81">
        <f t="shared" si="2"/>
        <v>-5433112</v>
      </c>
      <c r="L19" s="81">
        <f t="shared" si="2"/>
        <v>26761734</v>
      </c>
      <c r="M19" s="81">
        <f t="shared" si="2"/>
        <v>34094700</v>
      </c>
      <c r="N19" s="81">
        <f t="shared" si="2"/>
        <v>12756930</v>
      </c>
      <c r="O19" s="81">
        <f t="shared" si="2"/>
        <v>21031051</v>
      </c>
      <c r="P19" s="81">
        <f t="shared" si="2"/>
        <v>-41557770</v>
      </c>
      <c r="Q19" s="81">
        <f t="shared" si="2"/>
        <v>-7769789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125245975</v>
      </c>
      <c r="W19" s="81">
        <f>IF(E10=E18,0,W10-W18)</f>
        <v>-3489506</v>
      </c>
      <c r="X19" s="81">
        <f t="shared" si="2"/>
        <v>128735481</v>
      </c>
      <c r="Y19" s="82">
        <f>+IF(W19&lt;&gt;0,(X19/W19)*100,0)</f>
        <v>-3689.217929414651</v>
      </c>
      <c r="Z19" s="83">
        <f t="shared" si="2"/>
        <v>-59044094</v>
      </c>
    </row>
    <row r="20" spans="1:26" ht="12.75">
      <c r="A20" s="62" t="s">
        <v>44</v>
      </c>
      <c r="B20" s="18">
        <v>42580650</v>
      </c>
      <c r="C20" s="18">
        <v>0</v>
      </c>
      <c r="D20" s="63">
        <v>36625627</v>
      </c>
      <c r="E20" s="64">
        <v>102550423</v>
      </c>
      <c r="F20" s="64">
        <v>0</v>
      </c>
      <c r="G20" s="64">
        <v>1240273</v>
      </c>
      <c r="H20" s="64">
        <v>2349722</v>
      </c>
      <c r="I20" s="64">
        <v>3589995</v>
      </c>
      <c r="J20" s="64">
        <v>1401890</v>
      </c>
      <c r="K20" s="64">
        <v>2730269</v>
      </c>
      <c r="L20" s="64">
        <v>0</v>
      </c>
      <c r="M20" s="64">
        <v>4132159</v>
      </c>
      <c r="N20" s="64">
        <v>3777576</v>
      </c>
      <c r="O20" s="64">
        <v>604898</v>
      </c>
      <c r="P20" s="64">
        <v>26947786</v>
      </c>
      <c r="Q20" s="64">
        <v>31330260</v>
      </c>
      <c r="R20" s="64">
        <v>0</v>
      </c>
      <c r="S20" s="64">
        <v>0</v>
      </c>
      <c r="T20" s="64">
        <v>0</v>
      </c>
      <c r="U20" s="64">
        <v>0</v>
      </c>
      <c r="V20" s="64">
        <v>39052414</v>
      </c>
      <c r="W20" s="64">
        <v>27469215</v>
      </c>
      <c r="X20" s="64">
        <v>11583199</v>
      </c>
      <c r="Y20" s="65">
        <v>42.17</v>
      </c>
      <c r="Z20" s="66">
        <v>102550423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88631148</v>
      </c>
      <c r="C22" s="90">
        <f>SUM(C19:C21)</f>
        <v>0</v>
      </c>
      <c r="D22" s="91">
        <f aca="true" t="shared" si="3" ref="D22:Z22">SUM(D19:D21)</f>
        <v>-42340970</v>
      </c>
      <c r="E22" s="92">
        <f t="shared" si="3"/>
        <v>43506329</v>
      </c>
      <c r="F22" s="92">
        <f t="shared" si="3"/>
        <v>50479639</v>
      </c>
      <c r="G22" s="92">
        <f t="shared" si="3"/>
        <v>46643983</v>
      </c>
      <c r="H22" s="92">
        <f t="shared" si="3"/>
        <v>5387437</v>
      </c>
      <c r="I22" s="92">
        <f t="shared" si="3"/>
        <v>102511059</v>
      </c>
      <c r="J22" s="92">
        <f t="shared" si="3"/>
        <v>14167968</v>
      </c>
      <c r="K22" s="92">
        <f t="shared" si="3"/>
        <v>-2702843</v>
      </c>
      <c r="L22" s="92">
        <f t="shared" si="3"/>
        <v>26761734</v>
      </c>
      <c r="M22" s="92">
        <f t="shared" si="3"/>
        <v>38226859</v>
      </c>
      <c r="N22" s="92">
        <f t="shared" si="3"/>
        <v>16534506</v>
      </c>
      <c r="O22" s="92">
        <f t="shared" si="3"/>
        <v>21635949</v>
      </c>
      <c r="P22" s="92">
        <f t="shared" si="3"/>
        <v>-14609984</v>
      </c>
      <c r="Q22" s="92">
        <f t="shared" si="3"/>
        <v>23560471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164298389</v>
      </c>
      <c r="W22" s="92">
        <f t="shared" si="3"/>
        <v>23979709</v>
      </c>
      <c r="X22" s="92">
        <f t="shared" si="3"/>
        <v>140318680</v>
      </c>
      <c r="Y22" s="93">
        <f>+IF(W22&lt;&gt;0,(X22/W22)*100,0)</f>
        <v>585.1558915915118</v>
      </c>
      <c r="Z22" s="94">
        <f t="shared" si="3"/>
        <v>43506329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88631148</v>
      </c>
      <c r="C24" s="79">
        <f>SUM(C22:C23)</f>
        <v>0</v>
      </c>
      <c r="D24" s="80">
        <f aca="true" t="shared" si="4" ref="D24:Z24">SUM(D22:D23)</f>
        <v>-42340970</v>
      </c>
      <c r="E24" s="81">
        <f t="shared" si="4"/>
        <v>43506329</v>
      </c>
      <c r="F24" s="81">
        <f t="shared" si="4"/>
        <v>50479639</v>
      </c>
      <c r="G24" s="81">
        <f t="shared" si="4"/>
        <v>46643983</v>
      </c>
      <c r="H24" s="81">
        <f t="shared" si="4"/>
        <v>5387437</v>
      </c>
      <c r="I24" s="81">
        <f t="shared" si="4"/>
        <v>102511059</v>
      </c>
      <c r="J24" s="81">
        <f t="shared" si="4"/>
        <v>14167968</v>
      </c>
      <c r="K24" s="81">
        <f t="shared" si="4"/>
        <v>-2702843</v>
      </c>
      <c r="L24" s="81">
        <f t="shared" si="4"/>
        <v>26761734</v>
      </c>
      <c r="M24" s="81">
        <f t="shared" si="4"/>
        <v>38226859</v>
      </c>
      <c r="N24" s="81">
        <f t="shared" si="4"/>
        <v>16534506</v>
      </c>
      <c r="O24" s="81">
        <f t="shared" si="4"/>
        <v>21635949</v>
      </c>
      <c r="P24" s="81">
        <f t="shared" si="4"/>
        <v>-14609984</v>
      </c>
      <c r="Q24" s="81">
        <f t="shared" si="4"/>
        <v>23560471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164298389</v>
      </c>
      <c r="W24" s="81">
        <f t="shared" si="4"/>
        <v>23979709</v>
      </c>
      <c r="X24" s="81">
        <f t="shared" si="4"/>
        <v>140318680</v>
      </c>
      <c r="Y24" s="82">
        <f>+IF(W24&lt;&gt;0,(X24/W24)*100,0)</f>
        <v>585.1558915915118</v>
      </c>
      <c r="Z24" s="83">
        <f t="shared" si="4"/>
        <v>43506329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201524920</v>
      </c>
      <c r="C27" s="21">
        <v>0</v>
      </c>
      <c r="D27" s="103">
        <v>226798873</v>
      </c>
      <c r="E27" s="104">
        <v>317460531</v>
      </c>
      <c r="F27" s="104">
        <v>1538843</v>
      </c>
      <c r="G27" s="104">
        <v>9283935</v>
      </c>
      <c r="H27" s="104">
        <v>11432067</v>
      </c>
      <c r="I27" s="104">
        <v>22254845</v>
      </c>
      <c r="J27" s="104">
        <v>13542291</v>
      </c>
      <c r="K27" s="104">
        <v>11542487</v>
      </c>
      <c r="L27" s="104">
        <v>19722112</v>
      </c>
      <c r="M27" s="104">
        <v>44806890</v>
      </c>
      <c r="N27" s="104">
        <v>12296954</v>
      </c>
      <c r="O27" s="104">
        <v>8724940</v>
      </c>
      <c r="P27" s="104">
        <v>53233644</v>
      </c>
      <c r="Q27" s="104">
        <v>74255538</v>
      </c>
      <c r="R27" s="104">
        <v>0</v>
      </c>
      <c r="S27" s="104">
        <v>0</v>
      </c>
      <c r="T27" s="104">
        <v>0</v>
      </c>
      <c r="U27" s="104">
        <v>0</v>
      </c>
      <c r="V27" s="104">
        <v>141317273</v>
      </c>
      <c r="W27" s="104">
        <v>238095398</v>
      </c>
      <c r="X27" s="104">
        <v>-96778125</v>
      </c>
      <c r="Y27" s="105">
        <v>-40.65</v>
      </c>
      <c r="Z27" s="106">
        <v>317460531</v>
      </c>
    </row>
    <row r="28" spans="1:26" ht="12.75">
      <c r="A28" s="107" t="s">
        <v>44</v>
      </c>
      <c r="B28" s="18">
        <v>28335864</v>
      </c>
      <c r="C28" s="18">
        <v>0</v>
      </c>
      <c r="D28" s="63">
        <v>34625624</v>
      </c>
      <c r="E28" s="64">
        <v>65488100</v>
      </c>
      <c r="F28" s="64">
        <v>1240473</v>
      </c>
      <c r="G28" s="64">
        <v>2398170</v>
      </c>
      <c r="H28" s="64">
        <v>1353242</v>
      </c>
      <c r="I28" s="64">
        <v>4991885</v>
      </c>
      <c r="J28" s="64">
        <v>2704650</v>
      </c>
      <c r="K28" s="64">
        <v>0</v>
      </c>
      <c r="L28" s="64">
        <v>803195</v>
      </c>
      <c r="M28" s="64">
        <v>3507845</v>
      </c>
      <c r="N28" s="64">
        <v>533355</v>
      </c>
      <c r="O28" s="64">
        <v>357307</v>
      </c>
      <c r="P28" s="64">
        <v>43232290</v>
      </c>
      <c r="Q28" s="64">
        <v>44122952</v>
      </c>
      <c r="R28" s="64">
        <v>0</v>
      </c>
      <c r="S28" s="64">
        <v>0</v>
      </c>
      <c r="T28" s="64">
        <v>0</v>
      </c>
      <c r="U28" s="64">
        <v>0</v>
      </c>
      <c r="V28" s="64">
        <v>52622682</v>
      </c>
      <c r="W28" s="64">
        <v>49116075</v>
      </c>
      <c r="X28" s="64">
        <v>3506607</v>
      </c>
      <c r="Y28" s="65">
        <v>7.14</v>
      </c>
      <c r="Z28" s="66">
        <v>65488100</v>
      </c>
    </row>
    <row r="29" spans="1:26" ht="12.75">
      <c r="A29" s="62" t="s">
        <v>110</v>
      </c>
      <c r="B29" s="18">
        <v>7819978</v>
      </c>
      <c r="C29" s="18">
        <v>0</v>
      </c>
      <c r="D29" s="63">
        <v>2000000</v>
      </c>
      <c r="E29" s="64">
        <v>33627224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25220418</v>
      </c>
      <c r="X29" s="64">
        <v>-25220418</v>
      </c>
      <c r="Y29" s="65">
        <v>-100</v>
      </c>
      <c r="Z29" s="66">
        <v>33627224</v>
      </c>
    </row>
    <row r="30" spans="1:26" ht="12.75">
      <c r="A30" s="62" t="s">
        <v>48</v>
      </c>
      <c r="B30" s="18">
        <v>58199935</v>
      </c>
      <c r="C30" s="18">
        <v>0</v>
      </c>
      <c r="D30" s="63">
        <v>35646091</v>
      </c>
      <c r="E30" s="64">
        <v>38794149</v>
      </c>
      <c r="F30" s="64">
        <v>139500</v>
      </c>
      <c r="G30" s="64">
        <v>1345016</v>
      </c>
      <c r="H30" s="64">
        <v>2207388</v>
      </c>
      <c r="I30" s="64">
        <v>3691904</v>
      </c>
      <c r="J30" s="64">
        <v>2729980</v>
      </c>
      <c r="K30" s="64">
        <v>1532691</v>
      </c>
      <c r="L30" s="64">
        <v>3965929</v>
      </c>
      <c r="M30" s="64">
        <v>8228600</v>
      </c>
      <c r="N30" s="64">
        <v>857967</v>
      </c>
      <c r="O30" s="64">
        <v>2073956</v>
      </c>
      <c r="P30" s="64">
        <v>2881024</v>
      </c>
      <c r="Q30" s="64">
        <v>5812947</v>
      </c>
      <c r="R30" s="64">
        <v>0</v>
      </c>
      <c r="S30" s="64">
        <v>0</v>
      </c>
      <c r="T30" s="64">
        <v>0</v>
      </c>
      <c r="U30" s="64">
        <v>0</v>
      </c>
      <c r="V30" s="64">
        <v>17733451</v>
      </c>
      <c r="W30" s="64">
        <v>29095612</v>
      </c>
      <c r="X30" s="64">
        <v>-11362161</v>
      </c>
      <c r="Y30" s="65">
        <v>-39.05</v>
      </c>
      <c r="Z30" s="66">
        <v>38794149</v>
      </c>
    </row>
    <row r="31" spans="1:26" ht="12.75">
      <c r="A31" s="62" t="s">
        <v>49</v>
      </c>
      <c r="B31" s="18">
        <v>107169141</v>
      </c>
      <c r="C31" s="18">
        <v>0</v>
      </c>
      <c r="D31" s="63">
        <v>154527158</v>
      </c>
      <c r="E31" s="64">
        <v>179551058</v>
      </c>
      <c r="F31" s="64">
        <v>158870</v>
      </c>
      <c r="G31" s="64">
        <v>5540749</v>
      </c>
      <c r="H31" s="64">
        <v>7871437</v>
      </c>
      <c r="I31" s="64">
        <v>13571056</v>
      </c>
      <c r="J31" s="64">
        <v>8107660</v>
      </c>
      <c r="K31" s="64">
        <v>10009797</v>
      </c>
      <c r="L31" s="64">
        <v>14952990</v>
      </c>
      <c r="M31" s="64">
        <v>33070447</v>
      </c>
      <c r="N31" s="64">
        <v>10905632</v>
      </c>
      <c r="O31" s="64">
        <v>6293679</v>
      </c>
      <c r="P31" s="64">
        <v>7120332</v>
      </c>
      <c r="Q31" s="64">
        <v>24319643</v>
      </c>
      <c r="R31" s="64">
        <v>0</v>
      </c>
      <c r="S31" s="64">
        <v>0</v>
      </c>
      <c r="T31" s="64">
        <v>0</v>
      </c>
      <c r="U31" s="64">
        <v>0</v>
      </c>
      <c r="V31" s="64">
        <v>70961146</v>
      </c>
      <c r="W31" s="64">
        <v>134663294</v>
      </c>
      <c r="X31" s="64">
        <v>-63702148</v>
      </c>
      <c r="Y31" s="65">
        <v>-47.3</v>
      </c>
      <c r="Z31" s="66">
        <v>179551058</v>
      </c>
    </row>
    <row r="32" spans="1:26" ht="12.75">
      <c r="A32" s="74" t="s">
        <v>50</v>
      </c>
      <c r="B32" s="21">
        <f>SUM(B28:B31)</f>
        <v>201524918</v>
      </c>
      <c r="C32" s="21">
        <f>SUM(C28:C31)</f>
        <v>0</v>
      </c>
      <c r="D32" s="103">
        <f aca="true" t="shared" si="5" ref="D32:Z32">SUM(D28:D31)</f>
        <v>226798873</v>
      </c>
      <c r="E32" s="104">
        <f t="shared" si="5"/>
        <v>317460531</v>
      </c>
      <c r="F32" s="104">
        <f t="shared" si="5"/>
        <v>1538843</v>
      </c>
      <c r="G32" s="104">
        <f t="shared" si="5"/>
        <v>9283935</v>
      </c>
      <c r="H32" s="104">
        <f t="shared" si="5"/>
        <v>11432067</v>
      </c>
      <c r="I32" s="104">
        <f t="shared" si="5"/>
        <v>22254845</v>
      </c>
      <c r="J32" s="104">
        <f t="shared" si="5"/>
        <v>13542290</v>
      </c>
      <c r="K32" s="104">
        <f t="shared" si="5"/>
        <v>11542488</v>
      </c>
      <c r="L32" s="104">
        <f t="shared" si="5"/>
        <v>19722114</v>
      </c>
      <c r="M32" s="104">
        <f t="shared" si="5"/>
        <v>44806892</v>
      </c>
      <c r="N32" s="104">
        <f t="shared" si="5"/>
        <v>12296954</v>
      </c>
      <c r="O32" s="104">
        <f t="shared" si="5"/>
        <v>8724942</v>
      </c>
      <c r="P32" s="104">
        <f t="shared" si="5"/>
        <v>53233646</v>
      </c>
      <c r="Q32" s="104">
        <f t="shared" si="5"/>
        <v>74255542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141317279</v>
      </c>
      <c r="W32" s="104">
        <f t="shared" si="5"/>
        <v>238095399</v>
      </c>
      <c r="X32" s="104">
        <f t="shared" si="5"/>
        <v>-96778120</v>
      </c>
      <c r="Y32" s="105">
        <f>+IF(W32&lt;&gt;0,(X32/W32)*100,0)</f>
        <v>-40.646782930904095</v>
      </c>
      <c r="Z32" s="106">
        <f t="shared" si="5"/>
        <v>317460531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682960728</v>
      </c>
      <c r="C35" s="18">
        <v>0</v>
      </c>
      <c r="D35" s="63">
        <v>766768704</v>
      </c>
      <c r="E35" s="64">
        <v>715614202</v>
      </c>
      <c r="F35" s="64">
        <v>731253454</v>
      </c>
      <c r="G35" s="64">
        <v>742028922</v>
      </c>
      <c r="H35" s="64">
        <v>760808730</v>
      </c>
      <c r="I35" s="64">
        <v>760808730</v>
      </c>
      <c r="J35" s="64">
        <v>771134460</v>
      </c>
      <c r="K35" s="64">
        <v>756351269</v>
      </c>
      <c r="L35" s="64">
        <v>766909572</v>
      </c>
      <c r="M35" s="64">
        <v>766909572</v>
      </c>
      <c r="N35" s="64">
        <v>790662939</v>
      </c>
      <c r="O35" s="64">
        <v>799478768</v>
      </c>
      <c r="P35" s="64">
        <v>816067237</v>
      </c>
      <c r="Q35" s="64">
        <v>816067237</v>
      </c>
      <c r="R35" s="64">
        <v>0</v>
      </c>
      <c r="S35" s="64">
        <v>0</v>
      </c>
      <c r="T35" s="64">
        <v>0</v>
      </c>
      <c r="U35" s="64">
        <v>0</v>
      </c>
      <c r="V35" s="64">
        <v>816067237</v>
      </c>
      <c r="W35" s="64">
        <v>536710652</v>
      </c>
      <c r="X35" s="64">
        <v>279356585</v>
      </c>
      <c r="Y35" s="65">
        <v>52.05</v>
      </c>
      <c r="Z35" s="66">
        <v>715614202</v>
      </c>
    </row>
    <row r="36" spans="1:26" ht="12.75">
      <c r="A36" s="62" t="s">
        <v>53</v>
      </c>
      <c r="B36" s="18">
        <v>2436732802</v>
      </c>
      <c r="C36" s="18">
        <v>0</v>
      </c>
      <c r="D36" s="63">
        <v>2519258656</v>
      </c>
      <c r="E36" s="64">
        <v>2620755271</v>
      </c>
      <c r="F36" s="64">
        <v>2270720675</v>
      </c>
      <c r="G36" s="64">
        <v>2447555578</v>
      </c>
      <c r="H36" s="64">
        <v>2458987646</v>
      </c>
      <c r="I36" s="64">
        <v>2458987646</v>
      </c>
      <c r="J36" s="64">
        <v>2472529938</v>
      </c>
      <c r="K36" s="64">
        <v>2484072424</v>
      </c>
      <c r="L36" s="64">
        <v>2503794535</v>
      </c>
      <c r="M36" s="64">
        <v>2503794535</v>
      </c>
      <c r="N36" s="64">
        <v>2516091490</v>
      </c>
      <c r="O36" s="64">
        <v>2524816428</v>
      </c>
      <c r="P36" s="64">
        <v>2505697043</v>
      </c>
      <c r="Q36" s="64">
        <v>2505697043</v>
      </c>
      <c r="R36" s="64">
        <v>0</v>
      </c>
      <c r="S36" s="64">
        <v>0</v>
      </c>
      <c r="T36" s="64">
        <v>0</v>
      </c>
      <c r="U36" s="64">
        <v>0</v>
      </c>
      <c r="V36" s="64">
        <v>2505697043</v>
      </c>
      <c r="W36" s="64">
        <v>1965566453</v>
      </c>
      <c r="X36" s="64">
        <v>540130590</v>
      </c>
      <c r="Y36" s="65">
        <v>27.48</v>
      </c>
      <c r="Z36" s="66">
        <v>2620755271</v>
      </c>
    </row>
    <row r="37" spans="1:26" ht="12.75">
      <c r="A37" s="62" t="s">
        <v>54</v>
      </c>
      <c r="B37" s="18">
        <v>177737217</v>
      </c>
      <c r="C37" s="18">
        <v>0</v>
      </c>
      <c r="D37" s="63">
        <v>169941963</v>
      </c>
      <c r="E37" s="64">
        <v>182544376</v>
      </c>
      <c r="F37" s="64">
        <v>224477282</v>
      </c>
      <c r="G37" s="64">
        <v>153476058</v>
      </c>
      <c r="H37" s="64">
        <v>172675713</v>
      </c>
      <c r="I37" s="64">
        <v>172675713</v>
      </c>
      <c r="J37" s="64">
        <v>297231617</v>
      </c>
      <c r="K37" s="64">
        <v>176510811</v>
      </c>
      <c r="L37" s="64">
        <v>184166562</v>
      </c>
      <c r="M37" s="64">
        <v>184166562</v>
      </c>
      <c r="N37" s="64">
        <v>201040351</v>
      </c>
      <c r="O37" s="64">
        <v>193563160</v>
      </c>
      <c r="P37" s="64">
        <v>207284152</v>
      </c>
      <c r="Q37" s="64">
        <v>207284152</v>
      </c>
      <c r="R37" s="64">
        <v>0</v>
      </c>
      <c r="S37" s="64">
        <v>0</v>
      </c>
      <c r="T37" s="64">
        <v>0</v>
      </c>
      <c r="U37" s="64">
        <v>0</v>
      </c>
      <c r="V37" s="64">
        <v>207284152</v>
      </c>
      <c r="W37" s="64">
        <v>136908282</v>
      </c>
      <c r="X37" s="64">
        <v>70375870</v>
      </c>
      <c r="Y37" s="65">
        <v>51.4</v>
      </c>
      <c r="Z37" s="66">
        <v>182544376</v>
      </c>
    </row>
    <row r="38" spans="1:26" ht="12.75">
      <c r="A38" s="62" t="s">
        <v>55</v>
      </c>
      <c r="B38" s="18">
        <v>297702686</v>
      </c>
      <c r="C38" s="18">
        <v>0</v>
      </c>
      <c r="D38" s="63">
        <v>348192279</v>
      </c>
      <c r="E38" s="64">
        <v>331961593</v>
      </c>
      <c r="F38" s="64">
        <v>339771766</v>
      </c>
      <c r="G38" s="64">
        <v>298474393</v>
      </c>
      <c r="H38" s="64">
        <v>300387652</v>
      </c>
      <c r="I38" s="64">
        <v>300387652</v>
      </c>
      <c r="J38" s="64">
        <v>302210829</v>
      </c>
      <c r="K38" s="64">
        <v>305714564</v>
      </c>
      <c r="L38" s="64">
        <v>301578562</v>
      </c>
      <c r="M38" s="64">
        <v>301578562</v>
      </c>
      <c r="N38" s="64">
        <v>304219693</v>
      </c>
      <c r="O38" s="64">
        <v>305957600</v>
      </c>
      <c r="P38" s="64">
        <v>304315674</v>
      </c>
      <c r="Q38" s="64">
        <v>304315674</v>
      </c>
      <c r="R38" s="64">
        <v>0</v>
      </c>
      <c r="S38" s="64">
        <v>0</v>
      </c>
      <c r="T38" s="64">
        <v>0</v>
      </c>
      <c r="U38" s="64">
        <v>0</v>
      </c>
      <c r="V38" s="64">
        <v>304315674</v>
      </c>
      <c r="W38" s="64">
        <v>248971195</v>
      </c>
      <c r="X38" s="64">
        <v>55344479</v>
      </c>
      <c r="Y38" s="65">
        <v>22.23</v>
      </c>
      <c r="Z38" s="66">
        <v>331961593</v>
      </c>
    </row>
    <row r="39" spans="1:26" ht="12.75">
      <c r="A39" s="62" t="s">
        <v>56</v>
      </c>
      <c r="B39" s="18">
        <v>2644253627</v>
      </c>
      <c r="C39" s="18">
        <v>0</v>
      </c>
      <c r="D39" s="63">
        <v>2767893118</v>
      </c>
      <c r="E39" s="64">
        <v>2821863504</v>
      </c>
      <c r="F39" s="64">
        <v>2437725080</v>
      </c>
      <c r="G39" s="64">
        <v>2737634049</v>
      </c>
      <c r="H39" s="64">
        <v>2746733011</v>
      </c>
      <c r="I39" s="64">
        <v>2746733011</v>
      </c>
      <c r="J39" s="64">
        <v>2644221951</v>
      </c>
      <c r="K39" s="64">
        <v>2758198319</v>
      </c>
      <c r="L39" s="64">
        <v>2784958982</v>
      </c>
      <c r="M39" s="64">
        <v>2784958982</v>
      </c>
      <c r="N39" s="64">
        <v>2801494386</v>
      </c>
      <c r="O39" s="64">
        <v>2824774435</v>
      </c>
      <c r="P39" s="64">
        <v>2810164453</v>
      </c>
      <c r="Q39" s="64">
        <v>2810164453</v>
      </c>
      <c r="R39" s="64">
        <v>0</v>
      </c>
      <c r="S39" s="64">
        <v>0</v>
      </c>
      <c r="T39" s="64">
        <v>0</v>
      </c>
      <c r="U39" s="64">
        <v>0</v>
      </c>
      <c r="V39" s="64">
        <v>2810164453</v>
      </c>
      <c r="W39" s="64">
        <v>2116397628</v>
      </c>
      <c r="X39" s="64">
        <v>693766825</v>
      </c>
      <c r="Y39" s="65">
        <v>32.78</v>
      </c>
      <c r="Z39" s="66">
        <v>2821863504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204420234</v>
      </c>
      <c r="C42" s="18">
        <v>0</v>
      </c>
      <c r="D42" s="63">
        <v>163054180</v>
      </c>
      <c r="E42" s="64">
        <v>231953466</v>
      </c>
      <c r="F42" s="64">
        <v>-969053</v>
      </c>
      <c r="G42" s="64">
        <v>2496555</v>
      </c>
      <c r="H42" s="64">
        <v>2185579</v>
      </c>
      <c r="I42" s="64">
        <v>3713081</v>
      </c>
      <c r="J42" s="64">
        <v>99718027</v>
      </c>
      <c r="K42" s="64">
        <v>-25493511</v>
      </c>
      <c r="L42" s="64">
        <v>26145683</v>
      </c>
      <c r="M42" s="64">
        <v>100370199</v>
      </c>
      <c r="N42" s="64">
        <v>26916897</v>
      </c>
      <c r="O42" s="64">
        <v>9572730</v>
      </c>
      <c r="P42" s="64">
        <v>78894459</v>
      </c>
      <c r="Q42" s="64">
        <v>115384086</v>
      </c>
      <c r="R42" s="64">
        <v>0</v>
      </c>
      <c r="S42" s="64">
        <v>0</v>
      </c>
      <c r="T42" s="64">
        <v>0</v>
      </c>
      <c r="U42" s="64">
        <v>0</v>
      </c>
      <c r="V42" s="64">
        <v>219467366</v>
      </c>
      <c r="W42" s="64">
        <v>186704064</v>
      </c>
      <c r="X42" s="64">
        <v>32763302</v>
      </c>
      <c r="Y42" s="65">
        <v>17.55</v>
      </c>
      <c r="Z42" s="66">
        <v>231953466</v>
      </c>
    </row>
    <row r="43" spans="1:26" ht="12.75">
      <c r="A43" s="62" t="s">
        <v>59</v>
      </c>
      <c r="B43" s="18">
        <v>-271336680</v>
      </c>
      <c r="C43" s="18">
        <v>0</v>
      </c>
      <c r="D43" s="63">
        <v>-170099155</v>
      </c>
      <c r="E43" s="64">
        <v>-244471132</v>
      </c>
      <c r="F43" s="64">
        <v>-1538843</v>
      </c>
      <c r="G43" s="64">
        <v>-9283935</v>
      </c>
      <c r="H43" s="64">
        <v>-11064826</v>
      </c>
      <c r="I43" s="64">
        <v>-21887604</v>
      </c>
      <c r="J43" s="64">
        <v>-13542292</v>
      </c>
      <c r="K43" s="64">
        <v>-46519987</v>
      </c>
      <c r="L43" s="64">
        <v>-24671825</v>
      </c>
      <c r="M43" s="64">
        <v>-84734104</v>
      </c>
      <c r="N43" s="64">
        <v>-26239241</v>
      </c>
      <c r="O43" s="64">
        <v>-3539555</v>
      </c>
      <c r="P43" s="64">
        <v>-88160739</v>
      </c>
      <c r="Q43" s="64">
        <v>-117939535</v>
      </c>
      <c r="R43" s="64">
        <v>0</v>
      </c>
      <c r="S43" s="64">
        <v>0</v>
      </c>
      <c r="T43" s="64">
        <v>0</v>
      </c>
      <c r="U43" s="64">
        <v>0</v>
      </c>
      <c r="V43" s="64">
        <v>-224561243</v>
      </c>
      <c r="W43" s="64">
        <v>-151358480</v>
      </c>
      <c r="X43" s="64">
        <v>-73202763</v>
      </c>
      <c r="Y43" s="65">
        <v>48.36</v>
      </c>
      <c r="Z43" s="66">
        <v>-244471132</v>
      </c>
    </row>
    <row r="44" spans="1:26" ht="12.75">
      <c r="A44" s="62" t="s">
        <v>60</v>
      </c>
      <c r="B44" s="18">
        <v>44962976</v>
      </c>
      <c r="C44" s="18">
        <v>0</v>
      </c>
      <c r="D44" s="63">
        <v>11660832</v>
      </c>
      <c r="E44" s="64">
        <v>6398534</v>
      </c>
      <c r="F44" s="64">
        <v>1460631</v>
      </c>
      <c r="G44" s="64">
        <v>431819</v>
      </c>
      <c r="H44" s="64">
        <v>-1307984</v>
      </c>
      <c r="I44" s="64">
        <v>584466</v>
      </c>
      <c r="J44" s="64">
        <v>124661</v>
      </c>
      <c r="K44" s="64">
        <v>208722</v>
      </c>
      <c r="L44" s="64">
        <v>-4147280</v>
      </c>
      <c r="M44" s="64">
        <v>-3813897</v>
      </c>
      <c r="N44" s="64">
        <v>98391</v>
      </c>
      <c r="O44" s="64">
        <v>205722</v>
      </c>
      <c r="P44" s="64">
        <v>185484</v>
      </c>
      <c r="Q44" s="64">
        <v>489597</v>
      </c>
      <c r="R44" s="64">
        <v>0</v>
      </c>
      <c r="S44" s="64">
        <v>0</v>
      </c>
      <c r="T44" s="64">
        <v>0</v>
      </c>
      <c r="U44" s="64">
        <v>0</v>
      </c>
      <c r="V44" s="64">
        <v>-2739834</v>
      </c>
      <c r="W44" s="64">
        <v>-4254958</v>
      </c>
      <c r="X44" s="64">
        <v>1515124</v>
      </c>
      <c r="Y44" s="65">
        <v>-35.61</v>
      </c>
      <c r="Z44" s="66">
        <v>6398534</v>
      </c>
    </row>
    <row r="45" spans="1:26" ht="12.75">
      <c r="A45" s="74" t="s">
        <v>61</v>
      </c>
      <c r="B45" s="21">
        <v>47188229</v>
      </c>
      <c r="C45" s="21">
        <v>0</v>
      </c>
      <c r="D45" s="103">
        <v>64999987</v>
      </c>
      <c r="E45" s="104">
        <v>41044389</v>
      </c>
      <c r="F45" s="104">
        <v>46140964</v>
      </c>
      <c r="G45" s="104">
        <v>39785403</v>
      </c>
      <c r="H45" s="104">
        <v>29598172</v>
      </c>
      <c r="I45" s="104">
        <v>29598172</v>
      </c>
      <c r="J45" s="104">
        <v>115898568</v>
      </c>
      <c r="K45" s="104">
        <v>44093792</v>
      </c>
      <c r="L45" s="104">
        <v>41420370</v>
      </c>
      <c r="M45" s="104">
        <v>41420370</v>
      </c>
      <c r="N45" s="104">
        <v>42196417</v>
      </c>
      <c r="O45" s="104">
        <v>48435314</v>
      </c>
      <c r="P45" s="104">
        <v>39354518</v>
      </c>
      <c r="Q45" s="104">
        <v>39354518</v>
      </c>
      <c r="R45" s="104">
        <v>0</v>
      </c>
      <c r="S45" s="104">
        <v>0</v>
      </c>
      <c r="T45" s="104">
        <v>0</v>
      </c>
      <c r="U45" s="104">
        <v>0</v>
      </c>
      <c r="V45" s="104">
        <v>39354518</v>
      </c>
      <c r="W45" s="104">
        <v>78254147</v>
      </c>
      <c r="X45" s="104">
        <v>-38899629</v>
      </c>
      <c r="Y45" s="105">
        <v>-49.71</v>
      </c>
      <c r="Z45" s="106">
        <v>41044389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59477951</v>
      </c>
      <c r="C49" s="56">
        <v>0</v>
      </c>
      <c r="D49" s="133">
        <v>15817049</v>
      </c>
      <c r="E49" s="58">
        <v>8339888</v>
      </c>
      <c r="F49" s="58">
        <v>0</v>
      </c>
      <c r="G49" s="58">
        <v>0</v>
      </c>
      <c r="H49" s="58">
        <v>0</v>
      </c>
      <c r="I49" s="58">
        <v>6738872</v>
      </c>
      <c r="J49" s="58">
        <v>0</v>
      </c>
      <c r="K49" s="58">
        <v>0</v>
      </c>
      <c r="L49" s="58">
        <v>0</v>
      </c>
      <c r="M49" s="58">
        <v>4784855</v>
      </c>
      <c r="N49" s="58">
        <v>0</v>
      </c>
      <c r="O49" s="58">
        <v>0</v>
      </c>
      <c r="P49" s="58">
        <v>0</v>
      </c>
      <c r="Q49" s="58">
        <v>4811778</v>
      </c>
      <c r="R49" s="58">
        <v>0</v>
      </c>
      <c r="S49" s="58">
        <v>0</v>
      </c>
      <c r="T49" s="58">
        <v>0</v>
      </c>
      <c r="U49" s="58">
        <v>0</v>
      </c>
      <c r="V49" s="58">
        <v>21891406</v>
      </c>
      <c r="W49" s="58">
        <v>97172081</v>
      </c>
      <c r="X49" s="58">
        <v>219033880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2014192</v>
      </c>
      <c r="C51" s="56">
        <v>0</v>
      </c>
      <c r="D51" s="133">
        <v>162422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2176614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101.38179654125825</v>
      </c>
      <c r="C58" s="5">
        <f>IF(C67=0,0,+(C76/C67)*100)</f>
        <v>0</v>
      </c>
      <c r="D58" s="6">
        <f aca="true" t="shared" si="6" ref="D58:Z58">IF(D67=0,0,+(D76/D67)*100)</f>
        <v>96.43692826260084</v>
      </c>
      <c r="E58" s="7">
        <f t="shared" si="6"/>
        <v>99.24015150898883</v>
      </c>
      <c r="F58" s="7">
        <f t="shared" si="6"/>
        <v>102.96281807817418</v>
      </c>
      <c r="G58" s="7">
        <f t="shared" si="6"/>
        <v>90.17462919014157</v>
      </c>
      <c r="H58" s="7">
        <f t="shared" si="6"/>
        <v>98.13121748501203</v>
      </c>
      <c r="I58" s="7">
        <f t="shared" si="6"/>
        <v>96.7787185008679</v>
      </c>
      <c r="J58" s="7">
        <f t="shared" si="6"/>
        <v>127.95480261742314</v>
      </c>
      <c r="K58" s="7">
        <f t="shared" si="6"/>
        <v>76.13003107788327</v>
      </c>
      <c r="L58" s="7">
        <f t="shared" si="6"/>
        <v>73.27206403347927</v>
      </c>
      <c r="M58" s="7">
        <f t="shared" si="6"/>
        <v>92.7066601486956</v>
      </c>
      <c r="N58" s="7">
        <f t="shared" si="6"/>
        <v>86.29800892865217</v>
      </c>
      <c r="O58" s="7">
        <f t="shared" si="6"/>
        <v>93.78546079670521</v>
      </c>
      <c r="P58" s="7">
        <f t="shared" si="6"/>
        <v>89.63100986878852</v>
      </c>
      <c r="Q58" s="7">
        <f t="shared" si="6"/>
        <v>89.81367543155842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93.18182541294354</v>
      </c>
      <c r="W58" s="7">
        <f t="shared" si="6"/>
        <v>95.649197208884</v>
      </c>
      <c r="X58" s="7">
        <f t="shared" si="6"/>
        <v>0</v>
      </c>
      <c r="Y58" s="7">
        <f t="shared" si="6"/>
        <v>0</v>
      </c>
      <c r="Z58" s="8">
        <f t="shared" si="6"/>
        <v>99.24015150898883</v>
      </c>
    </row>
    <row r="59" spans="1:26" ht="12.75">
      <c r="A59" s="36" t="s">
        <v>31</v>
      </c>
      <c r="B59" s="9">
        <f aca="true" t="shared" si="7" ref="B59:Z66">IF(B68=0,0,+(B77/B68)*100)</f>
        <v>103.85422041300328</v>
      </c>
      <c r="C59" s="9">
        <f t="shared" si="7"/>
        <v>0</v>
      </c>
      <c r="D59" s="2">
        <f t="shared" si="7"/>
        <v>97.53121156120451</v>
      </c>
      <c r="E59" s="10">
        <f t="shared" si="7"/>
        <v>99.96336365356373</v>
      </c>
      <c r="F59" s="10">
        <f t="shared" si="7"/>
        <v>63.184170737154524</v>
      </c>
      <c r="G59" s="10">
        <f t="shared" si="7"/>
        <v>44.62314679002376</v>
      </c>
      <c r="H59" s="10">
        <f t="shared" si="7"/>
        <v>106.33744009257956</v>
      </c>
      <c r="I59" s="10">
        <f t="shared" si="7"/>
        <v>64.21639402002806</v>
      </c>
      <c r="J59" s="10">
        <f t="shared" si="7"/>
        <v>159.39621135340641</v>
      </c>
      <c r="K59" s="10">
        <f t="shared" si="7"/>
        <v>168.3007631059369</v>
      </c>
      <c r="L59" s="10">
        <f t="shared" si="7"/>
        <v>97.87719158517575</v>
      </c>
      <c r="M59" s="10">
        <f t="shared" si="7"/>
        <v>141.17504715263368</v>
      </c>
      <c r="N59" s="10">
        <f t="shared" si="7"/>
        <v>98.18485501239101</v>
      </c>
      <c r="O59" s="10">
        <f t="shared" si="7"/>
        <v>87.87941905964406</v>
      </c>
      <c r="P59" s="10">
        <f t="shared" si="7"/>
        <v>100.13919551169582</v>
      </c>
      <c r="Q59" s="10">
        <f t="shared" si="7"/>
        <v>95.375324443842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94.71386158834126</v>
      </c>
      <c r="W59" s="10">
        <f t="shared" si="7"/>
        <v>109.03931040972137</v>
      </c>
      <c r="X59" s="10">
        <f t="shared" si="7"/>
        <v>0</v>
      </c>
      <c r="Y59" s="10">
        <f t="shared" si="7"/>
        <v>0</v>
      </c>
      <c r="Z59" s="11">
        <f t="shared" si="7"/>
        <v>99.96336365356373</v>
      </c>
    </row>
    <row r="60" spans="1:26" ht="12.75">
      <c r="A60" s="37" t="s">
        <v>32</v>
      </c>
      <c r="B60" s="12">
        <f t="shared" si="7"/>
        <v>100.54380577549935</v>
      </c>
      <c r="C60" s="12">
        <f t="shared" si="7"/>
        <v>0</v>
      </c>
      <c r="D60" s="3">
        <f t="shared" si="7"/>
        <v>96.00000582658781</v>
      </c>
      <c r="E60" s="13">
        <f t="shared" si="7"/>
        <v>98.96759151295063</v>
      </c>
      <c r="F60" s="13">
        <f t="shared" si="7"/>
        <v>117.8276449685086</v>
      </c>
      <c r="G60" s="13">
        <f t="shared" si="7"/>
        <v>118.98592406710186</v>
      </c>
      <c r="H60" s="13">
        <f t="shared" si="7"/>
        <v>95.57419996315876</v>
      </c>
      <c r="I60" s="13">
        <f t="shared" si="7"/>
        <v>110.98983646428344</v>
      </c>
      <c r="J60" s="13">
        <f t="shared" si="7"/>
        <v>119.55074097044715</v>
      </c>
      <c r="K60" s="13">
        <f t="shared" si="7"/>
        <v>47.10673486719815</v>
      </c>
      <c r="L60" s="13">
        <f t="shared" si="7"/>
        <v>65.50369818996019</v>
      </c>
      <c r="M60" s="13">
        <f t="shared" si="7"/>
        <v>78.23774114967051</v>
      </c>
      <c r="N60" s="13">
        <f t="shared" si="7"/>
        <v>83.00717218063356</v>
      </c>
      <c r="O60" s="13">
        <f t="shared" si="7"/>
        <v>95.39307007768937</v>
      </c>
      <c r="P60" s="13">
        <f t="shared" si="7"/>
        <v>86.5484049953424</v>
      </c>
      <c r="Q60" s="13">
        <f t="shared" si="7"/>
        <v>88.12989417545097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92.56484811792724</v>
      </c>
      <c r="W60" s="13">
        <f t="shared" si="7"/>
        <v>90.7040977968127</v>
      </c>
      <c r="X60" s="13">
        <f t="shared" si="7"/>
        <v>0</v>
      </c>
      <c r="Y60" s="13">
        <f t="shared" si="7"/>
        <v>0</v>
      </c>
      <c r="Z60" s="14">
        <f t="shared" si="7"/>
        <v>98.96759151295063</v>
      </c>
    </row>
    <row r="61" spans="1:26" ht="12.75">
      <c r="A61" s="38" t="s">
        <v>113</v>
      </c>
      <c r="B61" s="12">
        <f t="shared" si="7"/>
        <v>100.23132906085345</v>
      </c>
      <c r="C61" s="12">
        <f t="shared" si="7"/>
        <v>0</v>
      </c>
      <c r="D61" s="3">
        <f t="shared" si="7"/>
        <v>96.00000046910996</v>
      </c>
      <c r="E61" s="13">
        <f t="shared" si="7"/>
        <v>97.81742309090407</v>
      </c>
      <c r="F61" s="13">
        <f t="shared" si="7"/>
        <v>135.33603497856686</v>
      </c>
      <c r="G61" s="13">
        <f t="shared" si="7"/>
        <v>135.14650692859905</v>
      </c>
      <c r="H61" s="13">
        <f t="shared" si="7"/>
        <v>96.34487815665011</v>
      </c>
      <c r="I61" s="13">
        <f t="shared" si="7"/>
        <v>122.60183047111002</v>
      </c>
      <c r="J61" s="13">
        <f t="shared" si="7"/>
        <v>128.68116696607902</v>
      </c>
      <c r="K61" s="13">
        <f t="shared" si="7"/>
        <v>37.663624182170565</v>
      </c>
      <c r="L61" s="13">
        <f t="shared" si="7"/>
        <v>65.40905968253855</v>
      </c>
      <c r="M61" s="13">
        <f t="shared" si="7"/>
        <v>78.94744343589902</v>
      </c>
      <c r="N61" s="13">
        <f t="shared" si="7"/>
        <v>96.34475791886656</v>
      </c>
      <c r="O61" s="13">
        <f t="shared" si="7"/>
        <v>100.34112268843572</v>
      </c>
      <c r="P61" s="13">
        <f t="shared" si="7"/>
        <v>88.87584888566218</v>
      </c>
      <c r="Q61" s="13">
        <f t="shared" si="7"/>
        <v>95.10734624674957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99.46041633386785</v>
      </c>
      <c r="W61" s="13">
        <f t="shared" si="7"/>
        <v>85.18714646006836</v>
      </c>
      <c r="X61" s="13">
        <f t="shared" si="7"/>
        <v>0</v>
      </c>
      <c r="Y61" s="13">
        <f t="shared" si="7"/>
        <v>0</v>
      </c>
      <c r="Z61" s="14">
        <f t="shared" si="7"/>
        <v>97.81742309090407</v>
      </c>
    </row>
    <row r="62" spans="1:26" ht="12.75">
      <c r="A62" s="38" t="s">
        <v>114</v>
      </c>
      <c r="B62" s="12">
        <f t="shared" si="7"/>
        <v>101.65882246978224</v>
      </c>
      <c r="C62" s="12">
        <f t="shared" si="7"/>
        <v>0</v>
      </c>
      <c r="D62" s="3">
        <f t="shared" si="7"/>
        <v>96.00000876972068</v>
      </c>
      <c r="E62" s="13">
        <f t="shared" si="7"/>
        <v>102.3381201480657</v>
      </c>
      <c r="F62" s="13">
        <f t="shared" si="7"/>
        <v>100</v>
      </c>
      <c r="G62" s="13">
        <f t="shared" si="7"/>
        <v>100</v>
      </c>
      <c r="H62" s="13">
        <f t="shared" si="7"/>
        <v>90.02359805197185</v>
      </c>
      <c r="I62" s="13">
        <f t="shared" si="7"/>
        <v>96.81552988891261</v>
      </c>
      <c r="J62" s="13">
        <f t="shared" si="7"/>
        <v>107.09534424292954</v>
      </c>
      <c r="K62" s="13">
        <f t="shared" si="7"/>
        <v>69.1053425821636</v>
      </c>
      <c r="L62" s="13">
        <f t="shared" si="7"/>
        <v>60.25172312059228</v>
      </c>
      <c r="M62" s="13">
        <f t="shared" si="7"/>
        <v>78.28198847191442</v>
      </c>
      <c r="N62" s="13">
        <f t="shared" si="7"/>
        <v>64.58923615414778</v>
      </c>
      <c r="O62" s="13">
        <f t="shared" si="7"/>
        <v>93.82480114309078</v>
      </c>
      <c r="P62" s="13">
        <f t="shared" si="7"/>
        <v>86.51284426745664</v>
      </c>
      <c r="Q62" s="13">
        <f t="shared" si="7"/>
        <v>80.89538147151721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84.87384548370905</v>
      </c>
      <c r="W62" s="13">
        <f t="shared" si="7"/>
        <v>103.38398379268689</v>
      </c>
      <c r="X62" s="13">
        <f t="shared" si="7"/>
        <v>0</v>
      </c>
      <c r="Y62" s="13">
        <f t="shared" si="7"/>
        <v>0</v>
      </c>
      <c r="Z62" s="14">
        <f t="shared" si="7"/>
        <v>102.3381201480657</v>
      </c>
    </row>
    <row r="63" spans="1:26" ht="12.75">
      <c r="A63" s="38" t="s">
        <v>115</v>
      </c>
      <c r="B63" s="12">
        <f t="shared" si="7"/>
        <v>99.77770608450503</v>
      </c>
      <c r="C63" s="12">
        <f t="shared" si="7"/>
        <v>0</v>
      </c>
      <c r="D63" s="3">
        <f t="shared" si="7"/>
        <v>96.00001586407603</v>
      </c>
      <c r="E63" s="13">
        <f t="shared" si="7"/>
        <v>95.99999916504878</v>
      </c>
      <c r="F63" s="13">
        <f t="shared" si="7"/>
        <v>100</v>
      </c>
      <c r="G63" s="13">
        <f t="shared" si="7"/>
        <v>100</v>
      </c>
      <c r="H63" s="13">
        <f t="shared" si="7"/>
        <v>104.41089736238722</v>
      </c>
      <c r="I63" s="13">
        <f t="shared" si="7"/>
        <v>101.35961181882327</v>
      </c>
      <c r="J63" s="13">
        <f t="shared" si="7"/>
        <v>116.85774379601952</v>
      </c>
      <c r="K63" s="13">
        <f t="shared" si="7"/>
        <v>44.46363289213156</v>
      </c>
      <c r="L63" s="13">
        <f t="shared" si="7"/>
        <v>75.57889045062073</v>
      </c>
      <c r="M63" s="13">
        <f t="shared" si="7"/>
        <v>79.03266438370771</v>
      </c>
      <c r="N63" s="13">
        <f t="shared" si="7"/>
        <v>94.14905809729397</v>
      </c>
      <c r="O63" s="13">
        <f t="shared" si="7"/>
        <v>89.97108776993417</v>
      </c>
      <c r="P63" s="13">
        <f t="shared" si="7"/>
        <v>75.5356531075953</v>
      </c>
      <c r="Q63" s="13">
        <f t="shared" si="7"/>
        <v>86.59183267794596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89.25058533295669</v>
      </c>
      <c r="W63" s="13">
        <f t="shared" si="7"/>
        <v>90.53378794499389</v>
      </c>
      <c r="X63" s="13">
        <f t="shared" si="7"/>
        <v>0</v>
      </c>
      <c r="Y63" s="13">
        <f t="shared" si="7"/>
        <v>0</v>
      </c>
      <c r="Z63" s="14">
        <f t="shared" si="7"/>
        <v>95.99999916504878</v>
      </c>
    </row>
    <row r="64" spans="1:26" ht="12.75">
      <c r="A64" s="38" t="s">
        <v>116</v>
      </c>
      <c r="B64" s="12">
        <f t="shared" si="7"/>
        <v>100.3083647636853</v>
      </c>
      <c r="C64" s="12">
        <f t="shared" si="7"/>
        <v>0</v>
      </c>
      <c r="D64" s="3">
        <f t="shared" si="7"/>
        <v>96.00001859195791</v>
      </c>
      <c r="E64" s="13">
        <f t="shared" si="7"/>
        <v>100.13605608969291</v>
      </c>
      <c r="F64" s="13">
        <f t="shared" si="7"/>
        <v>100</v>
      </c>
      <c r="G64" s="13">
        <f t="shared" si="7"/>
        <v>100</v>
      </c>
      <c r="H64" s="13">
        <f t="shared" si="7"/>
        <v>97.70526849364569</v>
      </c>
      <c r="I64" s="13">
        <f t="shared" si="7"/>
        <v>99.20020290519963</v>
      </c>
      <c r="J64" s="13">
        <f t="shared" si="7"/>
        <v>109.68300563834126</v>
      </c>
      <c r="K64" s="13">
        <f t="shared" si="7"/>
        <v>40.744201179370144</v>
      </c>
      <c r="L64" s="13">
        <f t="shared" si="7"/>
        <v>72.52414560620227</v>
      </c>
      <c r="M64" s="13">
        <f t="shared" si="7"/>
        <v>74.25448829785672</v>
      </c>
      <c r="N64" s="13">
        <f t="shared" si="7"/>
        <v>74.26370636361298</v>
      </c>
      <c r="O64" s="13">
        <f t="shared" si="7"/>
        <v>83.37146837840572</v>
      </c>
      <c r="P64" s="13">
        <f t="shared" si="7"/>
        <v>85.21481543465434</v>
      </c>
      <c r="Q64" s="13">
        <f t="shared" si="7"/>
        <v>80.9435497827254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84.82340416426261</v>
      </c>
      <c r="W64" s="13">
        <f t="shared" si="7"/>
        <v>94.5816890869017</v>
      </c>
      <c r="X64" s="13">
        <f t="shared" si="7"/>
        <v>0</v>
      </c>
      <c r="Y64" s="13">
        <f t="shared" si="7"/>
        <v>0</v>
      </c>
      <c r="Z64" s="14">
        <f t="shared" si="7"/>
        <v>100.13605608969291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100.00016924454313</v>
      </c>
      <c r="E66" s="16">
        <f t="shared" si="7"/>
        <v>100.00002444532738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100.00013029298984</v>
      </c>
      <c r="L66" s="16">
        <f t="shared" si="7"/>
        <v>100</v>
      </c>
      <c r="M66" s="16">
        <f t="shared" si="7"/>
        <v>100.0000443770702</v>
      </c>
      <c r="N66" s="16">
        <f t="shared" si="7"/>
        <v>100.0001299236179</v>
      </c>
      <c r="O66" s="16">
        <f t="shared" si="7"/>
        <v>100.00012760147507</v>
      </c>
      <c r="P66" s="16">
        <f t="shared" si="7"/>
        <v>100</v>
      </c>
      <c r="Q66" s="16">
        <f t="shared" si="7"/>
        <v>100.0000843393969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100.00004442152294</v>
      </c>
      <c r="W66" s="16">
        <f t="shared" si="7"/>
        <v>128.66813378810465</v>
      </c>
      <c r="X66" s="16">
        <f t="shared" si="7"/>
        <v>0</v>
      </c>
      <c r="Y66" s="16">
        <f t="shared" si="7"/>
        <v>0</v>
      </c>
      <c r="Z66" s="17">
        <f t="shared" si="7"/>
        <v>100.00002444532738</v>
      </c>
    </row>
    <row r="67" spans="1:26" ht="12.75" hidden="1">
      <c r="A67" s="40" t="s">
        <v>119</v>
      </c>
      <c r="B67" s="23">
        <v>727274074</v>
      </c>
      <c r="C67" s="23"/>
      <c r="D67" s="24">
        <v>766903981</v>
      </c>
      <c r="E67" s="25">
        <v>783921541</v>
      </c>
      <c r="F67" s="25">
        <v>71678920</v>
      </c>
      <c r="G67" s="25">
        <v>80162715</v>
      </c>
      <c r="H67" s="25">
        <v>63683708</v>
      </c>
      <c r="I67" s="25">
        <v>215525343</v>
      </c>
      <c r="J67" s="25">
        <v>63080821</v>
      </c>
      <c r="K67" s="25">
        <v>59492147</v>
      </c>
      <c r="L67" s="25">
        <v>63664946</v>
      </c>
      <c r="M67" s="25">
        <v>186237914</v>
      </c>
      <c r="N67" s="25">
        <v>70997054</v>
      </c>
      <c r="O67" s="25">
        <v>65923681</v>
      </c>
      <c r="P67" s="25">
        <v>66967997</v>
      </c>
      <c r="Q67" s="25">
        <v>203888732</v>
      </c>
      <c r="R67" s="25"/>
      <c r="S67" s="25"/>
      <c r="T67" s="25"/>
      <c r="U67" s="25"/>
      <c r="V67" s="25">
        <v>605651989</v>
      </c>
      <c r="W67" s="25">
        <v>615115676</v>
      </c>
      <c r="X67" s="25"/>
      <c r="Y67" s="24"/>
      <c r="Z67" s="26">
        <v>783921541</v>
      </c>
    </row>
    <row r="68" spans="1:26" ht="12.75" hidden="1">
      <c r="A68" s="36" t="s">
        <v>31</v>
      </c>
      <c r="B68" s="18">
        <v>185481634</v>
      </c>
      <c r="C68" s="18"/>
      <c r="D68" s="19">
        <v>200309509</v>
      </c>
      <c r="E68" s="20">
        <v>201848730</v>
      </c>
      <c r="F68" s="20">
        <v>19275945</v>
      </c>
      <c r="G68" s="20">
        <v>30873188</v>
      </c>
      <c r="H68" s="20">
        <v>14833513</v>
      </c>
      <c r="I68" s="20">
        <v>64982646</v>
      </c>
      <c r="J68" s="20">
        <v>13659548</v>
      </c>
      <c r="K68" s="20">
        <v>13912092</v>
      </c>
      <c r="L68" s="20">
        <v>14464188</v>
      </c>
      <c r="M68" s="20">
        <v>42035828</v>
      </c>
      <c r="N68" s="20">
        <v>14531897</v>
      </c>
      <c r="O68" s="20">
        <v>14585456</v>
      </c>
      <c r="P68" s="20">
        <v>14379774</v>
      </c>
      <c r="Q68" s="20">
        <v>43497127</v>
      </c>
      <c r="R68" s="20"/>
      <c r="S68" s="20"/>
      <c r="T68" s="20"/>
      <c r="U68" s="20"/>
      <c r="V68" s="20">
        <v>150515601</v>
      </c>
      <c r="W68" s="20">
        <v>154873761</v>
      </c>
      <c r="X68" s="20"/>
      <c r="Y68" s="19"/>
      <c r="Z68" s="22">
        <v>201848730</v>
      </c>
    </row>
    <row r="69" spans="1:26" ht="12.75" hidden="1">
      <c r="A69" s="37" t="s">
        <v>32</v>
      </c>
      <c r="B69" s="18">
        <v>533384736</v>
      </c>
      <c r="C69" s="18"/>
      <c r="D69" s="19">
        <v>559504140</v>
      </c>
      <c r="E69" s="20">
        <v>569800527</v>
      </c>
      <c r="F69" s="20">
        <v>51719198</v>
      </c>
      <c r="G69" s="20">
        <v>48563957</v>
      </c>
      <c r="H69" s="20">
        <v>48130846</v>
      </c>
      <c r="I69" s="20">
        <v>148414001</v>
      </c>
      <c r="J69" s="20">
        <v>48698231</v>
      </c>
      <c r="K69" s="20">
        <v>44812554</v>
      </c>
      <c r="L69" s="20">
        <v>48437885</v>
      </c>
      <c r="M69" s="20">
        <v>141948670</v>
      </c>
      <c r="N69" s="20">
        <v>55695474</v>
      </c>
      <c r="O69" s="20">
        <v>50554535</v>
      </c>
      <c r="P69" s="20">
        <v>51770225</v>
      </c>
      <c r="Q69" s="20">
        <v>158020234</v>
      </c>
      <c r="R69" s="20"/>
      <c r="S69" s="20"/>
      <c r="T69" s="20"/>
      <c r="U69" s="20"/>
      <c r="V69" s="20">
        <v>448382905</v>
      </c>
      <c r="W69" s="20">
        <v>454916748</v>
      </c>
      <c r="X69" s="20"/>
      <c r="Y69" s="19"/>
      <c r="Z69" s="22">
        <v>569800527</v>
      </c>
    </row>
    <row r="70" spans="1:26" ht="12.75" hidden="1">
      <c r="A70" s="38" t="s">
        <v>113</v>
      </c>
      <c r="B70" s="18">
        <v>294049523</v>
      </c>
      <c r="C70" s="18"/>
      <c r="D70" s="19">
        <v>315491062</v>
      </c>
      <c r="E70" s="20">
        <v>314787441</v>
      </c>
      <c r="F70" s="20">
        <v>26093236</v>
      </c>
      <c r="G70" s="20">
        <v>26233947</v>
      </c>
      <c r="H70" s="20">
        <v>25188490</v>
      </c>
      <c r="I70" s="20">
        <v>77515673</v>
      </c>
      <c r="J70" s="20">
        <v>25373591</v>
      </c>
      <c r="K70" s="20">
        <v>22943201</v>
      </c>
      <c r="L70" s="20">
        <v>23247989</v>
      </c>
      <c r="M70" s="20">
        <v>71564781</v>
      </c>
      <c r="N70" s="20">
        <v>26355792</v>
      </c>
      <c r="O70" s="20">
        <v>23511189</v>
      </c>
      <c r="P70" s="20">
        <v>24980396</v>
      </c>
      <c r="Q70" s="20">
        <v>74847377</v>
      </c>
      <c r="R70" s="20"/>
      <c r="S70" s="20"/>
      <c r="T70" s="20"/>
      <c r="U70" s="20"/>
      <c r="V70" s="20">
        <v>223927831</v>
      </c>
      <c r="W70" s="20">
        <v>261328507</v>
      </c>
      <c r="X70" s="20"/>
      <c r="Y70" s="19"/>
      <c r="Z70" s="22">
        <v>314787441</v>
      </c>
    </row>
    <row r="71" spans="1:26" ht="12.75" hidden="1">
      <c r="A71" s="38" t="s">
        <v>114</v>
      </c>
      <c r="B71" s="18">
        <v>131122410</v>
      </c>
      <c r="C71" s="18"/>
      <c r="D71" s="19">
        <v>129080508</v>
      </c>
      <c r="E71" s="20">
        <v>137080509</v>
      </c>
      <c r="F71" s="20">
        <v>14839977</v>
      </c>
      <c r="G71" s="20">
        <v>12518531</v>
      </c>
      <c r="H71" s="20">
        <v>12827330</v>
      </c>
      <c r="I71" s="20">
        <v>40185838</v>
      </c>
      <c r="J71" s="20">
        <v>13408990</v>
      </c>
      <c r="K71" s="20">
        <v>11940537</v>
      </c>
      <c r="L71" s="20">
        <v>15351073</v>
      </c>
      <c r="M71" s="20">
        <v>40700600</v>
      </c>
      <c r="N71" s="20">
        <v>19314918</v>
      </c>
      <c r="O71" s="20">
        <v>17052714</v>
      </c>
      <c r="P71" s="20">
        <v>16817230</v>
      </c>
      <c r="Q71" s="20">
        <v>53184862</v>
      </c>
      <c r="R71" s="20"/>
      <c r="S71" s="20"/>
      <c r="T71" s="20"/>
      <c r="U71" s="20"/>
      <c r="V71" s="20">
        <v>134071300</v>
      </c>
      <c r="W71" s="20">
        <v>100412449</v>
      </c>
      <c r="X71" s="20"/>
      <c r="Y71" s="19"/>
      <c r="Z71" s="22">
        <v>137080509</v>
      </c>
    </row>
    <row r="72" spans="1:26" ht="12.75" hidden="1">
      <c r="A72" s="38" t="s">
        <v>115</v>
      </c>
      <c r="B72" s="18">
        <v>54351915</v>
      </c>
      <c r="C72" s="18"/>
      <c r="D72" s="19">
        <v>57488378</v>
      </c>
      <c r="E72" s="20">
        <v>57488388</v>
      </c>
      <c r="F72" s="20">
        <v>5573107</v>
      </c>
      <c r="G72" s="20">
        <v>4544696</v>
      </c>
      <c r="H72" s="20">
        <v>4508357</v>
      </c>
      <c r="I72" s="20">
        <v>14626160</v>
      </c>
      <c r="J72" s="20">
        <v>4625619</v>
      </c>
      <c r="K72" s="20">
        <v>4611571</v>
      </c>
      <c r="L72" s="20">
        <v>4501413</v>
      </c>
      <c r="M72" s="20">
        <v>13738603</v>
      </c>
      <c r="N72" s="20">
        <v>4619957</v>
      </c>
      <c r="O72" s="20">
        <v>4623303</v>
      </c>
      <c r="P72" s="20">
        <v>4570962</v>
      </c>
      <c r="Q72" s="20">
        <v>13814222</v>
      </c>
      <c r="R72" s="20"/>
      <c r="S72" s="20"/>
      <c r="T72" s="20"/>
      <c r="U72" s="20"/>
      <c r="V72" s="20">
        <v>42178985</v>
      </c>
      <c r="W72" s="20">
        <v>47624530</v>
      </c>
      <c r="X72" s="20"/>
      <c r="Y72" s="19"/>
      <c r="Z72" s="22">
        <v>57488388</v>
      </c>
    </row>
    <row r="73" spans="1:26" ht="12.75" hidden="1">
      <c r="A73" s="38" t="s">
        <v>116</v>
      </c>
      <c r="B73" s="18">
        <v>53860888</v>
      </c>
      <c r="C73" s="18"/>
      <c r="D73" s="19">
        <v>57444192</v>
      </c>
      <c r="E73" s="20">
        <v>60444189</v>
      </c>
      <c r="F73" s="20">
        <v>5212878</v>
      </c>
      <c r="G73" s="20">
        <v>5266783</v>
      </c>
      <c r="H73" s="20">
        <v>5606669</v>
      </c>
      <c r="I73" s="20">
        <v>16086330</v>
      </c>
      <c r="J73" s="20">
        <v>5290031</v>
      </c>
      <c r="K73" s="20">
        <v>5317245</v>
      </c>
      <c r="L73" s="20">
        <v>5337410</v>
      </c>
      <c r="M73" s="20">
        <v>15944686</v>
      </c>
      <c r="N73" s="20">
        <v>5404807</v>
      </c>
      <c r="O73" s="20">
        <v>5367329</v>
      </c>
      <c r="P73" s="20">
        <v>5401637</v>
      </c>
      <c r="Q73" s="20">
        <v>16173773</v>
      </c>
      <c r="R73" s="20"/>
      <c r="S73" s="20"/>
      <c r="T73" s="20"/>
      <c r="U73" s="20"/>
      <c r="V73" s="20">
        <v>48204789</v>
      </c>
      <c r="W73" s="20">
        <v>45551262</v>
      </c>
      <c r="X73" s="20"/>
      <c r="Y73" s="19"/>
      <c r="Z73" s="22">
        <v>60444189</v>
      </c>
    </row>
    <row r="74" spans="1:26" ht="12.7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118</v>
      </c>
      <c r="B75" s="27">
        <v>8407704</v>
      </c>
      <c r="C75" s="27"/>
      <c r="D75" s="28">
        <v>7090332</v>
      </c>
      <c r="E75" s="29">
        <v>12272284</v>
      </c>
      <c r="F75" s="29">
        <v>683777</v>
      </c>
      <c r="G75" s="29">
        <v>725570</v>
      </c>
      <c r="H75" s="29">
        <v>719349</v>
      </c>
      <c r="I75" s="29">
        <v>2128696</v>
      </c>
      <c r="J75" s="29">
        <v>723042</v>
      </c>
      <c r="K75" s="29">
        <v>767501</v>
      </c>
      <c r="L75" s="29">
        <v>762873</v>
      </c>
      <c r="M75" s="29">
        <v>2253416</v>
      </c>
      <c r="N75" s="29">
        <v>769683</v>
      </c>
      <c r="O75" s="29">
        <v>783690</v>
      </c>
      <c r="P75" s="29">
        <v>817998</v>
      </c>
      <c r="Q75" s="29">
        <v>2371371</v>
      </c>
      <c r="R75" s="29"/>
      <c r="S75" s="29"/>
      <c r="T75" s="29"/>
      <c r="U75" s="29"/>
      <c r="V75" s="29">
        <v>6753483</v>
      </c>
      <c r="W75" s="29">
        <v>5325167</v>
      </c>
      <c r="X75" s="29"/>
      <c r="Y75" s="28"/>
      <c r="Z75" s="30">
        <v>12272284</v>
      </c>
    </row>
    <row r="76" spans="1:26" ht="12.75" hidden="1">
      <c r="A76" s="41" t="s">
        <v>120</v>
      </c>
      <c r="B76" s="31">
        <v>737323522</v>
      </c>
      <c r="C76" s="31"/>
      <c r="D76" s="32">
        <v>739578642</v>
      </c>
      <c r="E76" s="33">
        <v>777964925</v>
      </c>
      <c r="F76" s="33">
        <v>73802636</v>
      </c>
      <c r="G76" s="33">
        <v>72286431</v>
      </c>
      <c r="H76" s="33">
        <v>62493598</v>
      </c>
      <c r="I76" s="33">
        <v>208582665</v>
      </c>
      <c r="J76" s="33">
        <v>80714940</v>
      </c>
      <c r="K76" s="33">
        <v>45291390</v>
      </c>
      <c r="L76" s="33">
        <v>46648620</v>
      </c>
      <c r="M76" s="33">
        <v>172654950</v>
      </c>
      <c r="N76" s="33">
        <v>61269044</v>
      </c>
      <c r="O76" s="33">
        <v>61826828</v>
      </c>
      <c r="P76" s="33">
        <v>60024092</v>
      </c>
      <c r="Q76" s="33">
        <v>183119964</v>
      </c>
      <c r="R76" s="33"/>
      <c r="S76" s="33"/>
      <c r="T76" s="33"/>
      <c r="U76" s="33"/>
      <c r="V76" s="33">
        <v>564357579</v>
      </c>
      <c r="W76" s="33">
        <v>588353206</v>
      </c>
      <c r="X76" s="33"/>
      <c r="Y76" s="32"/>
      <c r="Z76" s="34">
        <v>777964925</v>
      </c>
    </row>
    <row r="77" spans="1:26" ht="12.75" hidden="1">
      <c r="A77" s="36" t="s">
        <v>31</v>
      </c>
      <c r="B77" s="18">
        <v>192630505</v>
      </c>
      <c r="C77" s="18"/>
      <c r="D77" s="19">
        <v>195364291</v>
      </c>
      <c r="E77" s="20">
        <v>201774780</v>
      </c>
      <c r="F77" s="20">
        <v>12179346</v>
      </c>
      <c r="G77" s="20">
        <v>13776588</v>
      </c>
      <c r="H77" s="20">
        <v>15773578</v>
      </c>
      <c r="I77" s="20">
        <v>41729512</v>
      </c>
      <c r="J77" s="20">
        <v>21772802</v>
      </c>
      <c r="K77" s="20">
        <v>23414157</v>
      </c>
      <c r="L77" s="20">
        <v>14157141</v>
      </c>
      <c r="M77" s="20">
        <v>59344100</v>
      </c>
      <c r="N77" s="20">
        <v>14268122</v>
      </c>
      <c r="O77" s="20">
        <v>12817614</v>
      </c>
      <c r="P77" s="20">
        <v>14399790</v>
      </c>
      <c r="Q77" s="20">
        <v>41485526</v>
      </c>
      <c r="R77" s="20"/>
      <c r="S77" s="20"/>
      <c r="T77" s="20"/>
      <c r="U77" s="20"/>
      <c r="V77" s="20">
        <v>142559138</v>
      </c>
      <c r="W77" s="20">
        <v>168873281</v>
      </c>
      <c r="X77" s="20"/>
      <c r="Y77" s="19"/>
      <c r="Z77" s="22">
        <v>201774780</v>
      </c>
    </row>
    <row r="78" spans="1:26" ht="12.75" hidden="1">
      <c r="A78" s="37" t="s">
        <v>32</v>
      </c>
      <c r="B78" s="18">
        <v>536285313</v>
      </c>
      <c r="C78" s="18"/>
      <c r="D78" s="19">
        <v>537124007</v>
      </c>
      <c r="E78" s="20">
        <v>563917858</v>
      </c>
      <c r="F78" s="20">
        <v>60939513</v>
      </c>
      <c r="G78" s="20">
        <v>57784273</v>
      </c>
      <c r="H78" s="20">
        <v>46000671</v>
      </c>
      <c r="I78" s="20">
        <v>164724457</v>
      </c>
      <c r="J78" s="20">
        <v>58219096</v>
      </c>
      <c r="K78" s="20">
        <v>21109731</v>
      </c>
      <c r="L78" s="20">
        <v>31728606</v>
      </c>
      <c r="M78" s="20">
        <v>111057433</v>
      </c>
      <c r="N78" s="20">
        <v>46231238</v>
      </c>
      <c r="O78" s="20">
        <v>48225523</v>
      </c>
      <c r="P78" s="20">
        <v>44806304</v>
      </c>
      <c r="Q78" s="20">
        <v>139263065</v>
      </c>
      <c r="R78" s="20"/>
      <c r="S78" s="20"/>
      <c r="T78" s="20"/>
      <c r="U78" s="20"/>
      <c r="V78" s="20">
        <v>415044955</v>
      </c>
      <c r="W78" s="20">
        <v>412628132</v>
      </c>
      <c r="X78" s="20"/>
      <c r="Y78" s="19"/>
      <c r="Z78" s="22">
        <v>563917858</v>
      </c>
    </row>
    <row r="79" spans="1:26" ht="12.75" hidden="1">
      <c r="A79" s="38" t="s">
        <v>113</v>
      </c>
      <c r="B79" s="18">
        <v>294729745</v>
      </c>
      <c r="C79" s="18"/>
      <c r="D79" s="19">
        <v>302871421</v>
      </c>
      <c r="E79" s="20">
        <v>307916963</v>
      </c>
      <c r="F79" s="20">
        <v>35313551</v>
      </c>
      <c r="G79" s="20">
        <v>35454263</v>
      </c>
      <c r="H79" s="20">
        <v>24267820</v>
      </c>
      <c r="I79" s="20">
        <v>95035634</v>
      </c>
      <c r="J79" s="20">
        <v>32651033</v>
      </c>
      <c r="K79" s="20">
        <v>8641241</v>
      </c>
      <c r="L79" s="20">
        <v>15206291</v>
      </c>
      <c r="M79" s="20">
        <v>56498565</v>
      </c>
      <c r="N79" s="20">
        <v>25392424</v>
      </c>
      <c r="O79" s="20">
        <v>23591391</v>
      </c>
      <c r="P79" s="20">
        <v>22201539</v>
      </c>
      <c r="Q79" s="20">
        <v>71185354</v>
      </c>
      <c r="R79" s="20"/>
      <c r="S79" s="20"/>
      <c r="T79" s="20"/>
      <c r="U79" s="20"/>
      <c r="V79" s="20">
        <v>222719553</v>
      </c>
      <c r="W79" s="20">
        <v>222618298</v>
      </c>
      <c r="X79" s="20"/>
      <c r="Y79" s="19"/>
      <c r="Z79" s="22">
        <v>307916963</v>
      </c>
    </row>
    <row r="80" spans="1:26" ht="12.75" hidden="1">
      <c r="A80" s="38" t="s">
        <v>114</v>
      </c>
      <c r="B80" s="18">
        <v>133297498</v>
      </c>
      <c r="C80" s="18"/>
      <c r="D80" s="19">
        <v>123917299</v>
      </c>
      <c r="E80" s="20">
        <v>140285616</v>
      </c>
      <c r="F80" s="20">
        <v>14839977</v>
      </c>
      <c r="G80" s="20">
        <v>12518531</v>
      </c>
      <c r="H80" s="20">
        <v>11547624</v>
      </c>
      <c r="I80" s="20">
        <v>38906132</v>
      </c>
      <c r="J80" s="20">
        <v>14360404</v>
      </c>
      <c r="K80" s="20">
        <v>8251549</v>
      </c>
      <c r="L80" s="20">
        <v>9249286</v>
      </c>
      <c r="M80" s="20">
        <v>31861239</v>
      </c>
      <c r="N80" s="20">
        <v>12475358</v>
      </c>
      <c r="O80" s="20">
        <v>15999675</v>
      </c>
      <c r="P80" s="20">
        <v>14549064</v>
      </c>
      <c r="Q80" s="20">
        <v>43024097</v>
      </c>
      <c r="R80" s="20"/>
      <c r="S80" s="20"/>
      <c r="T80" s="20"/>
      <c r="U80" s="20"/>
      <c r="V80" s="20">
        <v>113791468</v>
      </c>
      <c r="W80" s="20">
        <v>103810390</v>
      </c>
      <c r="X80" s="20"/>
      <c r="Y80" s="19"/>
      <c r="Z80" s="22">
        <v>140285616</v>
      </c>
    </row>
    <row r="81" spans="1:26" ht="12.75" hidden="1">
      <c r="A81" s="38" t="s">
        <v>115</v>
      </c>
      <c r="B81" s="18">
        <v>54231094</v>
      </c>
      <c r="C81" s="18"/>
      <c r="D81" s="19">
        <v>55188852</v>
      </c>
      <c r="E81" s="20">
        <v>55188852</v>
      </c>
      <c r="F81" s="20">
        <v>5573107</v>
      </c>
      <c r="G81" s="20">
        <v>4544696</v>
      </c>
      <c r="H81" s="20">
        <v>4707216</v>
      </c>
      <c r="I81" s="20">
        <v>14825019</v>
      </c>
      <c r="J81" s="20">
        <v>5405394</v>
      </c>
      <c r="K81" s="20">
        <v>2050472</v>
      </c>
      <c r="L81" s="20">
        <v>3402118</v>
      </c>
      <c r="M81" s="20">
        <v>10857984</v>
      </c>
      <c r="N81" s="20">
        <v>4349646</v>
      </c>
      <c r="O81" s="20">
        <v>4159636</v>
      </c>
      <c r="P81" s="20">
        <v>3452706</v>
      </c>
      <c r="Q81" s="20">
        <v>11961988</v>
      </c>
      <c r="R81" s="20"/>
      <c r="S81" s="20"/>
      <c r="T81" s="20"/>
      <c r="U81" s="20"/>
      <c r="V81" s="20">
        <v>37644991</v>
      </c>
      <c r="W81" s="20">
        <v>43116291</v>
      </c>
      <c r="X81" s="20"/>
      <c r="Y81" s="19"/>
      <c r="Z81" s="22">
        <v>55188852</v>
      </c>
    </row>
    <row r="82" spans="1:26" ht="12.75" hidden="1">
      <c r="A82" s="38" t="s">
        <v>116</v>
      </c>
      <c r="B82" s="18">
        <v>54026976</v>
      </c>
      <c r="C82" s="18"/>
      <c r="D82" s="19">
        <v>55146435</v>
      </c>
      <c r="E82" s="20">
        <v>60526427</v>
      </c>
      <c r="F82" s="20">
        <v>5212878</v>
      </c>
      <c r="G82" s="20">
        <v>5266783</v>
      </c>
      <c r="H82" s="20">
        <v>5478011</v>
      </c>
      <c r="I82" s="20">
        <v>15957672</v>
      </c>
      <c r="J82" s="20">
        <v>5802265</v>
      </c>
      <c r="K82" s="20">
        <v>2166469</v>
      </c>
      <c r="L82" s="20">
        <v>3870911</v>
      </c>
      <c r="M82" s="20">
        <v>11839645</v>
      </c>
      <c r="N82" s="20">
        <v>4013810</v>
      </c>
      <c r="O82" s="20">
        <v>4474821</v>
      </c>
      <c r="P82" s="20">
        <v>4602995</v>
      </c>
      <c r="Q82" s="20">
        <v>13091626</v>
      </c>
      <c r="R82" s="20"/>
      <c r="S82" s="20"/>
      <c r="T82" s="20"/>
      <c r="U82" s="20"/>
      <c r="V82" s="20">
        <v>40888943</v>
      </c>
      <c r="W82" s="20">
        <v>43083153</v>
      </c>
      <c r="X82" s="20"/>
      <c r="Y82" s="19"/>
      <c r="Z82" s="22">
        <v>60526427</v>
      </c>
    </row>
    <row r="83" spans="1:26" ht="12.7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118</v>
      </c>
      <c r="B84" s="27">
        <v>8407704</v>
      </c>
      <c r="C84" s="27"/>
      <c r="D84" s="28">
        <v>7090344</v>
      </c>
      <c r="E84" s="29">
        <v>12272287</v>
      </c>
      <c r="F84" s="29">
        <v>683777</v>
      </c>
      <c r="G84" s="29">
        <v>725570</v>
      </c>
      <c r="H84" s="29">
        <v>719349</v>
      </c>
      <c r="I84" s="29">
        <v>2128696</v>
      </c>
      <c r="J84" s="29">
        <v>723042</v>
      </c>
      <c r="K84" s="29">
        <v>767502</v>
      </c>
      <c r="L84" s="29">
        <v>762873</v>
      </c>
      <c r="M84" s="29">
        <v>2253417</v>
      </c>
      <c r="N84" s="29">
        <v>769684</v>
      </c>
      <c r="O84" s="29">
        <v>783691</v>
      </c>
      <c r="P84" s="29">
        <v>817998</v>
      </c>
      <c r="Q84" s="29">
        <v>2371373</v>
      </c>
      <c r="R84" s="29"/>
      <c r="S84" s="29"/>
      <c r="T84" s="29"/>
      <c r="U84" s="29"/>
      <c r="V84" s="29">
        <v>6753486</v>
      </c>
      <c r="W84" s="29">
        <v>6851793</v>
      </c>
      <c r="X84" s="29"/>
      <c r="Y84" s="28"/>
      <c r="Z84" s="30">
        <v>12272287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89854863</v>
      </c>
      <c r="C5" s="18">
        <v>0</v>
      </c>
      <c r="D5" s="63">
        <v>96959978</v>
      </c>
      <c r="E5" s="64">
        <v>96959978</v>
      </c>
      <c r="F5" s="64">
        <v>-189899</v>
      </c>
      <c r="G5" s="64">
        <v>15309913</v>
      </c>
      <c r="H5" s="64">
        <v>8595096</v>
      </c>
      <c r="I5" s="64">
        <v>23715110</v>
      </c>
      <c r="J5" s="64">
        <v>7908238</v>
      </c>
      <c r="K5" s="64">
        <v>7724927</v>
      </c>
      <c r="L5" s="64">
        <v>7619742</v>
      </c>
      <c r="M5" s="64">
        <v>23252907</v>
      </c>
      <c r="N5" s="64">
        <v>7620399</v>
      </c>
      <c r="O5" s="64">
        <v>7620197</v>
      </c>
      <c r="P5" s="64">
        <v>7591608</v>
      </c>
      <c r="Q5" s="64">
        <v>22832204</v>
      </c>
      <c r="R5" s="64">
        <v>0</v>
      </c>
      <c r="S5" s="64">
        <v>0</v>
      </c>
      <c r="T5" s="64">
        <v>0</v>
      </c>
      <c r="U5" s="64">
        <v>0</v>
      </c>
      <c r="V5" s="64">
        <v>69800221</v>
      </c>
      <c r="W5" s="64">
        <v>77907065</v>
      </c>
      <c r="X5" s="64">
        <v>-8106844</v>
      </c>
      <c r="Y5" s="65">
        <v>-10.41</v>
      </c>
      <c r="Z5" s="66">
        <v>96959978</v>
      </c>
    </row>
    <row r="6" spans="1:26" ht="12.75">
      <c r="A6" s="62" t="s">
        <v>32</v>
      </c>
      <c r="B6" s="18">
        <v>329893588</v>
      </c>
      <c r="C6" s="18">
        <v>0</v>
      </c>
      <c r="D6" s="63">
        <v>363157783</v>
      </c>
      <c r="E6" s="64">
        <v>366096354</v>
      </c>
      <c r="F6" s="64">
        <v>28716126</v>
      </c>
      <c r="G6" s="64">
        <v>31117817</v>
      </c>
      <c r="H6" s="64">
        <v>31454923</v>
      </c>
      <c r="I6" s="64">
        <v>91288866</v>
      </c>
      <c r="J6" s="64">
        <v>30616830</v>
      </c>
      <c r="K6" s="64">
        <v>29968891</v>
      </c>
      <c r="L6" s="64">
        <v>31087281</v>
      </c>
      <c r="M6" s="64">
        <v>91673002</v>
      </c>
      <c r="N6" s="64">
        <v>29978802</v>
      </c>
      <c r="O6" s="64">
        <v>30226405</v>
      </c>
      <c r="P6" s="64">
        <v>26022259</v>
      </c>
      <c r="Q6" s="64">
        <v>86227466</v>
      </c>
      <c r="R6" s="64">
        <v>0</v>
      </c>
      <c r="S6" s="64">
        <v>0</v>
      </c>
      <c r="T6" s="64">
        <v>0</v>
      </c>
      <c r="U6" s="64">
        <v>0</v>
      </c>
      <c r="V6" s="64">
        <v>269189334</v>
      </c>
      <c r="W6" s="64">
        <v>269025452</v>
      </c>
      <c r="X6" s="64">
        <v>163882</v>
      </c>
      <c r="Y6" s="65">
        <v>0.06</v>
      </c>
      <c r="Z6" s="66">
        <v>366096354</v>
      </c>
    </row>
    <row r="7" spans="1:26" ht="12.75">
      <c r="A7" s="62" t="s">
        <v>33</v>
      </c>
      <c r="B7" s="18">
        <v>27079467</v>
      </c>
      <c r="C7" s="18">
        <v>0</v>
      </c>
      <c r="D7" s="63">
        <v>21875650</v>
      </c>
      <c r="E7" s="64">
        <v>30280428</v>
      </c>
      <c r="F7" s="64">
        <v>128537</v>
      </c>
      <c r="G7" s="64">
        <v>615897</v>
      </c>
      <c r="H7" s="64">
        <v>579378</v>
      </c>
      <c r="I7" s="64">
        <v>1323812</v>
      </c>
      <c r="J7" s="64">
        <v>1017580</v>
      </c>
      <c r="K7" s="64">
        <v>523907</v>
      </c>
      <c r="L7" s="64">
        <v>350690</v>
      </c>
      <c r="M7" s="64">
        <v>1892177</v>
      </c>
      <c r="N7" s="64">
        <v>408358</v>
      </c>
      <c r="O7" s="64">
        <v>483779</v>
      </c>
      <c r="P7" s="64">
        <v>961898</v>
      </c>
      <c r="Q7" s="64">
        <v>1854035</v>
      </c>
      <c r="R7" s="64">
        <v>0</v>
      </c>
      <c r="S7" s="64">
        <v>0</v>
      </c>
      <c r="T7" s="64">
        <v>0</v>
      </c>
      <c r="U7" s="64">
        <v>0</v>
      </c>
      <c r="V7" s="64">
        <v>5070024</v>
      </c>
      <c r="W7" s="64">
        <v>225117</v>
      </c>
      <c r="X7" s="64">
        <v>4844907</v>
      </c>
      <c r="Y7" s="65">
        <v>2152.17</v>
      </c>
      <c r="Z7" s="66">
        <v>30280428</v>
      </c>
    </row>
    <row r="8" spans="1:26" ht="12.75">
      <c r="A8" s="62" t="s">
        <v>34</v>
      </c>
      <c r="B8" s="18">
        <v>86677507</v>
      </c>
      <c r="C8" s="18">
        <v>0</v>
      </c>
      <c r="D8" s="63">
        <v>117773292</v>
      </c>
      <c r="E8" s="64">
        <v>123513951</v>
      </c>
      <c r="F8" s="64">
        <v>29400000</v>
      </c>
      <c r="G8" s="64">
        <v>0</v>
      </c>
      <c r="H8" s="64">
        <v>0</v>
      </c>
      <c r="I8" s="64">
        <v>29400000</v>
      </c>
      <c r="J8" s="64">
        <v>0</v>
      </c>
      <c r="K8" s="64">
        <v>0</v>
      </c>
      <c r="L8" s="64">
        <v>23520000</v>
      </c>
      <c r="M8" s="64">
        <v>23520000</v>
      </c>
      <c r="N8" s="64">
        <v>0</v>
      </c>
      <c r="O8" s="64">
        <v>0</v>
      </c>
      <c r="P8" s="64">
        <v>17640000</v>
      </c>
      <c r="Q8" s="64">
        <v>17640000</v>
      </c>
      <c r="R8" s="64">
        <v>0</v>
      </c>
      <c r="S8" s="64">
        <v>0</v>
      </c>
      <c r="T8" s="64">
        <v>0</v>
      </c>
      <c r="U8" s="64">
        <v>0</v>
      </c>
      <c r="V8" s="64">
        <v>70560000</v>
      </c>
      <c r="W8" s="64">
        <v>92734242</v>
      </c>
      <c r="X8" s="64">
        <v>-22174242</v>
      </c>
      <c r="Y8" s="65">
        <v>-23.91</v>
      </c>
      <c r="Z8" s="66">
        <v>123513951</v>
      </c>
    </row>
    <row r="9" spans="1:26" ht="12.75">
      <c r="A9" s="62" t="s">
        <v>35</v>
      </c>
      <c r="B9" s="18">
        <v>95720153</v>
      </c>
      <c r="C9" s="18">
        <v>0</v>
      </c>
      <c r="D9" s="63">
        <v>48206178</v>
      </c>
      <c r="E9" s="64">
        <v>51512804</v>
      </c>
      <c r="F9" s="64">
        <v>2251205</v>
      </c>
      <c r="G9" s="64">
        <v>5588922</v>
      </c>
      <c r="H9" s="64">
        <v>2875333</v>
      </c>
      <c r="I9" s="64">
        <v>10715460</v>
      </c>
      <c r="J9" s="64">
        <v>3100986</v>
      </c>
      <c r="K9" s="64">
        <v>3718010</v>
      </c>
      <c r="L9" s="64">
        <v>3771769</v>
      </c>
      <c r="M9" s="64">
        <v>10590765</v>
      </c>
      <c r="N9" s="64">
        <v>2520020</v>
      </c>
      <c r="O9" s="64">
        <v>1796774</v>
      </c>
      <c r="P9" s="64">
        <v>2924279</v>
      </c>
      <c r="Q9" s="64">
        <v>7241073</v>
      </c>
      <c r="R9" s="64">
        <v>0</v>
      </c>
      <c r="S9" s="64">
        <v>0</v>
      </c>
      <c r="T9" s="64">
        <v>0</v>
      </c>
      <c r="U9" s="64">
        <v>0</v>
      </c>
      <c r="V9" s="64">
        <v>28547298</v>
      </c>
      <c r="W9" s="64">
        <v>34114091</v>
      </c>
      <c r="X9" s="64">
        <v>-5566793</v>
      </c>
      <c r="Y9" s="65">
        <v>-16.32</v>
      </c>
      <c r="Z9" s="66">
        <v>51512804</v>
      </c>
    </row>
    <row r="10" spans="1:26" ht="22.5">
      <c r="A10" s="67" t="s">
        <v>105</v>
      </c>
      <c r="B10" s="68">
        <f>SUM(B5:B9)</f>
        <v>629225578</v>
      </c>
      <c r="C10" s="68">
        <f>SUM(C5:C9)</f>
        <v>0</v>
      </c>
      <c r="D10" s="69">
        <f aca="true" t="shared" si="0" ref="D10:Z10">SUM(D5:D9)</f>
        <v>647972881</v>
      </c>
      <c r="E10" s="70">
        <f t="shared" si="0"/>
        <v>668363515</v>
      </c>
      <c r="F10" s="70">
        <f t="shared" si="0"/>
        <v>60305969</v>
      </c>
      <c r="G10" s="70">
        <f t="shared" si="0"/>
        <v>52632549</v>
      </c>
      <c r="H10" s="70">
        <f t="shared" si="0"/>
        <v>43504730</v>
      </c>
      <c r="I10" s="70">
        <f t="shared" si="0"/>
        <v>156443248</v>
      </c>
      <c r="J10" s="70">
        <f t="shared" si="0"/>
        <v>42643634</v>
      </c>
      <c r="K10" s="70">
        <f t="shared" si="0"/>
        <v>41935735</v>
      </c>
      <c r="L10" s="70">
        <f t="shared" si="0"/>
        <v>66349482</v>
      </c>
      <c r="M10" s="70">
        <f t="shared" si="0"/>
        <v>150928851</v>
      </c>
      <c r="N10" s="70">
        <f t="shared" si="0"/>
        <v>40527579</v>
      </c>
      <c r="O10" s="70">
        <f t="shared" si="0"/>
        <v>40127155</v>
      </c>
      <c r="P10" s="70">
        <f t="shared" si="0"/>
        <v>55140044</v>
      </c>
      <c r="Q10" s="70">
        <f t="shared" si="0"/>
        <v>135794778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443166877</v>
      </c>
      <c r="W10" s="70">
        <f t="shared" si="0"/>
        <v>474005967</v>
      </c>
      <c r="X10" s="70">
        <f t="shared" si="0"/>
        <v>-30839090</v>
      </c>
      <c r="Y10" s="71">
        <f>+IF(W10&lt;&gt;0,(X10/W10)*100,0)</f>
        <v>-6.506055228625423</v>
      </c>
      <c r="Z10" s="72">
        <f t="shared" si="0"/>
        <v>668363515</v>
      </c>
    </row>
    <row r="11" spans="1:26" ht="12.75">
      <c r="A11" s="62" t="s">
        <v>36</v>
      </c>
      <c r="B11" s="18">
        <v>161936512</v>
      </c>
      <c r="C11" s="18">
        <v>0</v>
      </c>
      <c r="D11" s="63">
        <v>191871953</v>
      </c>
      <c r="E11" s="64">
        <v>191525606</v>
      </c>
      <c r="F11" s="64">
        <v>13395436</v>
      </c>
      <c r="G11" s="64">
        <v>12035580</v>
      </c>
      <c r="H11" s="64">
        <v>13802151</v>
      </c>
      <c r="I11" s="64">
        <v>39233167</v>
      </c>
      <c r="J11" s="64">
        <v>13811430</v>
      </c>
      <c r="K11" s="64">
        <v>21117937</v>
      </c>
      <c r="L11" s="64">
        <v>13555837</v>
      </c>
      <c r="M11" s="64">
        <v>48485204</v>
      </c>
      <c r="N11" s="64">
        <v>14875305</v>
      </c>
      <c r="O11" s="64">
        <v>13890831</v>
      </c>
      <c r="P11" s="64">
        <v>14091963</v>
      </c>
      <c r="Q11" s="64">
        <v>42858099</v>
      </c>
      <c r="R11" s="64">
        <v>0</v>
      </c>
      <c r="S11" s="64">
        <v>0</v>
      </c>
      <c r="T11" s="64">
        <v>0</v>
      </c>
      <c r="U11" s="64">
        <v>0</v>
      </c>
      <c r="V11" s="64">
        <v>130576470</v>
      </c>
      <c r="W11" s="64">
        <v>135618121</v>
      </c>
      <c r="X11" s="64">
        <v>-5041651</v>
      </c>
      <c r="Y11" s="65">
        <v>-3.72</v>
      </c>
      <c r="Z11" s="66">
        <v>191525606</v>
      </c>
    </row>
    <row r="12" spans="1:26" ht="12.75">
      <c r="A12" s="62" t="s">
        <v>37</v>
      </c>
      <c r="B12" s="18">
        <v>9074167</v>
      </c>
      <c r="C12" s="18">
        <v>0</v>
      </c>
      <c r="D12" s="63">
        <v>9448160</v>
      </c>
      <c r="E12" s="64">
        <v>9907720</v>
      </c>
      <c r="F12" s="64">
        <v>744538</v>
      </c>
      <c r="G12" s="64">
        <v>748627</v>
      </c>
      <c r="H12" s="64">
        <v>744162</v>
      </c>
      <c r="I12" s="64">
        <v>2237327</v>
      </c>
      <c r="J12" s="64">
        <v>829911</v>
      </c>
      <c r="K12" s="64">
        <v>749987</v>
      </c>
      <c r="L12" s="64">
        <v>749987</v>
      </c>
      <c r="M12" s="64">
        <v>2329885</v>
      </c>
      <c r="N12" s="64">
        <v>749987</v>
      </c>
      <c r="O12" s="64">
        <v>1355810</v>
      </c>
      <c r="P12" s="64">
        <v>825640</v>
      </c>
      <c r="Q12" s="64">
        <v>2931437</v>
      </c>
      <c r="R12" s="64">
        <v>0</v>
      </c>
      <c r="S12" s="64">
        <v>0</v>
      </c>
      <c r="T12" s="64">
        <v>0</v>
      </c>
      <c r="U12" s="64">
        <v>0</v>
      </c>
      <c r="V12" s="64">
        <v>7498649</v>
      </c>
      <c r="W12" s="64">
        <v>6944395</v>
      </c>
      <c r="X12" s="64">
        <v>554254</v>
      </c>
      <c r="Y12" s="65">
        <v>7.98</v>
      </c>
      <c r="Z12" s="66">
        <v>9907720</v>
      </c>
    </row>
    <row r="13" spans="1:26" ht="12.75">
      <c r="A13" s="62" t="s">
        <v>106</v>
      </c>
      <c r="B13" s="18">
        <v>76427373</v>
      </c>
      <c r="C13" s="18">
        <v>0</v>
      </c>
      <c r="D13" s="63">
        <v>83982726</v>
      </c>
      <c r="E13" s="64">
        <v>83982726</v>
      </c>
      <c r="F13" s="64">
        <v>6578520</v>
      </c>
      <c r="G13" s="64">
        <v>7251933</v>
      </c>
      <c r="H13" s="64">
        <v>6915226</v>
      </c>
      <c r="I13" s="64">
        <v>20745679</v>
      </c>
      <c r="J13" s="64">
        <v>6915226</v>
      </c>
      <c r="K13" s="64">
        <v>6915226</v>
      </c>
      <c r="L13" s="64">
        <v>6915226</v>
      </c>
      <c r="M13" s="64">
        <v>20745678</v>
      </c>
      <c r="N13" s="64">
        <v>6915226</v>
      </c>
      <c r="O13" s="64">
        <v>6915226</v>
      </c>
      <c r="P13" s="64">
        <v>0</v>
      </c>
      <c r="Q13" s="64">
        <v>13830452</v>
      </c>
      <c r="R13" s="64">
        <v>0</v>
      </c>
      <c r="S13" s="64">
        <v>0</v>
      </c>
      <c r="T13" s="64">
        <v>0</v>
      </c>
      <c r="U13" s="64">
        <v>0</v>
      </c>
      <c r="V13" s="64">
        <v>55321809</v>
      </c>
      <c r="W13" s="64">
        <v>749997</v>
      </c>
      <c r="X13" s="64">
        <v>54571812</v>
      </c>
      <c r="Y13" s="65">
        <v>7276.27</v>
      </c>
      <c r="Z13" s="66">
        <v>83982726</v>
      </c>
    </row>
    <row r="14" spans="1:26" ht="12.75">
      <c r="A14" s="62" t="s">
        <v>38</v>
      </c>
      <c r="B14" s="18">
        <v>13853695</v>
      </c>
      <c r="C14" s="18">
        <v>0</v>
      </c>
      <c r="D14" s="63">
        <v>13506892</v>
      </c>
      <c r="E14" s="64">
        <v>13506892</v>
      </c>
      <c r="F14" s="64">
        <v>3475</v>
      </c>
      <c r="G14" s="64">
        <v>41107</v>
      </c>
      <c r="H14" s="64">
        <v>34156</v>
      </c>
      <c r="I14" s="64">
        <v>78738</v>
      </c>
      <c r="J14" s="64">
        <v>6951</v>
      </c>
      <c r="K14" s="64">
        <v>37631</v>
      </c>
      <c r="L14" s="64">
        <v>6730103</v>
      </c>
      <c r="M14" s="64">
        <v>6774685</v>
      </c>
      <c r="N14" s="64">
        <v>3475</v>
      </c>
      <c r="O14" s="64">
        <v>0</v>
      </c>
      <c r="P14" s="64">
        <v>44582</v>
      </c>
      <c r="Q14" s="64">
        <v>48057</v>
      </c>
      <c r="R14" s="64">
        <v>0</v>
      </c>
      <c r="S14" s="64">
        <v>0</v>
      </c>
      <c r="T14" s="64">
        <v>0</v>
      </c>
      <c r="U14" s="64">
        <v>0</v>
      </c>
      <c r="V14" s="64">
        <v>6901480</v>
      </c>
      <c r="W14" s="64">
        <v>6668762</v>
      </c>
      <c r="X14" s="64">
        <v>232718</v>
      </c>
      <c r="Y14" s="65">
        <v>3.49</v>
      </c>
      <c r="Z14" s="66">
        <v>13506892</v>
      </c>
    </row>
    <row r="15" spans="1:26" ht="12.75">
      <c r="A15" s="62" t="s">
        <v>39</v>
      </c>
      <c r="B15" s="18">
        <v>199444550</v>
      </c>
      <c r="C15" s="18">
        <v>0</v>
      </c>
      <c r="D15" s="63">
        <v>208390650</v>
      </c>
      <c r="E15" s="64">
        <v>218137749</v>
      </c>
      <c r="F15" s="64">
        <v>0</v>
      </c>
      <c r="G15" s="64">
        <v>23035843</v>
      </c>
      <c r="H15" s="64">
        <v>23441885</v>
      </c>
      <c r="I15" s="64">
        <v>46477728</v>
      </c>
      <c r="J15" s="64">
        <v>15585735</v>
      </c>
      <c r="K15" s="64">
        <v>14494931</v>
      </c>
      <c r="L15" s="64">
        <v>14376914</v>
      </c>
      <c r="M15" s="64">
        <v>44457580</v>
      </c>
      <c r="N15" s="64">
        <v>14173710</v>
      </c>
      <c r="O15" s="64">
        <v>14175651</v>
      </c>
      <c r="P15" s="64">
        <v>14021296</v>
      </c>
      <c r="Q15" s="64">
        <v>42370657</v>
      </c>
      <c r="R15" s="64">
        <v>0</v>
      </c>
      <c r="S15" s="64">
        <v>0</v>
      </c>
      <c r="T15" s="64">
        <v>0</v>
      </c>
      <c r="U15" s="64">
        <v>0</v>
      </c>
      <c r="V15" s="64">
        <v>133305965</v>
      </c>
      <c r="W15" s="64">
        <v>140977046</v>
      </c>
      <c r="X15" s="64">
        <v>-7671081</v>
      </c>
      <c r="Y15" s="65">
        <v>-5.44</v>
      </c>
      <c r="Z15" s="66">
        <v>218137749</v>
      </c>
    </row>
    <row r="16" spans="1:26" ht="12.75">
      <c r="A16" s="73" t="s">
        <v>40</v>
      </c>
      <c r="B16" s="18">
        <v>1803055</v>
      </c>
      <c r="C16" s="18">
        <v>0</v>
      </c>
      <c r="D16" s="63">
        <v>2552240</v>
      </c>
      <c r="E16" s="64">
        <v>2805218</v>
      </c>
      <c r="F16" s="64">
        <v>280526</v>
      </c>
      <c r="G16" s="64">
        <v>160688</v>
      </c>
      <c r="H16" s="64">
        <v>327010</v>
      </c>
      <c r="I16" s="64">
        <v>768224</v>
      </c>
      <c r="J16" s="64">
        <v>440145</v>
      </c>
      <c r="K16" s="64">
        <v>79525</v>
      </c>
      <c r="L16" s="64">
        <v>104732</v>
      </c>
      <c r="M16" s="64">
        <v>624402</v>
      </c>
      <c r="N16" s="64">
        <v>189347</v>
      </c>
      <c r="O16" s="64">
        <v>98459</v>
      </c>
      <c r="P16" s="64">
        <v>202363</v>
      </c>
      <c r="Q16" s="64">
        <v>490169</v>
      </c>
      <c r="R16" s="64">
        <v>0</v>
      </c>
      <c r="S16" s="64">
        <v>0</v>
      </c>
      <c r="T16" s="64">
        <v>0</v>
      </c>
      <c r="U16" s="64">
        <v>0</v>
      </c>
      <c r="V16" s="64">
        <v>1882795</v>
      </c>
      <c r="W16" s="64">
        <v>1693683</v>
      </c>
      <c r="X16" s="64">
        <v>189112</v>
      </c>
      <c r="Y16" s="65">
        <v>11.17</v>
      </c>
      <c r="Z16" s="66">
        <v>2805218</v>
      </c>
    </row>
    <row r="17" spans="1:26" ht="12.75">
      <c r="A17" s="62" t="s">
        <v>41</v>
      </c>
      <c r="B17" s="18">
        <v>120113078</v>
      </c>
      <c r="C17" s="18">
        <v>0</v>
      </c>
      <c r="D17" s="63">
        <v>142813361</v>
      </c>
      <c r="E17" s="64">
        <v>137078900</v>
      </c>
      <c r="F17" s="64">
        <v>2576683</v>
      </c>
      <c r="G17" s="64">
        <v>9328043</v>
      </c>
      <c r="H17" s="64">
        <v>5729965</v>
      </c>
      <c r="I17" s="64">
        <v>17634691</v>
      </c>
      <c r="J17" s="64">
        <v>8831857</v>
      </c>
      <c r="K17" s="64">
        <v>9042478</v>
      </c>
      <c r="L17" s="64">
        <v>9488180</v>
      </c>
      <c r="M17" s="64">
        <v>27362515</v>
      </c>
      <c r="N17" s="64">
        <v>7357768</v>
      </c>
      <c r="O17" s="64">
        <v>24131073</v>
      </c>
      <c r="P17" s="64">
        <v>7734541</v>
      </c>
      <c r="Q17" s="64">
        <v>39223382</v>
      </c>
      <c r="R17" s="64">
        <v>0</v>
      </c>
      <c r="S17" s="64">
        <v>0</v>
      </c>
      <c r="T17" s="64">
        <v>0</v>
      </c>
      <c r="U17" s="64">
        <v>0</v>
      </c>
      <c r="V17" s="64">
        <v>84220588</v>
      </c>
      <c r="W17" s="64">
        <v>88994170</v>
      </c>
      <c r="X17" s="64">
        <v>-4773582</v>
      </c>
      <c r="Y17" s="65">
        <v>-5.36</v>
      </c>
      <c r="Z17" s="66">
        <v>137078900</v>
      </c>
    </row>
    <row r="18" spans="1:26" ht="12.75">
      <c r="A18" s="74" t="s">
        <v>42</v>
      </c>
      <c r="B18" s="75">
        <f>SUM(B11:B17)</f>
        <v>582652430</v>
      </c>
      <c r="C18" s="75">
        <f>SUM(C11:C17)</f>
        <v>0</v>
      </c>
      <c r="D18" s="76">
        <f aca="true" t="shared" si="1" ref="D18:Z18">SUM(D11:D17)</f>
        <v>652565982</v>
      </c>
      <c r="E18" s="77">
        <f t="shared" si="1"/>
        <v>656944811</v>
      </c>
      <c r="F18" s="77">
        <f t="shared" si="1"/>
        <v>23579178</v>
      </c>
      <c r="G18" s="77">
        <f t="shared" si="1"/>
        <v>52601821</v>
      </c>
      <c r="H18" s="77">
        <f t="shared" si="1"/>
        <v>50994555</v>
      </c>
      <c r="I18" s="77">
        <f t="shared" si="1"/>
        <v>127175554</v>
      </c>
      <c r="J18" s="77">
        <f t="shared" si="1"/>
        <v>46421255</v>
      </c>
      <c r="K18" s="77">
        <f t="shared" si="1"/>
        <v>52437715</v>
      </c>
      <c r="L18" s="77">
        <f t="shared" si="1"/>
        <v>51920979</v>
      </c>
      <c r="M18" s="77">
        <f t="shared" si="1"/>
        <v>150779949</v>
      </c>
      <c r="N18" s="77">
        <f t="shared" si="1"/>
        <v>44264818</v>
      </c>
      <c r="O18" s="77">
        <f t="shared" si="1"/>
        <v>60567050</v>
      </c>
      <c r="P18" s="77">
        <f t="shared" si="1"/>
        <v>36920385</v>
      </c>
      <c r="Q18" s="77">
        <f t="shared" si="1"/>
        <v>141752253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419707756</v>
      </c>
      <c r="W18" s="77">
        <f t="shared" si="1"/>
        <v>381646174</v>
      </c>
      <c r="X18" s="77">
        <f t="shared" si="1"/>
        <v>38061582</v>
      </c>
      <c r="Y18" s="71">
        <f>+IF(W18&lt;&gt;0,(X18/W18)*100,0)</f>
        <v>9.973002375755508</v>
      </c>
      <c r="Z18" s="78">
        <f t="shared" si="1"/>
        <v>656944811</v>
      </c>
    </row>
    <row r="19" spans="1:26" ht="12.75">
      <c r="A19" s="74" t="s">
        <v>43</v>
      </c>
      <c r="B19" s="79">
        <f>+B10-B18</f>
        <v>46573148</v>
      </c>
      <c r="C19" s="79">
        <f>+C10-C18</f>
        <v>0</v>
      </c>
      <c r="D19" s="80">
        <f aca="true" t="shared" si="2" ref="D19:Z19">+D10-D18</f>
        <v>-4593101</v>
      </c>
      <c r="E19" s="81">
        <f t="shared" si="2"/>
        <v>11418704</v>
      </c>
      <c r="F19" s="81">
        <f t="shared" si="2"/>
        <v>36726791</v>
      </c>
      <c r="G19" s="81">
        <f t="shared" si="2"/>
        <v>30728</v>
      </c>
      <c r="H19" s="81">
        <f t="shared" si="2"/>
        <v>-7489825</v>
      </c>
      <c r="I19" s="81">
        <f t="shared" si="2"/>
        <v>29267694</v>
      </c>
      <c r="J19" s="81">
        <f t="shared" si="2"/>
        <v>-3777621</v>
      </c>
      <c r="K19" s="81">
        <f t="shared" si="2"/>
        <v>-10501980</v>
      </c>
      <c r="L19" s="81">
        <f t="shared" si="2"/>
        <v>14428503</v>
      </c>
      <c r="M19" s="81">
        <f t="shared" si="2"/>
        <v>148902</v>
      </c>
      <c r="N19" s="81">
        <f t="shared" si="2"/>
        <v>-3737239</v>
      </c>
      <c r="O19" s="81">
        <f t="shared" si="2"/>
        <v>-20439895</v>
      </c>
      <c r="P19" s="81">
        <f t="shared" si="2"/>
        <v>18219659</v>
      </c>
      <c r="Q19" s="81">
        <f t="shared" si="2"/>
        <v>-5957475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23459121</v>
      </c>
      <c r="W19" s="81">
        <f>IF(E10=E18,0,W10-W18)</f>
        <v>92359793</v>
      </c>
      <c r="X19" s="81">
        <f t="shared" si="2"/>
        <v>-68900672</v>
      </c>
      <c r="Y19" s="82">
        <f>+IF(W19&lt;&gt;0,(X19/W19)*100,0)</f>
        <v>-74.60028846101896</v>
      </c>
      <c r="Z19" s="83">
        <f t="shared" si="2"/>
        <v>11418704</v>
      </c>
    </row>
    <row r="20" spans="1:26" ht="12.75">
      <c r="A20" s="62" t="s">
        <v>44</v>
      </c>
      <c r="B20" s="18">
        <v>37164699</v>
      </c>
      <c r="C20" s="18">
        <v>0</v>
      </c>
      <c r="D20" s="63">
        <v>35075916</v>
      </c>
      <c r="E20" s="64">
        <v>61390842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27868919</v>
      </c>
      <c r="X20" s="64">
        <v>-27868919</v>
      </c>
      <c r="Y20" s="65">
        <v>-100</v>
      </c>
      <c r="Z20" s="66">
        <v>61390842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83737847</v>
      </c>
      <c r="C22" s="90">
        <f>SUM(C19:C21)</f>
        <v>0</v>
      </c>
      <c r="D22" s="91">
        <f aca="true" t="shared" si="3" ref="D22:Z22">SUM(D19:D21)</f>
        <v>30482815</v>
      </c>
      <c r="E22" s="92">
        <f t="shared" si="3"/>
        <v>72809546</v>
      </c>
      <c r="F22" s="92">
        <f t="shared" si="3"/>
        <v>36726791</v>
      </c>
      <c r="G22" s="92">
        <f t="shared" si="3"/>
        <v>30728</v>
      </c>
      <c r="H22" s="92">
        <f t="shared" si="3"/>
        <v>-7489825</v>
      </c>
      <c r="I22" s="92">
        <f t="shared" si="3"/>
        <v>29267694</v>
      </c>
      <c r="J22" s="92">
        <f t="shared" si="3"/>
        <v>-3777621</v>
      </c>
      <c r="K22" s="92">
        <f t="shared" si="3"/>
        <v>-10501980</v>
      </c>
      <c r="L22" s="92">
        <f t="shared" si="3"/>
        <v>14428503</v>
      </c>
      <c r="M22" s="92">
        <f t="shared" si="3"/>
        <v>148902</v>
      </c>
      <c r="N22" s="92">
        <f t="shared" si="3"/>
        <v>-3737239</v>
      </c>
      <c r="O22" s="92">
        <f t="shared" si="3"/>
        <v>-20439895</v>
      </c>
      <c r="P22" s="92">
        <f t="shared" si="3"/>
        <v>18219659</v>
      </c>
      <c r="Q22" s="92">
        <f t="shared" si="3"/>
        <v>-5957475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23459121</v>
      </c>
      <c r="W22" s="92">
        <f t="shared" si="3"/>
        <v>120228712</v>
      </c>
      <c r="X22" s="92">
        <f t="shared" si="3"/>
        <v>-96769591</v>
      </c>
      <c r="Y22" s="93">
        <f>+IF(W22&lt;&gt;0,(X22/W22)*100,0)</f>
        <v>-80.48792122134685</v>
      </c>
      <c r="Z22" s="94">
        <f t="shared" si="3"/>
        <v>72809546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83737847</v>
      </c>
      <c r="C24" s="79">
        <f>SUM(C22:C23)</f>
        <v>0</v>
      </c>
      <c r="D24" s="80">
        <f aca="true" t="shared" si="4" ref="D24:Z24">SUM(D22:D23)</f>
        <v>30482815</v>
      </c>
      <c r="E24" s="81">
        <f t="shared" si="4"/>
        <v>72809546</v>
      </c>
      <c r="F24" s="81">
        <f t="shared" si="4"/>
        <v>36726791</v>
      </c>
      <c r="G24" s="81">
        <f t="shared" si="4"/>
        <v>30728</v>
      </c>
      <c r="H24" s="81">
        <f t="shared" si="4"/>
        <v>-7489825</v>
      </c>
      <c r="I24" s="81">
        <f t="shared" si="4"/>
        <v>29267694</v>
      </c>
      <c r="J24" s="81">
        <f t="shared" si="4"/>
        <v>-3777621</v>
      </c>
      <c r="K24" s="81">
        <f t="shared" si="4"/>
        <v>-10501980</v>
      </c>
      <c r="L24" s="81">
        <f t="shared" si="4"/>
        <v>14428503</v>
      </c>
      <c r="M24" s="81">
        <f t="shared" si="4"/>
        <v>148902</v>
      </c>
      <c r="N24" s="81">
        <f t="shared" si="4"/>
        <v>-3737239</v>
      </c>
      <c r="O24" s="81">
        <f t="shared" si="4"/>
        <v>-20439895</v>
      </c>
      <c r="P24" s="81">
        <f t="shared" si="4"/>
        <v>18219659</v>
      </c>
      <c r="Q24" s="81">
        <f t="shared" si="4"/>
        <v>-5957475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23459121</v>
      </c>
      <c r="W24" s="81">
        <f t="shared" si="4"/>
        <v>120228712</v>
      </c>
      <c r="X24" s="81">
        <f t="shared" si="4"/>
        <v>-96769591</v>
      </c>
      <c r="Y24" s="82">
        <f>+IF(W24&lt;&gt;0,(X24/W24)*100,0)</f>
        <v>-80.48792122134685</v>
      </c>
      <c r="Z24" s="83">
        <f t="shared" si="4"/>
        <v>72809546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108982800</v>
      </c>
      <c r="C27" s="21">
        <v>0</v>
      </c>
      <c r="D27" s="103">
        <v>81242586</v>
      </c>
      <c r="E27" s="104">
        <v>110073122</v>
      </c>
      <c r="F27" s="104">
        <v>7588775</v>
      </c>
      <c r="G27" s="104">
        <v>329863</v>
      </c>
      <c r="H27" s="104">
        <v>3810401</v>
      </c>
      <c r="I27" s="104">
        <v>11729039</v>
      </c>
      <c r="J27" s="104">
        <v>5655491</v>
      </c>
      <c r="K27" s="104">
        <v>8790065</v>
      </c>
      <c r="L27" s="104">
        <v>7372776</v>
      </c>
      <c r="M27" s="104">
        <v>21818332</v>
      </c>
      <c r="N27" s="104">
        <v>1830234</v>
      </c>
      <c r="O27" s="104">
        <v>8336290</v>
      </c>
      <c r="P27" s="104">
        <v>3040130</v>
      </c>
      <c r="Q27" s="104">
        <v>13206654</v>
      </c>
      <c r="R27" s="104">
        <v>0</v>
      </c>
      <c r="S27" s="104">
        <v>0</v>
      </c>
      <c r="T27" s="104">
        <v>0</v>
      </c>
      <c r="U27" s="104">
        <v>0</v>
      </c>
      <c r="V27" s="104">
        <v>46754025</v>
      </c>
      <c r="W27" s="104">
        <v>82554842</v>
      </c>
      <c r="X27" s="104">
        <v>-35800817</v>
      </c>
      <c r="Y27" s="105">
        <v>-43.37</v>
      </c>
      <c r="Z27" s="106">
        <v>110073122</v>
      </c>
    </row>
    <row r="28" spans="1:26" ht="12.75">
      <c r="A28" s="107" t="s">
        <v>44</v>
      </c>
      <c r="B28" s="18">
        <v>32753425</v>
      </c>
      <c r="C28" s="18">
        <v>0</v>
      </c>
      <c r="D28" s="63">
        <v>35075916</v>
      </c>
      <c r="E28" s="64">
        <v>61390840</v>
      </c>
      <c r="F28" s="64">
        <v>518802</v>
      </c>
      <c r="G28" s="64">
        <v>117726</v>
      </c>
      <c r="H28" s="64">
        <v>897453</v>
      </c>
      <c r="I28" s="64">
        <v>1533981</v>
      </c>
      <c r="J28" s="64">
        <v>3735201</v>
      </c>
      <c r="K28" s="64">
        <v>4302149</v>
      </c>
      <c r="L28" s="64">
        <v>5330717</v>
      </c>
      <c r="M28" s="64">
        <v>13368067</v>
      </c>
      <c r="N28" s="64">
        <v>883215</v>
      </c>
      <c r="O28" s="64">
        <v>7859301</v>
      </c>
      <c r="P28" s="64">
        <v>2297735</v>
      </c>
      <c r="Q28" s="64">
        <v>11040251</v>
      </c>
      <c r="R28" s="64">
        <v>0</v>
      </c>
      <c r="S28" s="64">
        <v>0</v>
      </c>
      <c r="T28" s="64">
        <v>0</v>
      </c>
      <c r="U28" s="64">
        <v>0</v>
      </c>
      <c r="V28" s="64">
        <v>25942299</v>
      </c>
      <c r="W28" s="64">
        <v>46043130</v>
      </c>
      <c r="X28" s="64">
        <v>-20100831</v>
      </c>
      <c r="Y28" s="65">
        <v>-43.66</v>
      </c>
      <c r="Z28" s="66">
        <v>61390840</v>
      </c>
    </row>
    <row r="29" spans="1:26" ht="12.75">
      <c r="A29" s="62" t="s">
        <v>110</v>
      </c>
      <c r="B29" s="18">
        <v>33002536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43226840</v>
      </c>
      <c r="C31" s="18">
        <v>0</v>
      </c>
      <c r="D31" s="63">
        <v>46166670</v>
      </c>
      <c r="E31" s="64">
        <v>48682282</v>
      </c>
      <c r="F31" s="64">
        <v>7069973</v>
      </c>
      <c r="G31" s="64">
        <v>212137</v>
      </c>
      <c r="H31" s="64">
        <v>2912948</v>
      </c>
      <c r="I31" s="64">
        <v>10195058</v>
      </c>
      <c r="J31" s="64">
        <v>1920290</v>
      </c>
      <c r="K31" s="64">
        <v>4487916</v>
      </c>
      <c r="L31" s="64">
        <v>2042059</v>
      </c>
      <c r="M31" s="64">
        <v>8450265</v>
      </c>
      <c r="N31" s="64">
        <v>947020</v>
      </c>
      <c r="O31" s="64">
        <v>476989</v>
      </c>
      <c r="P31" s="64">
        <v>742395</v>
      </c>
      <c r="Q31" s="64">
        <v>2166404</v>
      </c>
      <c r="R31" s="64">
        <v>0</v>
      </c>
      <c r="S31" s="64">
        <v>0</v>
      </c>
      <c r="T31" s="64">
        <v>0</v>
      </c>
      <c r="U31" s="64">
        <v>0</v>
      </c>
      <c r="V31" s="64">
        <v>20811727</v>
      </c>
      <c r="W31" s="64">
        <v>36511712</v>
      </c>
      <c r="X31" s="64">
        <v>-15699985</v>
      </c>
      <c r="Y31" s="65">
        <v>-43</v>
      </c>
      <c r="Z31" s="66">
        <v>48682282</v>
      </c>
    </row>
    <row r="32" spans="1:26" ht="12.75">
      <c r="A32" s="74" t="s">
        <v>50</v>
      </c>
      <c r="B32" s="21">
        <f>SUM(B28:B31)</f>
        <v>108982801</v>
      </c>
      <c r="C32" s="21">
        <f>SUM(C28:C31)</f>
        <v>0</v>
      </c>
      <c r="D32" s="103">
        <f aca="true" t="shared" si="5" ref="D32:Z32">SUM(D28:D31)</f>
        <v>81242586</v>
      </c>
      <c r="E32" s="104">
        <f t="shared" si="5"/>
        <v>110073122</v>
      </c>
      <c r="F32" s="104">
        <f t="shared" si="5"/>
        <v>7588775</v>
      </c>
      <c r="G32" s="104">
        <f t="shared" si="5"/>
        <v>329863</v>
      </c>
      <c r="H32" s="104">
        <f t="shared" si="5"/>
        <v>3810401</v>
      </c>
      <c r="I32" s="104">
        <f t="shared" si="5"/>
        <v>11729039</v>
      </c>
      <c r="J32" s="104">
        <f t="shared" si="5"/>
        <v>5655491</v>
      </c>
      <c r="K32" s="104">
        <f t="shared" si="5"/>
        <v>8790065</v>
      </c>
      <c r="L32" s="104">
        <f t="shared" si="5"/>
        <v>7372776</v>
      </c>
      <c r="M32" s="104">
        <f t="shared" si="5"/>
        <v>21818332</v>
      </c>
      <c r="N32" s="104">
        <f t="shared" si="5"/>
        <v>1830235</v>
      </c>
      <c r="O32" s="104">
        <f t="shared" si="5"/>
        <v>8336290</v>
      </c>
      <c r="P32" s="104">
        <f t="shared" si="5"/>
        <v>3040130</v>
      </c>
      <c r="Q32" s="104">
        <f t="shared" si="5"/>
        <v>13206655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46754026</v>
      </c>
      <c r="W32" s="104">
        <f t="shared" si="5"/>
        <v>82554842</v>
      </c>
      <c r="X32" s="104">
        <f t="shared" si="5"/>
        <v>-35800816</v>
      </c>
      <c r="Y32" s="105">
        <f>+IF(W32&lt;&gt;0,(X32/W32)*100,0)</f>
        <v>-43.36610080363306</v>
      </c>
      <c r="Z32" s="106">
        <f t="shared" si="5"/>
        <v>110073122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434407695</v>
      </c>
      <c r="C35" s="18">
        <v>0</v>
      </c>
      <c r="D35" s="63">
        <v>443268753</v>
      </c>
      <c r="E35" s="64">
        <v>479957708</v>
      </c>
      <c r="F35" s="64">
        <v>562326750</v>
      </c>
      <c r="G35" s="64">
        <v>466391320</v>
      </c>
      <c r="H35" s="64">
        <v>463619879</v>
      </c>
      <c r="I35" s="64">
        <v>463619879</v>
      </c>
      <c r="J35" s="64">
        <v>457915570</v>
      </c>
      <c r="K35" s="64">
        <v>453324409</v>
      </c>
      <c r="L35" s="64">
        <v>474418965</v>
      </c>
      <c r="M35" s="64">
        <v>474418965</v>
      </c>
      <c r="N35" s="64">
        <v>490997288</v>
      </c>
      <c r="O35" s="64">
        <v>492019465</v>
      </c>
      <c r="P35" s="64">
        <v>519707880</v>
      </c>
      <c r="Q35" s="64">
        <v>519707880</v>
      </c>
      <c r="R35" s="64">
        <v>0</v>
      </c>
      <c r="S35" s="64">
        <v>0</v>
      </c>
      <c r="T35" s="64">
        <v>0</v>
      </c>
      <c r="U35" s="64">
        <v>0</v>
      </c>
      <c r="V35" s="64">
        <v>519707880</v>
      </c>
      <c r="W35" s="64">
        <v>359968281</v>
      </c>
      <c r="X35" s="64">
        <v>159739599</v>
      </c>
      <c r="Y35" s="65">
        <v>44.38</v>
      </c>
      <c r="Z35" s="66">
        <v>479957708</v>
      </c>
    </row>
    <row r="36" spans="1:26" ht="12.75">
      <c r="A36" s="62" t="s">
        <v>53</v>
      </c>
      <c r="B36" s="18">
        <v>1825575200</v>
      </c>
      <c r="C36" s="18">
        <v>0</v>
      </c>
      <c r="D36" s="63">
        <v>1798286358</v>
      </c>
      <c r="E36" s="64">
        <v>1849301668</v>
      </c>
      <c r="F36" s="64">
        <v>1746497775</v>
      </c>
      <c r="G36" s="64">
        <v>1819663383</v>
      </c>
      <c r="H36" s="64">
        <v>1816558556</v>
      </c>
      <c r="I36" s="64">
        <v>1816558556</v>
      </c>
      <c r="J36" s="64">
        <v>1815298820</v>
      </c>
      <c r="K36" s="64">
        <v>1817173657</v>
      </c>
      <c r="L36" s="64">
        <v>1817631205</v>
      </c>
      <c r="M36" s="64">
        <v>1817631205</v>
      </c>
      <c r="N36" s="64">
        <v>1812546211</v>
      </c>
      <c r="O36" s="64">
        <v>1813967274</v>
      </c>
      <c r="P36" s="64">
        <v>1817007405</v>
      </c>
      <c r="Q36" s="64">
        <v>1817007405</v>
      </c>
      <c r="R36" s="64">
        <v>0</v>
      </c>
      <c r="S36" s="64">
        <v>0</v>
      </c>
      <c r="T36" s="64">
        <v>0</v>
      </c>
      <c r="U36" s="64">
        <v>0</v>
      </c>
      <c r="V36" s="64">
        <v>1817007405</v>
      </c>
      <c r="W36" s="64">
        <v>1386976251</v>
      </c>
      <c r="X36" s="64">
        <v>430031154</v>
      </c>
      <c r="Y36" s="65">
        <v>31</v>
      </c>
      <c r="Z36" s="66">
        <v>1849301668</v>
      </c>
    </row>
    <row r="37" spans="1:26" ht="12.75">
      <c r="A37" s="62" t="s">
        <v>54</v>
      </c>
      <c r="B37" s="18">
        <v>102975245</v>
      </c>
      <c r="C37" s="18">
        <v>0</v>
      </c>
      <c r="D37" s="63">
        <v>115555189</v>
      </c>
      <c r="E37" s="64">
        <v>100502103</v>
      </c>
      <c r="F37" s="64">
        <v>52464757</v>
      </c>
      <c r="G37" s="64">
        <v>91686115</v>
      </c>
      <c r="H37" s="64">
        <v>92998397</v>
      </c>
      <c r="I37" s="64">
        <v>92998397</v>
      </c>
      <c r="J37" s="64">
        <v>89243200</v>
      </c>
      <c r="K37" s="64">
        <v>97043679</v>
      </c>
      <c r="L37" s="64">
        <v>106584572</v>
      </c>
      <c r="M37" s="64">
        <v>106584572</v>
      </c>
      <c r="N37" s="64">
        <v>121503338</v>
      </c>
      <c r="O37" s="64">
        <v>144333111</v>
      </c>
      <c r="P37" s="64">
        <v>156842604</v>
      </c>
      <c r="Q37" s="64">
        <v>156842604</v>
      </c>
      <c r="R37" s="64">
        <v>0</v>
      </c>
      <c r="S37" s="64">
        <v>0</v>
      </c>
      <c r="T37" s="64">
        <v>0</v>
      </c>
      <c r="U37" s="64">
        <v>0</v>
      </c>
      <c r="V37" s="64">
        <v>156842604</v>
      </c>
      <c r="W37" s="64">
        <v>75376577</v>
      </c>
      <c r="X37" s="64">
        <v>81466027</v>
      </c>
      <c r="Y37" s="65">
        <v>108.08</v>
      </c>
      <c r="Z37" s="66">
        <v>100502103</v>
      </c>
    </row>
    <row r="38" spans="1:26" ht="12.75">
      <c r="A38" s="62" t="s">
        <v>55</v>
      </c>
      <c r="B38" s="18">
        <v>188985352</v>
      </c>
      <c r="C38" s="18">
        <v>0</v>
      </c>
      <c r="D38" s="63">
        <v>189693750</v>
      </c>
      <c r="E38" s="64">
        <v>187925430</v>
      </c>
      <c r="F38" s="64">
        <v>193939688</v>
      </c>
      <c r="G38" s="64">
        <v>188985352</v>
      </c>
      <c r="H38" s="64">
        <v>188985352</v>
      </c>
      <c r="I38" s="64">
        <v>188985352</v>
      </c>
      <c r="J38" s="64">
        <v>188985352</v>
      </c>
      <c r="K38" s="64">
        <v>188985352</v>
      </c>
      <c r="L38" s="64">
        <v>186569551</v>
      </c>
      <c r="M38" s="64">
        <v>186569551</v>
      </c>
      <c r="N38" s="64">
        <v>186569551</v>
      </c>
      <c r="O38" s="64">
        <v>186569551</v>
      </c>
      <c r="P38" s="64">
        <v>186569551</v>
      </c>
      <c r="Q38" s="64">
        <v>186569551</v>
      </c>
      <c r="R38" s="64">
        <v>0</v>
      </c>
      <c r="S38" s="64">
        <v>0</v>
      </c>
      <c r="T38" s="64">
        <v>0</v>
      </c>
      <c r="U38" s="64">
        <v>0</v>
      </c>
      <c r="V38" s="64">
        <v>186569551</v>
      </c>
      <c r="W38" s="64">
        <v>140944073</v>
      </c>
      <c r="X38" s="64">
        <v>45625478</v>
      </c>
      <c r="Y38" s="65">
        <v>32.37</v>
      </c>
      <c r="Z38" s="66">
        <v>187925430</v>
      </c>
    </row>
    <row r="39" spans="1:26" ht="12.75">
      <c r="A39" s="62" t="s">
        <v>56</v>
      </c>
      <c r="B39" s="18">
        <v>1968022298</v>
      </c>
      <c r="C39" s="18">
        <v>0</v>
      </c>
      <c r="D39" s="63">
        <v>1936306172</v>
      </c>
      <c r="E39" s="64">
        <v>2040831843</v>
      </c>
      <c r="F39" s="64">
        <v>2062420080</v>
      </c>
      <c r="G39" s="64">
        <v>2005383236</v>
      </c>
      <c r="H39" s="64">
        <v>1998194686</v>
      </c>
      <c r="I39" s="64">
        <v>1998194686</v>
      </c>
      <c r="J39" s="64">
        <v>1994985838</v>
      </c>
      <c r="K39" s="64">
        <v>1984469035</v>
      </c>
      <c r="L39" s="64">
        <v>1998896047</v>
      </c>
      <c r="M39" s="64">
        <v>1998896047</v>
      </c>
      <c r="N39" s="64">
        <v>1995470610</v>
      </c>
      <c r="O39" s="64">
        <v>1975084077</v>
      </c>
      <c r="P39" s="64">
        <v>1993303130</v>
      </c>
      <c r="Q39" s="64">
        <v>1993303130</v>
      </c>
      <c r="R39" s="64">
        <v>0</v>
      </c>
      <c r="S39" s="64">
        <v>0</v>
      </c>
      <c r="T39" s="64">
        <v>0</v>
      </c>
      <c r="U39" s="64">
        <v>0</v>
      </c>
      <c r="V39" s="64">
        <v>1993303130</v>
      </c>
      <c r="W39" s="64">
        <v>1530623882</v>
      </c>
      <c r="X39" s="64">
        <v>462679248</v>
      </c>
      <c r="Y39" s="65">
        <v>30.23</v>
      </c>
      <c r="Z39" s="66">
        <v>2040831843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130917080</v>
      </c>
      <c r="C42" s="18">
        <v>0</v>
      </c>
      <c r="D42" s="63">
        <v>100640062</v>
      </c>
      <c r="E42" s="64">
        <v>138587854</v>
      </c>
      <c r="F42" s="64">
        <v>24975303</v>
      </c>
      <c r="G42" s="64">
        <v>28534306</v>
      </c>
      <c r="H42" s="64">
        <v>-66392345</v>
      </c>
      <c r="I42" s="64">
        <v>-12882736</v>
      </c>
      <c r="J42" s="64">
        <v>3626061</v>
      </c>
      <c r="K42" s="64">
        <v>-598225</v>
      </c>
      <c r="L42" s="64">
        <v>32968769</v>
      </c>
      <c r="M42" s="64">
        <v>35996605</v>
      </c>
      <c r="N42" s="64">
        <v>14238569</v>
      </c>
      <c r="O42" s="64">
        <v>4938333</v>
      </c>
      <c r="P42" s="64">
        <v>3799174</v>
      </c>
      <c r="Q42" s="64">
        <v>22976076</v>
      </c>
      <c r="R42" s="64">
        <v>0</v>
      </c>
      <c r="S42" s="64">
        <v>0</v>
      </c>
      <c r="T42" s="64">
        <v>0</v>
      </c>
      <c r="U42" s="64">
        <v>0</v>
      </c>
      <c r="V42" s="64">
        <v>46089945</v>
      </c>
      <c r="W42" s="64">
        <v>129477238</v>
      </c>
      <c r="X42" s="64">
        <v>-83387293</v>
      </c>
      <c r="Y42" s="65">
        <v>-64.4</v>
      </c>
      <c r="Z42" s="66">
        <v>138587854</v>
      </c>
    </row>
    <row r="43" spans="1:26" ht="12.75">
      <c r="A43" s="62" t="s">
        <v>59</v>
      </c>
      <c r="B43" s="18">
        <v>-75585103</v>
      </c>
      <c r="C43" s="18">
        <v>0</v>
      </c>
      <c r="D43" s="63">
        <v>-79966597</v>
      </c>
      <c r="E43" s="64">
        <v>-114219020</v>
      </c>
      <c r="F43" s="64">
        <v>-7719220</v>
      </c>
      <c r="G43" s="64">
        <v>2537970</v>
      </c>
      <c r="H43" s="64">
        <v>-3589220</v>
      </c>
      <c r="I43" s="64">
        <v>-8770470</v>
      </c>
      <c r="J43" s="64">
        <v>-5192102</v>
      </c>
      <c r="K43" s="64">
        <v>-7848144</v>
      </c>
      <c r="L43" s="64">
        <v>-9533773</v>
      </c>
      <c r="M43" s="64">
        <v>-22574019</v>
      </c>
      <c r="N43" s="64">
        <v>-1824307</v>
      </c>
      <c r="O43" s="64">
        <v>-8326838</v>
      </c>
      <c r="P43" s="64">
        <v>-1383647</v>
      </c>
      <c r="Q43" s="64">
        <v>-11534792</v>
      </c>
      <c r="R43" s="64">
        <v>0</v>
      </c>
      <c r="S43" s="64">
        <v>0</v>
      </c>
      <c r="T43" s="64">
        <v>0</v>
      </c>
      <c r="U43" s="64">
        <v>0</v>
      </c>
      <c r="V43" s="64">
        <v>-42879281</v>
      </c>
      <c r="W43" s="64">
        <v>-59044745</v>
      </c>
      <c r="X43" s="64">
        <v>16165464</v>
      </c>
      <c r="Y43" s="65">
        <v>-27.38</v>
      </c>
      <c r="Z43" s="66">
        <v>-114219020</v>
      </c>
    </row>
    <row r="44" spans="1:26" ht="12.75">
      <c r="A44" s="62" t="s">
        <v>60</v>
      </c>
      <c r="B44" s="18">
        <v>-5576066</v>
      </c>
      <c r="C44" s="18">
        <v>0</v>
      </c>
      <c r="D44" s="63">
        <v>-4350205</v>
      </c>
      <c r="E44" s="64">
        <v>-4752060</v>
      </c>
      <c r="F44" s="64">
        <v>128795</v>
      </c>
      <c r="G44" s="64">
        <v>109721</v>
      </c>
      <c r="H44" s="64">
        <v>112094</v>
      </c>
      <c r="I44" s="64">
        <v>350610</v>
      </c>
      <c r="J44" s="64">
        <v>647085</v>
      </c>
      <c r="K44" s="64">
        <v>317997</v>
      </c>
      <c r="L44" s="64">
        <v>139117</v>
      </c>
      <c r="M44" s="64">
        <v>1104199</v>
      </c>
      <c r="N44" s="64">
        <v>132812</v>
      </c>
      <c r="O44" s="64">
        <v>236576</v>
      </c>
      <c r="P44" s="64">
        <v>116285</v>
      </c>
      <c r="Q44" s="64">
        <v>485673</v>
      </c>
      <c r="R44" s="64">
        <v>0</v>
      </c>
      <c r="S44" s="64">
        <v>0</v>
      </c>
      <c r="T44" s="64">
        <v>0</v>
      </c>
      <c r="U44" s="64">
        <v>0</v>
      </c>
      <c r="V44" s="64">
        <v>1940482</v>
      </c>
      <c r="W44" s="64">
        <v>-2378081</v>
      </c>
      <c r="X44" s="64">
        <v>4318563</v>
      </c>
      <c r="Y44" s="65">
        <v>-181.6</v>
      </c>
      <c r="Z44" s="66">
        <v>-4752060</v>
      </c>
    </row>
    <row r="45" spans="1:26" ht="12.75">
      <c r="A45" s="74" t="s">
        <v>61</v>
      </c>
      <c r="B45" s="21">
        <v>348889949</v>
      </c>
      <c r="C45" s="21">
        <v>0</v>
      </c>
      <c r="D45" s="103">
        <v>323921040</v>
      </c>
      <c r="E45" s="104">
        <v>368506724</v>
      </c>
      <c r="F45" s="104">
        <v>116259397</v>
      </c>
      <c r="G45" s="104">
        <v>147441394</v>
      </c>
      <c r="H45" s="104">
        <v>77571923</v>
      </c>
      <c r="I45" s="104">
        <v>77571923</v>
      </c>
      <c r="J45" s="104">
        <v>76652967</v>
      </c>
      <c r="K45" s="104">
        <v>68524595</v>
      </c>
      <c r="L45" s="104">
        <v>92098708</v>
      </c>
      <c r="M45" s="104">
        <v>92098708</v>
      </c>
      <c r="N45" s="104">
        <v>104645782</v>
      </c>
      <c r="O45" s="104">
        <v>101493853</v>
      </c>
      <c r="P45" s="104">
        <v>104025665</v>
      </c>
      <c r="Q45" s="104">
        <v>104025665</v>
      </c>
      <c r="R45" s="104">
        <v>0</v>
      </c>
      <c r="S45" s="104">
        <v>0</v>
      </c>
      <c r="T45" s="104">
        <v>0</v>
      </c>
      <c r="U45" s="104">
        <v>0</v>
      </c>
      <c r="V45" s="104">
        <v>104025665</v>
      </c>
      <c r="W45" s="104">
        <v>416944362</v>
      </c>
      <c r="X45" s="104">
        <v>-312918697</v>
      </c>
      <c r="Y45" s="105">
        <v>-75.05</v>
      </c>
      <c r="Z45" s="106">
        <v>368506724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30844348</v>
      </c>
      <c r="C49" s="56">
        <v>0</v>
      </c>
      <c r="D49" s="133">
        <v>6445882</v>
      </c>
      <c r="E49" s="58">
        <v>2336282</v>
      </c>
      <c r="F49" s="58">
        <v>0</v>
      </c>
      <c r="G49" s="58">
        <v>0</v>
      </c>
      <c r="H49" s="58">
        <v>0</v>
      </c>
      <c r="I49" s="58">
        <v>1780761</v>
      </c>
      <c r="J49" s="58">
        <v>0</v>
      </c>
      <c r="K49" s="58">
        <v>0</v>
      </c>
      <c r="L49" s="58">
        <v>0</v>
      </c>
      <c r="M49" s="58">
        <v>1692094</v>
      </c>
      <c r="N49" s="58">
        <v>0</v>
      </c>
      <c r="O49" s="58">
        <v>0</v>
      </c>
      <c r="P49" s="58">
        <v>0</v>
      </c>
      <c r="Q49" s="58">
        <v>883806</v>
      </c>
      <c r="R49" s="58">
        <v>0</v>
      </c>
      <c r="S49" s="58">
        <v>0</v>
      </c>
      <c r="T49" s="58">
        <v>0</v>
      </c>
      <c r="U49" s="58">
        <v>0</v>
      </c>
      <c r="V49" s="58">
        <v>1749427</v>
      </c>
      <c r="W49" s="58">
        <v>8495651</v>
      </c>
      <c r="X49" s="58">
        <v>54228251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1895817</v>
      </c>
      <c r="C51" s="56">
        <v>0</v>
      </c>
      <c r="D51" s="133">
        <v>128529</v>
      </c>
      <c r="E51" s="58">
        <v>292304</v>
      </c>
      <c r="F51" s="58">
        <v>0</v>
      </c>
      <c r="G51" s="58">
        <v>0</v>
      </c>
      <c r="H51" s="58">
        <v>0</v>
      </c>
      <c r="I51" s="58">
        <v>13420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17678</v>
      </c>
      <c r="X51" s="58">
        <v>2347748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99.54732492203435</v>
      </c>
      <c r="C58" s="5">
        <f>IF(C67=0,0,+(C76/C67)*100)</f>
        <v>0</v>
      </c>
      <c r="D58" s="6">
        <f aca="true" t="shared" si="6" ref="D58:Z58">IF(D67=0,0,+(D76/D67)*100)</f>
        <v>95.00000001082732</v>
      </c>
      <c r="E58" s="7">
        <f t="shared" si="6"/>
        <v>95.0168310757438</v>
      </c>
      <c r="F58" s="7">
        <f t="shared" si="6"/>
        <v>110.66791459839709</v>
      </c>
      <c r="G58" s="7">
        <f t="shared" si="6"/>
        <v>77.63107958387397</v>
      </c>
      <c r="H58" s="7">
        <f t="shared" si="6"/>
        <v>86.56513660034516</v>
      </c>
      <c r="I58" s="7">
        <f t="shared" si="6"/>
        <v>88.94396316316357</v>
      </c>
      <c r="J58" s="7">
        <f t="shared" si="6"/>
        <v>95.70731385720536</v>
      </c>
      <c r="K58" s="7">
        <f t="shared" si="6"/>
        <v>88.92686981771215</v>
      </c>
      <c r="L58" s="7">
        <f t="shared" si="6"/>
        <v>81.85603627793658</v>
      </c>
      <c r="M58" s="7">
        <f t="shared" si="6"/>
        <v>88.81509889652712</v>
      </c>
      <c r="N58" s="7">
        <f t="shared" si="6"/>
        <v>97.43287289089054</v>
      </c>
      <c r="O58" s="7">
        <f t="shared" si="6"/>
        <v>86.50403298980216</v>
      </c>
      <c r="P58" s="7">
        <f t="shared" si="6"/>
        <v>101.72393143194908</v>
      </c>
      <c r="Q58" s="7">
        <f t="shared" si="6"/>
        <v>94.96217033826352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90.83727347274788</v>
      </c>
      <c r="W58" s="7">
        <f t="shared" si="6"/>
        <v>99.582566665136</v>
      </c>
      <c r="X58" s="7">
        <f t="shared" si="6"/>
        <v>0</v>
      </c>
      <c r="Y58" s="7">
        <f t="shared" si="6"/>
        <v>0</v>
      </c>
      <c r="Z58" s="8">
        <f t="shared" si="6"/>
        <v>95.0168310757438</v>
      </c>
    </row>
    <row r="59" spans="1:26" ht="12.75">
      <c r="A59" s="36" t="s">
        <v>31</v>
      </c>
      <c r="B59" s="9">
        <f aca="true" t="shared" si="7" ref="B59:Z66">IF(B68=0,0,+(B77/B68)*100)</f>
        <v>100.01506429318133</v>
      </c>
      <c r="C59" s="9">
        <f t="shared" si="7"/>
        <v>0</v>
      </c>
      <c r="D59" s="2">
        <f t="shared" si="7"/>
        <v>94.99999783415792</v>
      </c>
      <c r="E59" s="10">
        <f t="shared" si="7"/>
        <v>94.99999989686467</v>
      </c>
      <c r="F59" s="10">
        <f t="shared" si="7"/>
        <v>-3253.4921194951003</v>
      </c>
      <c r="G59" s="10">
        <f t="shared" si="7"/>
        <v>68.47974250408869</v>
      </c>
      <c r="H59" s="10">
        <f t="shared" si="7"/>
        <v>88.69693834716912</v>
      </c>
      <c r="I59" s="10">
        <f t="shared" si="7"/>
        <v>102.40781088512767</v>
      </c>
      <c r="J59" s="10">
        <f t="shared" si="7"/>
        <v>100.92289837508683</v>
      </c>
      <c r="K59" s="10">
        <f t="shared" si="7"/>
        <v>101.51600138098394</v>
      </c>
      <c r="L59" s="10">
        <f t="shared" si="7"/>
        <v>81.20534789760599</v>
      </c>
      <c r="M59" s="10">
        <f t="shared" si="7"/>
        <v>94.65869364204657</v>
      </c>
      <c r="N59" s="10">
        <f t="shared" si="7"/>
        <v>105.38097808264371</v>
      </c>
      <c r="O59" s="10">
        <f t="shared" si="7"/>
        <v>93.76199854150752</v>
      </c>
      <c r="P59" s="10">
        <f t="shared" si="7"/>
        <v>102.25842799048634</v>
      </c>
      <c r="Q59" s="10">
        <f t="shared" si="7"/>
        <v>100.46493540439636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99.19077763378428</v>
      </c>
      <c r="W59" s="10">
        <f t="shared" si="7"/>
        <v>87.12444885454227</v>
      </c>
      <c r="X59" s="10">
        <f t="shared" si="7"/>
        <v>0</v>
      </c>
      <c r="Y59" s="10">
        <f t="shared" si="7"/>
        <v>0</v>
      </c>
      <c r="Z59" s="11">
        <f t="shared" si="7"/>
        <v>94.99999989686467</v>
      </c>
    </row>
    <row r="60" spans="1:26" ht="12.75">
      <c r="A60" s="37" t="s">
        <v>32</v>
      </c>
      <c r="B60" s="12">
        <f t="shared" si="7"/>
        <v>99.9958965555887</v>
      </c>
      <c r="C60" s="12">
        <f t="shared" si="7"/>
        <v>0</v>
      </c>
      <c r="D60" s="3">
        <f t="shared" si="7"/>
        <v>95.00000086739158</v>
      </c>
      <c r="E60" s="13">
        <f t="shared" si="7"/>
        <v>95.00000046435862</v>
      </c>
      <c r="F60" s="13">
        <f t="shared" si="7"/>
        <v>88.93103129579526</v>
      </c>
      <c r="G60" s="13">
        <f t="shared" si="7"/>
        <v>82.50769647498088</v>
      </c>
      <c r="H60" s="13">
        <f t="shared" si="7"/>
        <v>86.42007484806115</v>
      </c>
      <c r="I60" s="13">
        <f t="shared" si="7"/>
        <v>85.87630938476111</v>
      </c>
      <c r="J60" s="13">
        <f t="shared" si="7"/>
        <v>94.8412523438906</v>
      </c>
      <c r="K60" s="13">
        <f t="shared" si="7"/>
        <v>86.1834393538286</v>
      </c>
      <c r="L60" s="13">
        <f t="shared" si="7"/>
        <v>82.564608979473</v>
      </c>
      <c r="M60" s="13">
        <f t="shared" si="7"/>
        <v>87.84778096390909</v>
      </c>
      <c r="N60" s="13">
        <f t="shared" si="7"/>
        <v>95.9663731726171</v>
      </c>
      <c r="O60" s="13">
        <f t="shared" si="7"/>
        <v>85.22531541544554</v>
      </c>
      <c r="P60" s="13">
        <f t="shared" si="7"/>
        <v>102.22354638772906</v>
      </c>
      <c r="Q60" s="13">
        <f t="shared" si="7"/>
        <v>94.08950275774079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89.17857087160816</v>
      </c>
      <c r="W60" s="13">
        <f t="shared" si="7"/>
        <v>103.15985418361085</v>
      </c>
      <c r="X60" s="13">
        <f t="shared" si="7"/>
        <v>0</v>
      </c>
      <c r="Y60" s="13">
        <f t="shared" si="7"/>
        <v>0</v>
      </c>
      <c r="Z60" s="14">
        <f t="shared" si="7"/>
        <v>95.00000046435862</v>
      </c>
    </row>
    <row r="61" spans="1:26" ht="12.75">
      <c r="A61" s="38" t="s">
        <v>113</v>
      </c>
      <c r="B61" s="12">
        <f t="shared" si="7"/>
        <v>99.99415835980899</v>
      </c>
      <c r="C61" s="12">
        <f t="shared" si="7"/>
        <v>0</v>
      </c>
      <c r="D61" s="3">
        <f t="shared" si="7"/>
        <v>94.99999942094921</v>
      </c>
      <c r="E61" s="13">
        <f t="shared" si="7"/>
        <v>94.99393842758013</v>
      </c>
      <c r="F61" s="13">
        <f t="shared" si="7"/>
        <v>81.83838611012023</v>
      </c>
      <c r="G61" s="13">
        <f t="shared" si="7"/>
        <v>76.87834956523214</v>
      </c>
      <c r="H61" s="13">
        <f t="shared" si="7"/>
        <v>86.58172493370682</v>
      </c>
      <c r="I61" s="13">
        <f t="shared" si="7"/>
        <v>81.71637406328614</v>
      </c>
      <c r="J61" s="13">
        <f t="shared" si="7"/>
        <v>97.06425770382742</v>
      </c>
      <c r="K61" s="13">
        <f t="shared" si="7"/>
        <v>84.54038686332905</v>
      </c>
      <c r="L61" s="13">
        <f t="shared" si="7"/>
        <v>74.78537994708486</v>
      </c>
      <c r="M61" s="13">
        <f t="shared" si="7"/>
        <v>85.36704407236226</v>
      </c>
      <c r="N61" s="13">
        <f t="shared" si="7"/>
        <v>93.27708908322273</v>
      </c>
      <c r="O61" s="13">
        <f t="shared" si="7"/>
        <v>78.03779526102684</v>
      </c>
      <c r="P61" s="13">
        <f t="shared" si="7"/>
        <v>97.84612244225073</v>
      </c>
      <c r="Q61" s="13">
        <f t="shared" si="7"/>
        <v>89.11628778302911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85.28785332884844</v>
      </c>
      <c r="W61" s="13">
        <f t="shared" si="7"/>
        <v>98.90144077740905</v>
      </c>
      <c r="X61" s="13">
        <f t="shared" si="7"/>
        <v>0</v>
      </c>
      <c r="Y61" s="13">
        <f t="shared" si="7"/>
        <v>0</v>
      </c>
      <c r="Z61" s="14">
        <f t="shared" si="7"/>
        <v>94.99393842758013</v>
      </c>
    </row>
    <row r="62" spans="1:26" ht="12.75">
      <c r="A62" s="38" t="s">
        <v>114</v>
      </c>
      <c r="B62" s="12">
        <f t="shared" si="7"/>
        <v>99.99999785211544</v>
      </c>
      <c r="C62" s="12">
        <f t="shared" si="7"/>
        <v>0</v>
      </c>
      <c r="D62" s="3">
        <f t="shared" si="7"/>
        <v>92.74788694541127</v>
      </c>
      <c r="E62" s="13">
        <f t="shared" si="7"/>
        <v>92.74790461884236</v>
      </c>
      <c r="F62" s="13">
        <f t="shared" si="7"/>
        <v>103.18027518008597</v>
      </c>
      <c r="G62" s="13">
        <f t="shared" si="7"/>
        <v>86.94583598882114</v>
      </c>
      <c r="H62" s="13">
        <f t="shared" si="7"/>
        <v>88.81858475394743</v>
      </c>
      <c r="I62" s="13">
        <f t="shared" si="7"/>
        <v>92.55979309907785</v>
      </c>
      <c r="J62" s="13">
        <f t="shared" si="7"/>
        <v>89.01515779720019</v>
      </c>
      <c r="K62" s="13">
        <f t="shared" si="7"/>
        <v>90.6981421414349</v>
      </c>
      <c r="L62" s="13">
        <f t="shared" si="7"/>
        <v>96.04968204111492</v>
      </c>
      <c r="M62" s="13">
        <f t="shared" si="7"/>
        <v>91.9907687477118</v>
      </c>
      <c r="N62" s="13">
        <f t="shared" si="7"/>
        <v>105.29522741820378</v>
      </c>
      <c r="O62" s="13">
        <f t="shared" si="7"/>
        <v>114.53860336913205</v>
      </c>
      <c r="P62" s="13">
        <f t="shared" si="7"/>
        <v>127.70430625545353</v>
      </c>
      <c r="Q62" s="13">
        <f t="shared" si="7"/>
        <v>114.42625328207181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99.0441249188101</v>
      </c>
      <c r="W62" s="13">
        <f t="shared" si="7"/>
        <v>106.36529862444826</v>
      </c>
      <c r="X62" s="13">
        <f t="shared" si="7"/>
        <v>0</v>
      </c>
      <c r="Y62" s="13">
        <f t="shared" si="7"/>
        <v>0</v>
      </c>
      <c r="Z62" s="14">
        <f t="shared" si="7"/>
        <v>92.74790461884236</v>
      </c>
    </row>
    <row r="63" spans="1:26" ht="12.7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98.42748860038651</v>
      </c>
      <c r="E63" s="13">
        <f t="shared" si="7"/>
        <v>98.29928449881724</v>
      </c>
      <c r="F63" s="13">
        <f t="shared" si="7"/>
        <v>107.4010137293991</v>
      </c>
      <c r="G63" s="13">
        <f t="shared" si="7"/>
        <v>109.60201994191951</v>
      </c>
      <c r="H63" s="13">
        <f t="shared" si="7"/>
        <v>73.37581811641496</v>
      </c>
      <c r="I63" s="13">
        <f t="shared" si="7"/>
        <v>93.96498075700613</v>
      </c>
      <c r="J63" s="13">
        <f t="shared" si="7"/>
        <v>83.51216143253671</v>
      </c>
      <c r="K63" s="13">
        <f t="shared" si="7"/>
        <v>77.91526084229223</v>
      </c>
      <c r="L63" s="13">
        <f t="shared" si="7"/>
        <v>89.47941480804525</v>
      </c>
      <c r="M63" s="13">
        <f t="shared" si="7"/>
        <v>83.55485211858807</v>
      </c>
      <c r="N63" s="13">
        <f t="shared" si="7"/>
        <v>90.54609397256596</v>
      </c>
      <c r="O63" s="13">
        <f t="shared" si="7"/>
        <v>87.23156347771214</v>
      </c>
      <c r="P63" s="13">
        <f t="shared" si="7"/>
        <v>92.9513053048146</v>
      </c>
      <c r="Q63" s="13">
        <f t="shared" si="7"/>
        <v>90.2744489882954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89.02802807825918</v>
      </c>
      <c r="W63" s="13">
        <f t="shared" si="7"/>
        <v>130.69012035144303</v>
      </c>
      <c r="X63" s="13">
        <f t="shared" si="7"/>
        <v>0</v>
      </c>
      <c r="Y63" s="13">
        <f t="shared" si="7"/>
        <v>0</v>
      </c>
      <c r="Z63" s="14">
        <f t="shared" si="7"/>
        <v>98.29928449881724</v>
      </c>
    </row>
    <row r="64" spans="1:26" ht="12.75">
      <c r="A64" s="38" t="s">
        <v>116</v>
      </c>
      <c r="B64" s="12">
        <f t="shared" si="7"/>
        <v>99.99999531858678</v>
      </c>
      <c r="C64" s="12">
        <f t="shared" si="7"/>
        <v>0</v>
      </c>
      <c r="D64" s="3">
        <f t="shared" si="7"/>
        <v>95.00000274245947</v>
      </c>
      <c r="E64" s="13">
        <f t="shared" si="7"/>
        <v>95.00001109680287</v>
      </c>
      <c r="F64" s="13">
        <f t="shared" si="7"/>
        <v>115.40693580075387</v>
      </c>
      <c r="G64" s="13">
        <f t="shared" si="7"/>
        <v>94.62981607793644</v>
      </c>
      <c r="H64" s="13">
        <f t="shared" si="7"/>
        <v>101.97683820328147</v>
      </c>
      <c r="I64" s="13">
        <f t="shared" si="7"/>
        <v>103.17669150574018</v>
      </c>
      <c r="J64" s="13">
        <f t="shared" si="7"/>
        <v>107.3445127891258</v>
      </c>
      <c r="K64" s="13">
        <f t="shared" si="7"/>
        <v>103.93700505853609</v>
      </c>
      <c r="L64" s="13">
        <f t="shared" si="7"/>
        <v>110.29608667794773</v>
      </c>
      <c r="M64" s="13">
        <f t="shared" si="7"/>
        <v>107.18834483099822</v>
      </c>
      <c r="N64" s="13">
        <f t="shared" si="7"/>
        <v>105.41574788286472</v>
      </c>
      <c r="O64" s="13">
        <f t="shared" si="7"/>
        <v>97.356596804803</v>
      </c>
      <c r="P64" s="13">
        <f t="shared" si="7"/>
        <v>108.51391921257698</v>
      </c>
      <c r="Q64" s="13">
        <f t="shared" si="7"/>
        <v>103.743566458578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104.71101454932162</v>
      </c>
      <c r="W64" s="13">
        <f t="shared" si="7"/>
        <v>105.97238197048637</v>
      </c>
      <c r="X64" s="13">
        <f t="shared" si="7"/>
        <v>0</v>
      </c>
      <c r="Y64" s="13">
        <f t="shared" si="7"/>
        <v>0</v>
      </c>
      <c r="Z64" s="14">
        <f t="shared" si="7"/>
        <v>95.00001109680287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94.99994036970782</v>
      </c>
      <c r="E66" s="16">
        <f t="shared" si="7"/>
        <v>99.99993606138108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106.19849224118651</v>
      </c>
      <c r="X66" s="16">
        <f t="shared" si="7"/>
        <v>0</v>
      </c>
      <c r="Y66" s="16">
        <f t="shared" si="7"/>
        <v>0</v>
      </c>
      <c r="Z66" s="17">
        <f t="shared" si="7"/>
        <v>99.99993606138108</v>
      </c>
    </row>
    <row r="67" spans="1:26" ht="12.75" hidden="1">
      <c r="A67" s="40" t="s">
        <v>119</v>
      </c>
      <c r="B67" s="23">
        <v>421657187</v>
      </c>
      <c r="C67" s="23"/>
      <c r="D67" s="24">
        <v>461794761</v>
      </c>
      <c r="E67" s="25">
        <v>464620332</v>
      </c>
      <c r="F67" s="25">
        <v>28658619</v>
      </c>
      <c r="G67" s="25">
        <v>46577715</v>
      </c>
      <c r="H67" s="25">
        <v>40208976</v>
      </c>
      <c r="I67" s="25">
        <v>115445310</v>
      </c>
      <c r="J67" s="25">
        <v>38678975</v>
      </c>
      <c r="K67" s="25">
        <v>37862862</v>
      </c>
      <c r="L67" s="25">
        <v>38915554</v>
      </c>
      <c r="M67" s="25">
        <v>115457391</v>
      </c>
      <c r="N67" s="25">
        <v>37769614</v>
      </c>
      <c r="O67" s="25">
        <v>38039149</v>
      </c>
      <c r="P67" s="25">
        <v>33781564</v>
      </c>
      <c r="Q67" s="25">
        <v>109590327</v>
      </c>
      <c r="R67" s="25"/>
      <c r="S67" s="25"/>
      <c r="T67" s="25"/>
      <c r="U67" s="25"/>
      <c r="V67" s="25">
        <v>340493028</v>
      </c>
      <c r="W67" s="25">
        <v>348171044</v>
      </c>
      <c r="X67" s="25"/>
      <c r="Y67" s="24"/>
      <c r="Z67" s="26">
        <v>464620332</v>
      </c>
    </row>
    <row r="68" spans="1:26" ht="12.75" hidden="1">
      <c r="A68" s="36" t="s">
        <v>31</v>
      </c>
      <c r="B68" s="18">
        <v>89854863</v>
      </c>
      <c r="C68" s="18"/>
      <c r="D68" s="19">
        <v>96959978</v>
      </c>
      <c r="E68" s="20">
        <v>96959978</v>
      </c>
      <c r="F68" s="20">
        <v>-189899</v>
      </c>
      <c r="G68" s="20">
        <v>15309913</v>
      </c>
      <c r="H68" s="20">
        <v>8595096</v>
      </c>
      <c r="I68" s="20">
        <v>23715110</v>
      </c>
      <c r="J68" s="20">
        <v>7908238</v>
      </c>
      <c r="K68" s="20">
        <v>7724927</v>
      </c>
      <c r="L68" s="20">
        <v>7619742</v>
      </c>
      <c r="M68" s="20">
        <v>23252907</v>
      </c>
      <c r="N68" s="20">
        <v>7620399</v>
      </c>
      <c r="O68" s="20">
        <v>7620197</v>
      </c>
      <c r="P68" s="20">
        <v>7591608</v>
      </c>
      <c r="Q68" s="20">
        <v>22832204</v>
      </c>
      <c r="R68" s="20"/>
      <c r="S68" s="20"/>
      <c r="T68" s="20"/>
      <c r="U68" s="20"/>
      <c r="V68" s="20">
        <v>69800221</v>
      </c>
      <c r="W68" s="20">
        <v>77907065</v>
      </c>
      <c r="X68" s="20"/>
      <c r="Y68" s="19"/>
      <c r="Z68" s="22">
        <v>96959978</v>
      </c>
    </row>
    <row r="69" spans="1:26" ht="12.75" hidden="1">
      <c r="A69" s="37" t="s">
        <v>32</v>
      </c>
      <c r="B69" s="18">
        <v>329893588</v>
      </c>
      <c r="C69" s="18"/>
      <c r="D69" s="19">
        <v>363157783</v>
      </c>
      <c r="E69" s="20">
        <v>366096354</v>
      </c>
      <c r="F69" s="20">
        <v>28716126</v>
      </c>
      <c r="G69" s="20">
        <v>31117817</v>
      </c>
      <c r="H69" s="20">
        <v>31454923</v>
      </c>
      <c r="I69" s="20">
        <v>91288866</v>
      </c>
      <c r="J69" s="20">
        <v>30616830</v>
      </c>
      <c r="K69" s="20">
        <v>29968891</v>
      </c>
      <c r="L69" s="20">
        <v>31087281</v>
      </c>
      <c r="M69" s="20">
        <v>91673002</v>
      </c>
      <c r="N69" s="20">
        <v>29978802</v>
      </c>
      <c r="O69" s="20">
        <v>30226405</v>
      </c>
      <c r="P69" s="20">
        <v>26022259</v>
      </c>
      <c r="Q69" s="20">
        <v>86227466</v>
      </c>
      <c r="R69" s="20"/>
      <c r="S69" s="20"/>
      <c r="T69" s="20"/>
      <c r="U69" s="20"/>
      <c r="V69" s="20">
        <v>269189334</v>
      </c>
      <c r="W69" s="20">
        <v>269025452</v>
      </c>
      <c r="X69" s="20"/>
      <c r="Y69" s="19"/>
      <c r="Z69" s="22">
        <v>366096354</v>
      </c>
    </row>
    <row r="70" spans="1:26" ht="12.75" hidden="1">
      <c r="A70" s="38" t="s">
        <v>113</v>
      </c>
      <c r="B70" s="18">
        <v>231698625</v>
      </c>
      <c r="C70" s="18"/>
      <c r="D70" s="19">
        <v>250409811</v>
      </c>
      <c r="E70" s="20">
        <v>250411922</v>
      </c>
      <c r="F70" s="20">
        <v>20755716</v>
      </c>
      <c r="G70" s="20">
        <v>21924114</v>
      </c>
      <c r="H70" s="20">
        <v>21280470</v>
      </c>
      <c r="I70" s="20">
        <v>63960300</v>
      </c>
      <c r="J70" s="20">
        <v>19595487</v>
      </c>
      <c r="K70" s="20">
        <v>19577715</v>
      </c>
      <c r="L70" s="20">
        <v>20131856</v>
      </c>
      <c r="M70" s="20">
        <v>59305058</v>
      </c>
      <c r="N70" s="20">
        <v>19777192</v>
      </c>
      <c r="O70" s="20">
        <v>21193874</v>
      </c>
      <c r="P70" s="20">
        <v>17469656</v>
      </c>
      <c r="Q70" s="20">
        <v>58440722</v>
      </c>
      <c r="R70" s="20"/>
      <c r="S70" s="20"/>
      <c r="T70" s="20"/>
      <c r="U70" s="20"/>
      <c r="V70" s="20">
        <v>181706080</v>
      </c>
      <c r="W70" s="20">
        <v>188626153</v>
      </c>
      <c r="X70" s="20"/>
      <c r="Y70" s="19"/>
      <c r="Z70" s="22">
        <v>250411922</v>
      </c>
    </row>
    <row r="71" spans="1:26" ht="12.75" hidden="1">
      <c r="A71" s="38" t="s">
        <v>114</v>
      </c>
      <c r="B71" s="18">
        <v>46557437</v>
      </c>
      <c r="C71" s="18"/>
      <c r="D71" s="19">
        <v>54837438</v>
      </c>
      <c r="E71" s="20">
        <v>54837875</v>
      </c>
      <c r="F71" s="20">
        <v>3826367</v>
      </c>
      <c r="G71" s="20">
        <v>4282013</v>
      </c>
      <c r="H71" s="20">
        <v>4436755</v>
      </c>
      <c r="I71" s="20">
        <v>12545135</v>
      </c>
      <c r="J71" s="20">
        <v>5607609</v>
      </c>
      <c r="K71" s="20">
        <v>4982080</v>
      </c>
      <c r="L71" s="20">
        <v>5697592</v>
      </c>
      <c r="M71" s="20">
        <v>16287281</v>
      </c>
      <c r="N71" s="20">
        <v>5166407</v>
      </c>
      <c r="O71" s="20">
        <v>4072028</v>
      </c>
      <c r="P71" s="20">
        <v>3518370</v>
      </c>
      <c r="Q71" s="20">
        <v>12756805</v>
      </c>
      <c r="R71" s="20"/>
      <c r="S71" s="20"/>
      <c r="T71" s="20"/>
      <c r="U71" s="20"/>
      <c r="V71" s="20">
        <v>41589221</v>
      </c>
      <c r="W71" s="20">
        <v>41298628</v>
      </c>
      <c r="X71" s="20"/>
      <c r="Y71" s="19"/>
      <c r="Z71" s="22">
        <v>54837875</v>
      </c>
    </row>
    <row r="72" spans="1:26" ht="12.75" hidden="1">
      <c r="A72" s="38" t="s">
        <v>115</v>
      </c>
      <c r="B72" s="18">
        <v>30276455</v>
      </c>
      <c r="C72" s="18"/>
      <c r="D72" s="19">
        <v>36032362</v>
      </c>
      <c r="E72" s="20">
        <v>37432363</v>
      </c>
      <c r="F72" s="20">
        <v>2458447</v>
      </c>
      <c r="G72" s="20">
        <v>2796120</v>
      </c>
      <c r="H72" s="20">
        <v>3727923</v>
      </c>
      <c r="I72" s="20">
        <v>8982490</v>
      </c>
      <c r="J72" s="20">
        <v>3417155</v>
      </c>
      <c r="K72" s="20">
        <v>3451415</v>
      </c>
      <c r="L72" s="20">
        <v>3310025</v>
      </c>
      <c r="M72" s="20">
        <v>10178595</v>
      </c>
      <c r="N72" s="20">
        <v>3053870</v>
      </c>
      <c r="O72" s="20">
        <v>2982409</v>
      </c>
      <c r="P72" s="20">
        <v>3080315</v>
      </c>
      <c r="Q72" s="20">
        <v>9116594</v>
      </c>
      <c r="R72" s="20"/>
      <c r="S72" s="20"/>
      <c r="T72" s="20"/>
      <c r="U72" s="20"/>
      <c r="V72" s="20">
        <v>28277679</v>
      </c>
      <c r="W72" s="20">
        <v>22692042</v>
      </c>
      <c r="X72" s="20"/>
      <c r="Y72" s="19"/>
      <c r="Z72" s="22">
        <v>37432363</v>
      </c>
    </row>
    <row r="73" spans="1:26" ht="12.75" hidden="1">
      <c r="A73" s="38" t="s">
        <v>116</v>
      </c>
      <c r="B73" s="18">
        <v>21361071</v>
      </c>
      <c r="C73" s="18"/>
      <c r="D73" s="19">
        <v>21878172</v>
      </c>
      <c r="E73" s="20">
        <v>23430172</v>
      </c>
      <c r="F73" s="20">
        <v>1675596</v>
      </c>
      <c r="G73" s="20">
        <v>2115570</v>
      </c>
      <c r="H73" s="20">
        <v>2009775</v>
      </c>
      <c r="I73" s="20">
        <v>5800941</v>
      </c>
      <c r="J73" s="20">
        <v>1996579</v>
      </c>
      <c r="K73" s="20">
        <v>1957681</v>
      </c>
      <c r="L73" s="20">
        <v>1947808</v>
      </c>
      <c r="M73" s="20">
        <v>5902068</v>
      </c>
      <c r="N73" s="20">
        <v>1981333</v>
      </c>
      <c r="O73" s="20">
        <v>1978094</v>
      </c>
      <c r="P73" s="20">
        <v>1953918</v>
      </c>
      <c r="Q73" s="20">
        <v>5913345</v>
      </c>
      <c r="R73" s="20"/>
      <c r="S73" s="20"/>
      <c r="T73" s="20"/>
      <c r="U73" s="20"/>
      <c r="V73" s="20">
        <v>17616354</v>
      </c>
      <c r="W73" s="20">
        <v>16408629</v>
      </c>
      <c r="X73" s="20"/>
      <c r="Y73" s="19"/>
      <c r="Z73" s="22">
        <v>23430172</v>
      </c>
    </row>
    <row r="74" spans="1:26" ht="12.75" hidden="1">
      <c r="A74" s="38" t="s">
        <v>117</v>
      </c>
      <c r="B74" s="18"/>
      <c r="C74" s="18"/>
      <c r="D74" s="19"/>
      <c r="E74" s="20">
        <v>-15978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>
        <v>-15978</v>
      </c>
    </row>
    <row r="75" spans="1:26" ht="12.75" hidden="1">
      <c r="A75" s="39" t="s">
        <v>118</v>
      </c>
      <c r="B75" s="27">
        <v>1908736</v>
      </c>
      <c r="C75" s="27"/>
      <c r="D75" s="28">
        <v>1677000</v>
      </c>
      <c r="E75" s="29">
        <v>1564000</v>
      </c>
      <c r="F75" s="29">
        <v>132392</v>
      </c>
      <c r="G75" s="29">
        <v>149985</v>
      </c>
      <c r="H75" s="29">
        <v>158957</v>
      </c>
      <c r="I75" s="29">
        <v>441334</v>
      </c>
      <c r="J75" s="29">
        <v>153907</v>
      </c>
      <c r="K75" s="29">
        <v>169044</v>
      </c>
      <c r="L75" s="29">
        <v>208531</v>
      </c>
      <c r="M75" s="29">
        <v>531482</v>
      </c>
      <c r="N75" s="29">
        <v>170413</v>
      </c>
      <c r="O75" s="29">
        <v>192547</v>
      </c>
      <c r="P75" s="29">
        <v>167697</v>
      </c>
      <c r="Q75" s="29">
        <v>530657</v>
      </c>
      <c r="R75" s="29"/>
      <c r="S75" s="29"/>
      <c r="T75" s="29"/>
      <c r="U75" s="29"/>
      <c r="V75" s="29">
        <v>1503473</v>
      </c>
      <c r="W75" s="29">
        <v>1238527</v>
      </c>
      <c r="X75" s="29"/>
      <c r="Y75" s="28"/>
      <c r="Z75" s="30">
        <v>1564000</v>
      </c>
    </row>
    <row r="76" spans="1:26" ht="12.75" hidden="1">
      <c r="A76" s="41" t="s">
        <v>120</v>
      </c>
      <c r="B76" s="31">
        <v>419748450</v>
      </c>
      <c r="C76" s="31"/>
      <c r="D76" s="32">
        <v>438705023</v>
      </c>
      <c r="E76" s="33">
        <v>441467516</v>
      </c>
      <c r="F76" s="33">
        <v>31715896</v>
      </c>
      <c r="G76" s="33">
        <v>36158783</v>
      </c>
      <c r="H76" s="33">
        <v>34806955</v>
      </c>
      <c r="I76" s="33">
        <v>102681634</v>
      </c>
      <c r="J76" s="33">
        <v>37018608</v>
      </c>
      <c r="K76" s="33">
        <v>33670258</v>
      </c>
      <c r="L76" s="33">
        <v>31854730</v>
      </c>
      <c r="M76" s="33">
        <v>102543596</v>
      </c>
      <c r="N76" s="33">
        <v>36800020</v>
      </c>
      <c r="O76" s="33">
        <v>32905398</v>
      </c>
      <c r="P76" s="33">
        <v>34363935</v>
      </c>
      <c r="Q76" s="33">
        <v>104069353</v>
      </c>
      <c r="R76" s="33"/>
      <c r="S76" s="33"/>
      <c r="T76" s="33"/>
      <c r="U76" s="33"/>
      <c r="V76" s="33">
        <v>309294583</v>
      </c>
      <c r="W76" s="33">
        <v>346717662</v>
      </c>
      <c r="X76" s="33"/>
      <c r="Y76" s="32"/>
      <c r="Z76" s="34">
        <v>441467516</v>
      </c>
    </row>
    <row r="77" spans="1:26" ht="12.75" hidden="1">
      <c r="A77" s="36" t="s">
        <v>31</v>
      </c>
      <c r="B77" s="18">
        <v>89868399</v>
      </c>
      <c r="C77" s="18"/>
      <c r="D77" s="19">
        <v>92111977</v>
      </c>
      <c r="E77" s="20">
        <v>92111979</v>
      </c>
      <c r="F77" s="20">
        <v>6178349</v>
      </c>
      <c r="G77" s="20">
        <v>10484189</v>
      </c>
      <c r="H77" s="20">
        <v>7623587</v>
      </c>
      <c r="I77" s="20">
        <v>24286125</v>
      </c>
      <c r="J77" s="20">
        <v>7981223</v>
      </c>
      <c r="K77" s="20">
        <v>7842037</v>
      </c>
      <c r="L77" s="20">
        <v>6187638</v>
      </c>
      <c r="M77" s="20">
        <v>22010898</v>
      </c>
      <c r="N77" s="20">
        <v>8030451</v>
      </c>
      <c r="O77" s="20">
        <v>7144849</v>
      </c>
      <c r="P77" s="20">
        <v>7763059</v>
      </c>
      <c r="Q77" s="20">
        <v>22938359</v>
      </c>
      <c r="R77" s="20"/>
      <c r="S77" s="20"/>
      <c r="T77" s="20"/>
      <c r="U77" s="20"/>
      <c r="V77" s="20">
        <v>69235382</v>
      </c>
      <c r="W77" s="20">
        <v>67876101</v>
      </c>
      <c r="X77" s="20"/>
      <c r="Y77" s="19"/>
      <c r="Z77" s="22">
        <v>92111979</v>
      </c>
    </row>
    <row r="78" spans="1:26" ht="12.75" hidden="1">
      <c r="A78" s="37" t="s">
        <v>32</v>
      </c>
      <c r="B78" s="18">
        <v>329880051</v>
      </c>
      <c r="C78" s="18"/>
      <c r="D78" s="19">
        <v>344999897</v>
      </c>
      <c r="E78" s="20">
        <v>347791538</v>
      </c>
      <c r="F78" s="20">
        <v>25537547</v>
      </c>
      <c r="G78" s="20">
        <v>25674594</v>
      </c>
      <c r="H78" s="20">
        <v>27183368</v>
      </c>
      <c r="I78" s="20">
        <v>78395509</v>
      </c>
      <c r="J78" s="20">
        <v>29037385</v>
      </c>
      <c r="K78" s="20">
        <v>25828221</v>
      </c>
      <c r="L78" s="20">
        <v>25667092</v>
      </c>
      <c r="M78" s="20">
        <v>80532698</v>
      </c>
      <c r="N78" s="20">
        <v>28769569</v>
      </c>
      <c r="O78" s="20">
        <v>25760549</v>
      </c>
      <c r="P78" s="20">
        <v>26600876</v>
      </c>
      <c r="Q78" s="20">
        <v>81130994</v>
      </c>
      <c r="R78" s="20"/>
      <c r="S78" s="20"/>
      <c r="T78" s="20"/>
      <c r="U78" s="20"/>
      <c r="V78" s="20">
        <v>240059201</v>
      </c>
      <c r="W78" s="20">
        <v>277526264</v>
      </c>
      <c r="X78" s="20"/>
      <c r="Y78" s="19"/>
      <c r="Z78" s="22">
        <v>347791538</v>
      </c>
    </row>
    <row r="79" spans="1:26" ht="12.75" hidden="1">
      <c r="A79" s="38" t="s">
        <v>113</v>
      </c>
      <c r="B79" s="18">
        <v>231685090</v>
      </c>
      <c r="C79" s="18"/>
      <c r="D79" s="19">
        <v>237889319</v>
      </c>
      <c r="E79" s="20">
        <v>237876147</v>
      </c>
      <c r="F79" s="20">
        <v>16986143</v>
      </c>
      <c r="G79" s="20">
        <v>16854897</v>
      </c>
      <c r="H79" s="20">
        <v>18424998</v>
      </c>
      <c r="I79" s="20">
        <v>52266038</v>
      </c>
      <c r="J79" s="20">
        <v>19020214</v>
      </c>
      <c r="K79" s="20">
        <v>16551076</v>
      </c>
      <c r="L79" s="20">
        <v>15055685</v>
      </c>
      <c r="M79" s="20">
        <v>50626975</v>
      </c>
      <c r="N79" s="20">
        <v>18447589</v>
      </c>
      <c r="O79" s="20">
        <v>16539232</v>
      </c>
      <c r="P79" s="20">
        <v>17093381</v>
      </c>
      <c r="Q79" s="20">
        <v>52080202</v>
      </c>
      <c r="R79" s="20"/>
      <c r="S79" s="20"/>
      <c r="T79" s="20"/>
      <c r="U79" s="20"/>
      <c r="V79" s="20">
        <v>154973215</v>
      </c>
      <c r="W79" s="20">
        <v>186553983</v>
      </c>
      <c r="X79" s="20"/>
      <c r="Y79" s="19"/>
      <c r="Z79" s="22">
        <v>237876147</v>
      </c>
    </row>
    <row r="80" spans="1:26" ht="12.75" hidden="1">
      <c r="A80" s="38" t="s">
        <v>114</v>
      </c>
      <c r="B80" s="18">
        <v>46557436</v>
      </c>
      <c r="C80" s="18"/>
      <c r="D80" s="19">
        <v>50860565</v>
      </c>
      <c r="E80" s="20">
        <v>50860980</v>
      </c>
      <c r="F80" s="20">
        <v>3948056</v>
      </c>
      <c r="G80" s="20">
        <v>3723032</v>
      </c>
      <c r="H80" s="20">
        <v>3940663</v>
      </c>
      <c r="I80" s="20">
        <v>11611751</v>
      </c>
      <c r="J80" s="20">
        <v>4991622</v>
      </c>
      <c r="K80" s="20">
        <v>4518654</v>
      </c>
      <c r="L80" s="20">
        <v>5472519</v>
      </c>
      <c r="M80" s="20">
        <v>14982795</v>
      </c>
      <c r="N80" s="20">
        <v>5439980</v>
      </c>
      <c r="O80" s="20">
        <v>4664044</v>
      </c>
      <c r="P80" s="20">
        <v>4493110</v>
      </c>
      <c r="Q80" s="20">
        <v>14597134</v>
      </c>
      <c r="R80" s="20"/>
      <c r="S80" s="20"/>
      <c r="T80" s="20"/>
      <c r="U80" s="20"/>
      <c r="V80" s="20">
        <v>41191680</v>
      </c>
      <c r="W80" s="20">
        <v>43927409</v>
      </c>
      <c r="X80" s="20"/>
      <c r="Y80" s="19"/>
      <c r="Z80" s="22">
        <v>50860980</v>
      </c>
    </row>
    <row r="81" spans="1:26" ht="12.75" hidden="1">
      <c r="A81" s="38" t="s">
        <v>115</v>
      </c>
      <c r="B81" s="18">
        <v>30276455</v>
      </c>
      <c r="C81" s="18"/>
      <c r="D81" s="19">
        <v>35465749</v>
      </c>
      <c r="E81" s="20">
        <v>36795745</v>
      </c>
      <c r="F81" s="20">
        <v>2640397</v>
      </c>
      <c r="G81" s="20">
        <v>3064604</v>
      </c>
      <c r="H81" s="20">
        <v>2735394</v>
      </c>
      <c r="I81" s="20">
        <v>8440395</v>
      </c>
      <c r="J81" s="20">
        <v>2853740</v>
      </c>
      <c r="K81" s="20">
        <v>2689179</v>
      </c>
      <c r="L81" s="20">
        <v>2961791</v>
      </c>
      <c r="M81" s="20">
        <v>8504710</v>
      </c>
      <c r="N81" s="20">
        <v>2765160</v>
      </c>
      <c r="O81" s="20">
        <v>2601602</v>
      </c>
      <c r="P81" s="20">
        <v>2863193</v>
      </c>
      <c r="Q81" s="20">
        <v>8229955</v>
      </c>
      <c r="R81" s="20"/>
      <c r="S81" s="20"/>
      <c r="T81" s="20"/>
      <c r="U81" s="20"/>
      <c r="V81" s="20">
        <v>25175060</v>
      </c>
      <c r="W81" s="20">
        <v>29656257</v>
      </c>
      <c r="X81" s="20"/>
      <c r="Y81" s="19"/>
      <c r="Z81" s="22">
        <v>36795745</v>
      </c>
    </row>
    <row r="82" spans="1:26" ht="12.75" hidden="1">
      <c r="A82" s="38" t="s">
        <v>116</v>
      </c>
      <c r="B82" s="18">
        <v>21361070</v>
      </c>
      <c r="C82" s="18"/>
      <c r="D82" s="19">
        <v>20784264</v>
      </c>
      <c r="E82" s="20">
        <v>22258666</v>
      </c>
      <c r="F82" s="20">
        <v>1933754</v>
      </c>
      <c r="G82" s="20">
        <v>2001960</v>
      </c>
      <c r="H82" s="20">
        <v>2049505</v>
      </c>
      <c r="I82" s="20">
        <v>5985219</v>
      </c>
      <c r="J82" s="20">
        <v>2143218</v>
      </c>
      <c r="K82" s="20">
        <v>2034755</v>
      </c>
      <c r="L82" s="20">
        <v>2148356</v>
      </c>
      <c r="M82" s="20">
        <v>6326329</v>
      </c>
      <c r="N82" s="20">
        <v>2088637</v>
      </c>
      <c r="O82" s="20">
        <v>1925805</v>
      </c>
      <c r="P82" s="20">
        <v>2120273</v>
      </c>
      <c r="Q82" s="20">
        <v>6134715</v>
      </c>
      <c r="R82" s="20"/>
      <c r="S82" s="20"/>
      <c r="T82" s="20"/>
      <c r="U82" s="20"/>
      <c r="V82" s="20">
        <v>18446263</v>
      </c>
      <c r="W82" s="20">
        <v>17388615</v>
      </c>
      <c r="X82" s="20"/>
      <c r="Y82" s="19"/>
      <c r="Z82" s="22">
        <v>22258666</v>
      </c>
    </row>
    <row r="83" spans="1:26" ht="12.75" hidden="1">
      <c r="A83" s="38" t="s">
        <v>117</v>
      </c>
      <c r="B83" s="18"/>
      <c r="C83" s="18"/>
      <c r="D83" s="19"/>
      <c r="E83" s="20"/>
      <c r="F83" s="20">
        <v>29197</v>
      </c>
      <c r="G83" s="20">
        <v>30101</v>
      </c>
      <c r="H83" s="20">
        <v>32808</v>
      </c>
      <c r="I83" s="20">
        <v>92106</v>
      </c>
      <c r="J83" s="20">
        <v>28591</v>
      </c>
      <c r="K83" s="20">
        <v>34557</v>
      </c>
      <c r="L83" s="20">
        <v>28741</v>
      </c>
      <c r="M83" s="20">
        <v>91889</v>
      </c>
      <c r="N83" s="20">
        <v>28203</v>
      </c>
      <c r="O83" s="20">
        <v>29866</v>
      </c>
      <c r="P83" s="20">
        <v>30919</v>
      </c>
      <c r="Q83" s="20">
        <v>88988</v>
      </c>
      <c r="R83" s="20"/>
      <c r="S83" s="20"/>
      <c r="T83" s="20"/>
      <c r="U83" s="20"/>
      <c r="V83" s="20">
        <v>272983</v>
      </c>
      <c r="W83" s="20"/>
      <c r="X83" s="20"/>
      <c r="Y83" s="19"/>
      <c r="Z83" s="22"/>
    </row>
    <row r="84" spans="1:26" ht="12.75" hidden="1">
      <c r="A84" s="39" t="s">
        <v>118</v>
      </c>
      <c r="B84" s="27"/>
      <c r="C84" s="27"/>
      <c r="D84" s="28">
        <v>1593149</v>
      </c>
      <c r="E84" s="29">
        <v>1563999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1315297</v>
      </c>
      <c r="X84" s="29"/>
      <c r="Y84" s="28"/>
      <c r="Z84" s="30">
        <v>1563999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/>
      <c r="X5" s="64">
        <v>0</v>
      </c>
      <c r="Y5" s="65">
        <v>0</v>
      </c>
      <c r="Z5" s="66">
        <v>0</v>
      </c>
    </row>
    <row r="6" spans="1:26" ht="12.75">
      <c r="A6" s="62" t="s">
        <v>32</v>
      </c>
      <c r="B6" s="18">
        <v>114320616</v>
      </c>
      <c r="C6" s="18">
        <v>0</v>
      </c>
      <c r="D6" s="63">
        <v>123020180</v>
      </c>
      <c r="E6" s="64">
        <v>115689180</v>
      </c>
      <c r="F6" s="64">
        <v>8864385</v>
      </c>
      <c r="G6" s="64">
        <v>5077587</v>
      </c>
      <c r="H6" s="64">
        <v>8115125</v>
      </c>
      <c r="I6" s="64">
        <v>22057097</v>
      </c>
      <c r="J6" s="64">
        <v>8200698</v>
      </c>
      <c r="K6" s="64">
        <v>7631124</v>
      </c>
      <c r="L6" s="64">
        <v>8295986</v>
      </c>
      <c r="M6" s="64">
        <v>24127808</v>
      </c>
      <c r="N6" s="64">
        <v>8233043</v>
      </c>
      <c r="O6" s="64">
        <v>8164142</v>
      </c>
      <c r="P6" s="64">
        <v>7242093</v>
      </c>
      <c r="Q6" s="64">
        <v>23639278</v>
      </c>
      <c r="R6" s="64">
        <v>0</v>
      </c>
      <c r="S6" s="64">
        <v>0</v>
      </c>
      <c r="T6" s="64">
        <v>0</v>
      </c>
      <c r="U6" s="64">
        <v>0</v>
      </c>
      <c r="V6" s="64">
        <v>69824183</v>
      </c>
      <c r="W6" s="64">
        <v>91870182</v>
      </c>
      <c r="X6" s="64">
        <v>-22045999</v>
      </c>
      <c r="Y6" s="65">
        <v>-24</v>
      </c>
      <c r="Z6" s="66">
        <v>115689180</v>
      </c>
    </row>
    <row r="7" spans="1:26" ht="12.75">
      <c r="A7" s="62" t="s">
        <v>33</v>
      </c>
      <c r="B7" s="18">
        <v>20726817</v>
      </c>
      <c r="C7" s="18">
        <v>0</v>
      </c>
      <c r="D7" s="63">
        <v>13884750</v>
      </c>
      <c r="E7" s="64">
        <v>13884750</v>
      </c>
      <c r="F7" s="64">
        <v>310047</v>
      </c>
      <c r="G7" s="64">
        <v>59504</v>
      </c>
      <c r="H7" s="64">
        <v>462138</v>
      </c>
      <c r="I7" s="64">
        <v>831689</v>
      </c>
      <c r="J7" s="64">
        <v>285529</v>
      </c>
      <c r="K7" s="64">
        <v>230361</v>
      </c>
      <c r="L7" s="64">
        <v>1664808</v>
      </c>
      <c r="M7" s="64">
        <v>2180698</v>
      </c>
      <c r="N7" s="64">
        <v>2376758</v>
      </c>
      <c r="O7" s="64">
        <v>187117</v>
      </c>
      <c r="P7" s="64">
        <v>187678</v>
      </c>
      <c r="Q7" s="64">
        <v>2751553</v>
      </c>
      <c r="R7" s="64">
        <v>0</v>
      </c>
      <c r="S7" s="64">
        <v>0</v>
      </c>
      <c r="T7" s="64">
        <v>0</v>
      </c>
      <c r="U7" s="64">
        <v>0</v>
      </c>
      <c r="V7" s="64">
        <v>5763940</v>
      </c>
      <c r="W7" s="64">
        <v>6542763</v>
      </c>
      <c r="X7" s="64">
        <v>-778823</v>
      </c>
      <c r="Y7" s="65">
        <v>-11.9</v>
      </c>
      <c r="Z7" s="66">
        <v>13884750</v>
      </c>
    </row>
    <row r="8" spans="1:26" ht="12.75">
      <c r="A8" s="62" t="s">
        <v>34</v>
      </c>
      <c r="B8" s="18">
        <v>88917107</v>
      </c>
      <c r="C8" s="18">
        <v>0</v>
      </c>
      <c r="D8" s="63">
        <v>90115000</v>
      </c>
      <c r="E8" s="64">
        <v>93602866</v>
      </c>
      <c r="F8" s="64">
        <v>35722088</v>
      </c>
      <c r="G8" s="64">
        <v>164791</v>
      </c>
      <c r="H8" s="64">
        <v>274637</v>
      </c>
      <c r="I8" s="64">
        <v>36161516</v>
      </c>
      <c r="J8" s="64">
        <v>695079</v>
      </c>
      <c r="K8" s="64">
        <v>1024028</v>
      </c>
      <c r="L8" s="64">
        <v>29103982</v>
      </c>
      <c r="M8" s="64">
        <v>30823089</v>
      </c>
      <c r="N8" s="64">
        <v>318390</v>
      </c>
      <c r="O8" s="64">
        <v>737631</v>
      </c>
      <c r="P8" s="64">
        <v>21586390</v>
      </c>
      <c r="Q8" s="64">
        <v>22642411</v>
      </c>
      <c r="R8" s="64">
        <v>0</v>
      </c>
      <c r="S8" s="64">
        <v>0</v>
      </c>
      <c r="T8" s="64">
        <v>0</v>
      </c>
      <c r="U8" s="64">
        <v>0</v>
      </c>
      <c r="V8" s="64">
        <v>89627016</v>
      </c>
      <c r="W8" s="64">
        <v>89505000</v>
      </c>
      <c r="X8" s="64">
        <v>122016</v>
      </c>
      <c r="Y8" s="65">
        <v>0.14</v>
      </c>
      <c r="Z8" s="66">
        <v>93602866</v>
      </c>
    </row>
    <row r="9" spans="1:26" ht="12.75">
      <c r="A9" s="62" t="s">
        <v>35</v>
      </c>
      <c r="B9" s="18">
        <v>138305334</v>
      </c>
      <c r="C9" s="18">
        <v>0</v>
      </c>
      <c r="D9" s="63">
        <v>127543580</v>
      </c>
      <c r="E9" s="64">
        <v>142269200</v>
      </c>
      <c r="F9" s="64">
        <v>10493558</v>
      </c>
      <c r="G9" s="64">
        <v>9072485</v>
      </c>
      <c r="H9" s="64">
        <v>12143840</v>
      </c>
      <c r="I9" s="64">
        <v>31709883</v>
      </c>
      <c r="J9" s="64">
        <v>15247907</v>
      </c>
      <c r="K9" s="64">
        <v>17058591</v>
      </c>
      <c r="L9" s="64">
        <v>13190812</v>
      </c>
      <c r="M9" s="64">
        <v>45497310</v>
      </c>
      <c r="N9" s="64">
        <v>13114125</v>
      </c>
      <c r="O9" s="64">
        <v>25496438</v>
      </c>
      <c r="P9" s="64">
        <v>18729937</v>
      </c>
      <c r="Q9" s="64">
        <v>57340500</v>
      </c>
      <c r="R9" s="64">
        <v>0</v>
      </c>
      <c r="S9" s="64">
        <v>0</v>
      </c>
      <c r="T9" s="64">
        <v>0</v>
      </c>
      <c r="U9" s="64">
        <v>0</v>
      </c>
      <c r="V9" s="64">
        <v>134547693</v>
      </c>
      <c r="W9" s="64">
        <v>100854237</v>
      </c>
      <c r="X9" s="64">
        <v>33693456</v>
      </c>
      <c r="Y9" s="65">
        <v>33.41</v>
      </c>
      <c r="Z9" s="66">
        <v>142269200</v>
      </c>
    </row>
    <row r="10" spans="1:26" ht="22.5">
      <c r="A10" s="67" t="s">
        <v>105</v>
      </c>
      <c r="B10" s="68">
        <f>SUM(B5:B9)</f>
        <v>362269874</v>
      </c>
      <c r="C10" s="68">
        <f>SUM(C5:C9)</f>
        <v>0</v>
      </c>
      <c r="D10" s="69">
        <f aca="true" t="shared" si="0" ref="D10:Z10">SUM(D5:D9)</f>
        <v>354563510</v>
      </c>
      <c r="E10" s="70">
        <f t="shared" si="0"/>
        <v>365445996</v>
      </c>
      <c r="F10" s="70">
        <f t="shared" si="0"/>
        <v>55390078</v>
      </c>
      <c r="G10" s="70">
        <f t="shared" si="0"/>
        <v>14374367</v>
      </c>
      <c r="H10" s="70">
        <f t="shared" si="0"/>
        <v>20995740</v>
      </c>
      <c r="I10" s="70">
        <f t="shared" si="0"/>
        <v>90760185</v>
      </c>
      <c r="J10" s="70">
        <f t="shared" si="0"/>
        <v>24429213</v>
      </c>
      <c r="K10" s="70">
        <f t="shared" si="0"/>
        <v>25944104</v>
      </c>
      <c r="L10" s="70">
        <f t="shared" si="0"/>
        <v>52255588</v>
      </c>
      <c r="M10" s="70">
        <f t="shared" si="0"/>
        <v>102628905</v>
      </c>
      <c r="N10" s="70">
        <f t="shared" si="0"/>
        <v>24042316</v>
      </c>
      <c r="O10" s="70">
        <f t="shared" si="0"/>
        <v>34585328</v>
      </c>
      <c r="P10" s="70">
        <f t="shared" si="0"/>
        <v>47746098</v>
      </c>
      <c r="Q10" s="70">
        <f t="shared" si="0"/>
        <v>106373742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299762832</v>
      </c>
      <c r="W10" s="70">
        <f t="shared" si="0"/>
        <v>288772182</v>
      </c>
      <c r="X10" s="70">
        <f t="shared" si="0"/>
        <v>10990650</v>
      </c>
      <c r="Y10" s="71">
        <f>+IF(W10&lt;&gt;0,(X10/W10)*100,0)</f>
        <v>3.8059933349120176</v>
      </c>
      <c r="Z10" s="72">
        <f t="shared" si="0"/>
        <v>365445996</v>
      </c>
    </row>
    <row r="11" spans="1:26" ht="12.75">
      <c r="A11" s="62" t="s">
        <v>36</v>
      </c>
      <c r="B11" s="18">
        <v>155983110</v>
      </c>
      <c r="C11" s="18">
        <v>0</v>
      </c>
      <c r="D11" s="63">
        <v>168070950</v>
      </c>
      <c r="E11" s="64">
        <v>168615542</v>
      </c>
      <c r="F11" s="64">
        <v>12305694</v>
      </c>
      <c r="G11" s="64">
        <v>10369316</v>
      </c>
      <c r="H11" s="64">
        <v>12083441</v>
      </c>
      <c r="I11" s="64">
        <v>34758451</v>
      </c>
      <c r="J11" s="64">
        <v>12339089</v>
      </c>
      <c r="K11" s="64">
        <v>20079294</v>
      </c>
      <c r="L11" s="64">
        <v>13102933</v>
      </c>
      <c r="M11" s="64">
        <v>45521316</v>
      </c>
      <c r="N11" s="64">
        <v>12236940</v>
      </c>
      <c r="O11" s="64">
        <v>17311893</v>
      </c>
      <c r="P11" s="64">
        <v>12061116</v>
      </c>
      <c r="Q11" s="64">
        <v>41609949</v>
      </c>
      <c r="R11" s="64">
        <v>0</v>
      </c>
      <c r="S11" s="64">
        <v>0</v>
      </c>
      <c r="T11" s="64">
        <v>0</v>
      </c>
      <c r="U11" s="64">
        <v>0</v>
      </c>
      <c r="V11" s="64">
        <v>121889716</v>
      </c>
      <c r="W11" s="64">
        <v>121315571</v>
      </c>
      <c r="X11" s="64">
        <v>574145</v>
      </c>
      <c r="Y11" s="65">
        <v>0.47</v>
      </c>
      <c r="Z11" s="66">
        <v>168615542</v>
      </c>
    </row>
    <row r="12" spans="1:26" ht="12.75">
      <c r="A12" s="62" t="s">
        <v>37</v>
      </c>
      <c r="B12" s="18">
        <v>5632860</v>
      </c>
      <c r="C12" s="18">
        <v>0</v>
      </c>
      <c r="D12" s="63">
        <v>6002950</v>
      </c>
      <c r="E12" s="64">
        <v>6002950</v>
      </c>
      <c r="F12" s="64">
        <v>506189</v>
      </c>
      <c r="G12" s="64">
        <v>508113</v>
      </c>
      <c r="H12" s="64">
        <v>442129</v>
      </c>
      <c r="I12" s="64">
        <v>1456431</v>
      </c>
      <c r="J12" s="64">
        <v>484397</v>
      </c>
      <c r="K12" s="64">
        <v>269114</v>
      </c>
      <c r="L12" s="64">
        <v>467064</v>
      </c>
      <c r="M12" s="64">
        <v>1220575</v>
      </c>
      <c r="N12" s="64">
        <v>459927</v>
      </c>
      <c r="O12" s="64">
        <v>721616</v>
      </c>
      <c r="P12" s="64">
        <v>496289</v>
      </c>
      <c r="Q12" s="64">
        <v>1677832</v>
      </c>
      <c r="R12" s="64">
        <v>0</v>
      </c>
      <c r="S12" s="64">
        <v>0</v>
      </c>
      <c r="T12" s="64">
        <v>0</v>
      </c>
      <c r="U12" s="64">
        <v>0</v>
      </c>
      <c r="V12" s="64">
        <v>4354838</v>
      </c>
      <c r="W12" s="64">
        <v>4502142</v>
      </c>
      <c r="X12" s="64">
        <v>-147304</v>
      </c>
      <c r="Y12" s="65">
        <v>-3.27</v>
      </c>
      <c r="Z12" s="66">
        <v>6002950</v>
      </c>
    </row>
    <row r="13" spans="1:26" ht="12.75">
      <c r="A13" s="62" t="s">
        <v>106</v>
      </c>
      <c r="B13" s="18">
        <v>14254299</v>
      </c>
      <c r="C13" s="18">
        <v>0</v>
      </c>
      <c r="D13" s="63">
        <v>13918830</v>
      </c>
      <c r="E13" s="64">
        <v>13918830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3633326</v>
      </c>
      <c r="O13" s="64">
        <v>4716911</v>
      </c>
      <c r="P13" s="64">
        <v>1134645</v>
      </c>
      <c r="Q13" s="64">
        <v>9484882</v>
      </c>
      <c r="R13" s="64">
        <v>0</v>
      </c>
      <c r="S13" s="64">
        <v>0</v>
      </c>
      <c r="T13" s="64">
        <v>0</v>
      </c>
      <c r="U13" s="64">
        <v>0</v>
      </c>
      <c r="V13" s="64">
        <v>9484882</v>
      </c>
      <c r="W13" s="64">
        <v>10438875</v>
      </c>
      <c r="X13" s="64">
        <v>-953993</v>
      </c>
      <c r="Y13" s="65">
        <v>-9.14</v>
      </c>
      <c r="Z13" s="66">
        <v>13918830</v>
      </c>
    </row>
    <row r="14" spans="1:26" ht="12.75">
      <c r="A14" s="62" t="s">
        <v>38</v>
      </c>
      <c r="B14" s="18">
        <v>7276198</v>
      </c>
      <c r="C14" s="18">
        <v>0</v>
      </c>
      <c r="D14" s="63">
        <v>8455140</v>
      </c>
      <c r="E14" s="64">
        <v>8455140</v>
      </c>
      <c r="F14" s="64">
        <v>291925</v>
      </c>
      <c r="G14" s="64">
        <v>178483</v>
      </c>
      <c r="H14" s="64">
        <v>184099</v>
      </c>
      <c r="I14" s="64">
        <v>654507</v>
      </c>
      <c r="J14" s="64">
        <v>130500</v>
      </c>
      <c r="K14" s="64">
        <v>473118</v>
      </c>
      <c r="L14" s="64">
        <v>2657213</v>
      </c>
      <c r="M14" s="64">
        <v>3260831</v>
      </c>
      <c r="N14" s="64">
        <v>1338</v>
      </c>
      <c r="O14" s="64">
        <v>0</v>
      </c>
      <c r="P14" s="64">
        <v>1338</v>
      </c>
      <c r="Q14" s="64">
        <v>2676</v>
      </c>
      <c r="R14" s="64">
        <v>0</v>
      </c>
      <c r="S14" s="64">
        <v>0</v>
      </c>
      <c r="T14" s="64">
        <v>0</v>
      </c>
      <c r="U14" s="64">
        <v>0</v>
      </c>
      <c r="V14" s="64">
        <v>3918014</v>
      </c>
      <c r="W14" s="64">
        <v>9215244</v>
      </c>
      <c r="X14" s="64">
        <v>-5297230</v>
      </c>
      <c r="Y14" s="65">
        <v>-57.48</v>
      </c>
      <c r="Z14" s="66">
        <v>8455140</v>
      </c>
    </row>
    <row r="15" spans="1:26" ht="12.75">
      <c r="A15" s="62" t="s">
        <v>39</v>
      </c>
      <c r="B15" s="18">
        <v>68125264</v>
      </c>
      <c r="C15" s="18">
        <v>0</v>
      </c>
      <c r="D15" s="63">
        <v>73392000</v>
      </c>
      <c r="E15" s="64">
        <v>73758949</v>
      </c>
      <c r="F15" s="64">
        <v>982424</v>
      </c>
      <c r="G15" s="64">
        <v>7347588</v>
      </c>
      <c r="H15" s="64">
        <v>3867398</v>
      </c>
      <c r="I15" s="64">
        <v>12197410</v>
      </c>
      <c r="J15" s="64">
        <v>4514149</v>
      </c>
      <c r="K15" s="64">
        <v>11145280</v>
      </c>
      <c r="L15" s="64">
        <v>6784304</v>
      </c>
      <c r="M15" s="64">
        <v>22443733</v>
      </c>
      <c r="N15" s="64">
        <v>2873396</v>
      </c>
      <c r="O15" s="64">
        <v>9417479</v>
      </c>
      <c r="P15" s="64">
        <v>6924925</v>
      </c>
      <c r="Q15" s="64">
        <v>19215800</v>
      </c>
      <c r="R15" s="64">
        <v>0</v>
      </c>
      <c r="S15" s="64">
        <v>0</v>
      </c>
      <c r="T15" s="64">
        <v>0</v>
      </c>
      <c r="U15" s="64">
        <v>0</v>
      </c>
      <c r="V15" s="64">
        <v>53856943</v>
      </c>
      <c r="W15" s="64">
        <v>54916944</v>
      </c>
      <c r="X15" s="64">
        <v>-1060001</v>
      </c>
      <c r="Y15" s="65">
        <v>-1.93</v>
      </c>
      <c r="Z15" s="66">
        <v>73758949</v>
      </c>
    </row>
    <row r="16" spans="1:26" ht="12.75">
      <c r="A16" s="73" t="s">
        <v>40</v>
      </c>
      <c r="B16" s="18">
        <v>0</v>
      </c>
      <c r="C16" s="18">
        <v>0</v>
      </c>
      <c r="D16" s="63">
        <v>350000</v>
      </c>
      <c r="E16" s="64">
        <v>2350000</v>
      </c>
      <c r="F16" s="64">
        <v>0</v>
      </c>
      <c r="G16" s="64">
        <v>559350</v>
      </c>
      <c r="H16" s="64">
        <v>405450</v>
      </c>
      <c r="I16" s="64">
        <v>964800</v>
      </c>
      <c r="J16" s="64">
        <v>93082</v>
      </c>
      <c r="K16" s="64">
        <v>24075</v>
      </c>
      <c r="L16" s="64">
        <v>12825</v>
      </c>
      <c r="M16" s="64">
        <v>129982</v>
      </c>
      <c r="N16" s="64">
        <v>56477</v>
      </c>
      <c r="O16" s="64">
        <v>9152909</v>
      </c>
      <c r="P16" s="64">
        <v>1526000</v>
      </c>
      <c r="Q16" s="64">
        <v>10735386</v>
      </c>
      <c r="R16" s="64">
        <v>0</v>
      </c>
      <c r="S16" s="64">
        <v>0</v>
      </c>
      <c r="T16" s="64">
        <v>0</v>
      </c>
      <c r="U16" s="64">
        <v>0</v>
      </c>
      <c r="V16" s="64">
        <v>11830168</v>
      </c>
      <c r="W16" s="64">
        <v>262494</v>
      </c>
      <c r="X16" s="64">
        <v>11567674</v>
      </c>
      <c r="Y16" s="65">
        <v>4406.83</v>
      </c>
      <c r="Z16" s="66">
        <v>2350000</v>
      </c>
    </row>
    <row r="17" spans="1:26" ht="12.75">
      <c r="A17" s="62" t="s">
        <v>41</v>
      </c>
      <c r="B17" s="18">
        <v>70115619</v>
      </c>
      <c r="C17" s="18">
        <v>0</v>
      </c>
      <c r="D17" s="63">
        <v>83799090</v>
      </c>
      <c r="E17" s="64">
        <v>91400035</v>
      </c>
      <c r="F17" s="64">
        <v>3369745</v>
      </c>
      <c r="G17" s="64">
        <v>5112991</v>
      </c>
      <c r="H17" s="64">
        <v>4134832</v>
      </c>
      <c r="I17" s="64">
        <v>12617568</v>
      </c>
      <c r="J17" s="64">
        <v>4205728</v>
      </c>
      <c r="K17" s="64">
        <v>5865782</v>
      </c>
      <c r="L17" s="64">
        <v>8715773</v>
      </c>
      <c r="M17" s="64">
        <v>18787283</v>
      </c>
      <c r="N17" s="64">
        <v>5034984</v>
      </c>
      <c r="O17" s="64">
        <v>3919160</v>
      </c>
      <c r="P17" s="64">
        <v>8419698</v>
      </c>
      <c r="Q17" s="64">
        <v>17373842</v>
      </c>
      <c r="R17" s="64">
        <v>0</v>
      </c>
      <c r="S17" s="64">
        <v>0</v>
      </c>
      <c r="T17" s="64">
        <v>0</v>
      </c>
      <c r="U17" s="64">
        <v>0</v>
      </c>
      <c r="V17" s="64">
        <v>48778693</v>
      </c>
      <c r="W17" s="64">
        <v>58044988</v>
      </c>
      <c r="X17" s="64">
        <v>-9266295</v>
      </c>
      <c r="Y17" s="65">
        <v>-15.96</v>
      </c>
      <c r="Z17" s="66">
        <v>91400035</v>
      </c>
    </row>
    <row r="18" spans="1:26" ht="12.75">
      <c r="A18" s="74" t="s">
        <v>42</v>
      </c>
      <c r="B18" s="75">
        <f>SUM(B11:B17)</f>
        <v>321387350</v>
      </c>
      <c r="C18" s="75">
        <f>SUM(C11:C17)</f>
        <v>0</v>
      </c>
      <c r="D18" s="76">
        <f aca="true" t="shared" si="1" ref="D18:Z18">SUM(D11:D17)</f>
        <v>353988960</v>
      </c>
      <c r="E18" s="77">
        <f t="shared" si="1"/>
        <v>364501446</v>
      </c>
      <c r="F18" s="77">
        <f t="shared" si="1"/>
        <v>17455977</v>
      </c>
      <c r="G18" s="77">
        <f t="shared" si="1"/>
        <v>24075841</v>
      </c>
      <c r="H18" s="77">
        <f t="shared" si="1"/>
        <v>21117349</v>
      </c>
      <c r="I18" s="77">
        <f t="shared" si="1"/>
        <v>62649167</v>
      </c>
      <c r="J18" s="77">
        <f t="shared" si="1"/>
        <v>21766945</v>
      </c>
      <c r="K18" s="77">
        <f t="shared" si="1"/>
        <v>37856663</v>
      </c>
      <c r="L18" s="77">
        <f t="shared" si="1"/>
        <v>31740112</v>
      </c>
      <c r="M18" s="77">
        <f t="shared" si="1"/>
        <v>91363720</v>
      </c>
      <c r="N18" s="77">
        <f t="shared" si="1"/>
        <v>24296388</v>
      </c>
      <c r="O18" s="77">
        <f t="shared" si="1"/>
        <v>45239968</v>
      </c>
      <c r="P18" s="77">
        <f t="shared" si="1"/>
        <v>30564011</v>
      </c>
      <c r="Q18" s="77">
        <f t="shared" si="1"/>
        <v>100100367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254113254</v>
      </c>
      <c r="W18" s="77">
        <f t="shared" si="1"/>
        <v>258696258</v>
      </c>
      <c r="X18" s="77">
        <f t="shared" si="1"/>
        <v>-4583004</v>
      </c>
      <c r="Y18" s="71">
        <f>+IF(W18&lt;&gt;0,(X18/W18)*100,0)</f>
        <v>-1.7715772293853589</v>
      </c>
      <c r="Z18" s="78">
        <f t="shared" si="1"/>
        <v>364501446</v>
      </c>
    </row>
    <row r="19" spans="1:26" ht="12.75">
      <c r="A19" s="74" t="s">
        <v>43</v>
      </c>
      <c r="B19" s="79">
        <f>+B10-B18</f>
        <v>40882524</v>
      </c>
      <c r="C19" s="79">
        <f>+C10-C18</f>
        <v>0</v>
      </c>
      <c r="D19" s="80">
        <f aca="true" t="shared" si="2" ref="D19:Z19">+D10-D18</f>
        <v>574550</v>
      </c>
      <c r="E19" s="81">
        <f t="shared" si="2"/>
        <v>944550</v>
      </c>
      <c r="F19" s="81">
        <f t="shared" si="2"/>
        <v>37934101</v>
      </c>
      <c r="G19" s="81">
        <f t="shared" si="2"/>
        <v>-9701474</v>
      </c>
      <c r="H19" s="81">
        <f t="shared" si="2"/>
        <v>-121609</v>
      </c>
      <c r="I19" s="81">
        <f t="shared" si="2"/>
        <v>28111018</v>
      </c>
      <c r="J19" s="81">
        <f t="shared" si="2"/>
        <v>2662268</v>
      </c>
      <c r="K19" s="81">
        <f t="shared" si="2"/>
        <v>-11912559</v>
      </c>
      <c r="L19" s="81">
        <f t="shared" si="2"/>
        <v>20515476</v>
      </c>
      <c r="M19" s="81">
        <f t="shared" si="2"/>
        <v>11265185</v>
      </c>
      <c r="N19" s="81">
        <f t="shared" si="2"/>
        <v>-254072</v>
      </c>
      <c r="O19" s="81">
        <f t="shared" si="2"/>
        <v>-10654640</v>
      </c>
      <c r="P19" s="81">
        <f t="shared" si="2"/>
        <v>17182087</v>
      </c>
      <c r="Q19" s="81">
        <f t="shared" si="2"/>
        <v>6273375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45649578</v>
      </c>
      <c r="W19" s="81">
        <f>IF(E10=E18,0,W10-W18)</f>
        <v>30075924</v>
      </c>
      <c r="X19" s="81">
        <f t="shared" si="2"/>
        <v>15573654</v>
      </c>
      <c r="Y19" s="82">
        <f>+IF(W19&lt;&gt;0,(X19/W19)*100,0)</f>
        <v>51.781132310348966</v>
      </c>
      <c r="Z19" s="83">
        <f t="shared" si="2"/>
        <v>944550</v>
      </c>
    </row>
    <row r="20" spans="1:26" ht="12.75">
      <c r="A20" s="62" t="s">
        <v>44</v>
      </c>
      <c r="B20" s="18">
        <v>0</v>
      </c>
      <c r="C20" s="18">
        <v>0</v>
      </c>
      <c r="D20" s="63">
        <v>1450000</v>
      </c>
      <c r="E20" s="64">
        <v>1450000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725000</v>
      </c>
      <c r="X20" s="64">
        <v>-725000</v>
      </c>
      <c r="Y20" s="65">
        <v>-100</v>
      </c>
      <c r="Z20" s="66">
        <v>1450000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40882524</v>
      </c>
      <c r="C22" s="90">
        <f>SUM(C19:C21)</f>
        <v>0</v>
      </c>
      <c r="D22" s="91">
        <f aca="true" t="shared" si="3" ref="D22:Z22">SUM(D19:D21)</f>
        <v>2024550</v>
      </c>
      <c r="E22" s="92">
        <f t="shared" si="3"/>
        <v>2394550</v>
      </c>
      <c r="F22" s="92">
        <f t="shared" si="3"/>
        <v>37934101</v>
      </c>
      <c r="G22" s="92">
        <f t="shared" si="3"/>
        <v>-9701474</v>
      </c>
      <c r="H22" s="92">
        <f t="shared" si="3"/>
        <v>-121609</v>
      </c>
      <c r="I22" s="92">
        <f t="shared" si="3"/>
        <v>28111018</v>
      </c>
      <c r="J22" s="92">
        <f t="shared" si="3"/>
        <v>2662268</v>
      </c>
      <c r="K22" s="92">
        <f t="shared" si="3"/>
        <v>-11912559</v>
      </c>
      <c r="L22" s="92">
        <f t="shared" si="3"/>
        <v>20515476</v>
      </c>
      <c r="M22" s="92">
        <f t="shared" si="3"/>
        <v>11265185</v>
      </c>
      <c r="N22" s="92">
        <f t="shared" si="3"/>
        <v>-254072</v>
      </c>
      <c r="O22" s="92">
        <f t="shared" si="3"/>
        <v>-10654640</v>
      </c>
      <c r="P22" s="92">
        <f t="shared" si="3"/>
        <v>17182087</v>
      </c>
      <c r="Q22" s="92">
        <f t="shared" si="3"/>
        <v>6273375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45649578</v>
      </c>
      <c r="W22" s="92">
        <f t="shared" si="3"/>
        <v>30800924</v>
      </c>
      <c r="X22" s="92">
        <f t="shared" si="3"/>
        <v>14848654</v>
      </c>
      <c r="Y22" s="93">
        <f>+IF(W22&lt;&gt;0,(X22/W22)*100,0)</f>
        <v>48.208469330335674</v>
      </c>
      <c r="Z22" s="94">
        <f t="shared" si="3"/>
        <v>2394550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40882524</v>
      </c>
      <c r="C24" s="79">
        <f>SUM(C22:C23)</f>
        <v>0</v>
      </c>
      <c r="D24" s="80">
        <f aca="true" t="shared" si="4" ref="D24:Z24">SUM(D22:D23)</f>
        <v>2024550</v>
      </c>
      <c r="E24" s="81">
        <f t="shared" si="4"/>
        <v>2394550</v>
      </c>
      <c r="F24" s="81">
        <f t="shared" si="4"/>
        <v>37934101</v>
      </c>
      <c r="G24" s="81">
        <f t="shared" si="4"/>
        <v>-9701474</v>
      </c>
      <c r="H24" s="81">
        <f t="shared" si="4"/>
        <v>-121609</v>
      </c>
      <c r="I24" s="81">
        <f t="shared" si="4"/>
        <v>28111018</v>
      </c>
      <c r="J24" s="81">
        <f t="shared" si="4"/>
        <v>2662268</v>
      </c>
      <c r="K24" s="81">
        <f t="shared" si="4"/>
        <v>-11912559</v>
      </c>
      <c r="L24" s="81">
        <f t="shared" si="4"/>
        <v>20515476</v>
      </c>
      <c r="M24" s="81">
        <f t="shared" si="4"/>
        <v>11265185</v>
      </c>
      <c r="N24" s="81">
        <f t="shared" si="4"/>
        <v>-254072</v>
      </c>
      <c r="O24" s="81">
        <f t="shared" si="4"/>
        <v>-10654640</v>
      </c>
      <c r="P24" s="81">
        <f t="shared" si="4"/>
        <v>17182087</v>
      </c>
      <c r="Q24" s="81">
        <f t="shared" si="4"/>
        <v>6273375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45649578</v>
      </c>
      <c r="W24" s="81">
        <f t="shared" si="4"/>
        <v>30800924</v>
      </c>
      <c r="X24" s="81">
        <f t="shared" si="4"/>
        <v>14848654</v>
      </c>
      <c r="Y24" s="82">
        <f>+IF(W24&lt;&gt;0,(X24/W24)*100,0)</f>
        <v>48.208469330335674</v>
      </c>
      <c r="Z24" s="83">
        <f t="shared" si="4"/>
        <v>2394550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10867397</v>
      </c>
      <c r="C27" s="21">
        <v>0</v>
      </c>
      <c r="D27" s="103">
        <v>8964500</v>
      </c>
      <c r="E27" s="104">
        <v>9834500</v>
      </c>
      <c r="F27" s="104">
        <v>0</v>
      </c>
      <c r="G27" s="104">
        <v>175336</v>
      </c>
      <c r="H27" s="104">
        <v>117779</v>
      </c>
      <c r="I27" s="104">
        <v>293115</v>
      </c>
      <c r="J27" s="104">
        <v>345540</v>
      </c>
      <c r="K27" s="104">
        <v>82880</v>
      </c>
      <c r="L27" s="104">
        <v>260605</v>
      </c>
      <c r="M27" s="104">
        <v>689025</v>
      </c>
      <c r="N27" s="104">
        <v>55318</v>
      </c>
      <c r="O27" s="104">
        <v>2247776</v>
      </c>
      <c r="P27" s="104">
        <v>869062</v>
      </c>
      <c r="Q27" s="104">
        <v>3172156</v>
      </c>
      <c r="R27" s="104">
        <v>0</v>
      </c>
      <c r="S27" s="104">
        <v>0</v>
      </c>
      <c r="T27" s="104">
        <v>0</v>
      </c>
      <c r="U27" s="104">
        <v>0</v>
      </c>
      <c r="V27" s="104">
        <v>4154296</v>
      </c>
      <c r="W27" s="104">
        <v>7375875</v>
      </c>
      <c r="X27" s="104">
        <v>-3221579</v>
      </c>
      <c r="Y27" s="105">
        <v>-43.68</v>
      </c>
      <c r="Z27" s="106">
        <v>9834500</v>
      </c>
    </row>
    <row r="28" spans="1:26" ht="12.75">
      <c r="A28" s="107" t="s">
        <v>44</v>
      </c>
      <c r="B28" s="18">
        <v>0</v>
      </c>
      <c r="C28" s="18">
        <v>0</v>
      </c>
      <c r="D28" s="63">
        <v>1450000</v>
      </c>
      <c r="E28" s="64">
        <v>1450000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1087500</v>
      </c>
      <c r="X28" s="64">
        <v>-1087500</v>
      </c>
      <c r="Y28" s="65">
        <v>-100</v>
      </c>
      <c r="Z28" s="66">
        <v>1450000</v>
      </c>
    </row>
    <row r="29" spans="1:26" ht="12.75">
      <c r="A29" s="62" t="s">
        <v>110</v>
      </c>
      <c r="B29" s="18">
        <v>15701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10851696</v>
      </c>
      <c r="C31" s="18">
        <v>0</v>
      </c>
      <c r="D31" s="63">
        <v>7514500</v>
      </c>
      <c r="E31" s="64">
        <v>8384500</v>
      </c>
      <c r="F31" s="64">
        <v>0</v>
      </c>
      <c r="G31" s="64">
        <v>175336</v>
      </c>
      <c r="H31" s="64">
        <v>117779</v>
      </c>
      <c r="I31" s="64">
        <v>293115</v>
      </c>
      <c r="J31" s="64">
        <v>345540</v>
      </c>
      <c r="K31" s="64">
        <v>82880</v>
      </c>
      <c r="L31" s="64">
        <v>260605</v>
      </c>
      <c r="M31" s="64">
        <v>689025</v>
      </c>
      <c r="N31" s="64">
        <v>55318</v>
      </c>
      <c r="O31" s="64">
        <v>2247776</v>
      </c>
      <c r="P31" s="64">
        <v>869062</v>
      </c>
      <c r="Q31" s="64">
        <v>3172156</v>
      </c>
      <c r="R31" s="64">
        <v>0</v>
      </c>
      <c r="S31" s="64">
        <v>0</v>
      </c>
      <c r="T31" s="64">
        <v>0</v>
      </c>
      <c r="U31" s="64">
        <v>0</v>
      </c>
      <c r="V31" s="64">
        <v>4154296</v>
      </c>
      <c r="W31" s="64">
        <v>6288375</v>
      </c>
      <c r="X31" s="64">
        <v>-2134079</v>
      </c>
      <c r="Y31" s="65">
        <v>-33.94</v>
      </c>
      <c r="Z31" s="66">
        <v>8384500</v>
      </c>
    </row>
    <row r="32" spans="1:26" ht="12.75">
      <c r="A32" s="74" t="s">
        <v>50</v>
      </c>
      <c r="B32" s="21">
        <f>SUM(B28:B31)</f>
        <v>10867397</v>
      </c>
      <c r="C32" s="21">
        <f>SUM(C28:C31)</f>
        <v>0</v>
      </c>
      <c r="D32" s="103">
        <f aca="true" t="shared" si="5" ref="D32:Z32">SUM(D28:D31)</f>
        <v>8964500</v>
      </c>
      <c r="E32" s="104">
        <f t="shared" si="5"/>
        <v>9834500</v>
      </c>
      <c r="F32" s="104">
        <f t="shared" si="5"/>
        <v>0</v>
      </c>
      <c r="G32" s="104">
        <f t="shared" si="5"/>
        <v>175336</v>
      </c>
      <c r="H32" s="104">
        <f t="shared" si="5"/>
        <v>117779</v>
      </c>
      <c r="I32" s="104">
        <f t="shared" si="5"/>
        <v>293115</v>
      </c>
      <c r="J32" s="104">
        <f t="shared" si="5"/>
        <v>345540</v>
      </c>
      <c r="K32" s="104">
        <f t="shared" si="5"/>
        <v>82880</v>
      </c>
      <c r="L32" s="104">
        <f t="shared" si="5"/>
        <v>260605</v>
      </c>
      <c r="M32" s="104">
        <f t="shared" si="5"/>
        <v>689025</v>
      </c>
      <c r="N32" s="104">
        <f t="shared" si="5"/>
        <v>55318</v>
      </c>
      <c r="O32" s="104">
        <f t="shared" si="5"/>
        <v>2247776</v>
      </c>
      <c r="P32" s="104">
        <f t="shared" si="5"/>
        <v>869062</v>
      </c>
      <c r="Q32" s="104">
        <f t="shared" si="5"/>
        <v>3172156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4154296</v>
      </c>
      <c r="W32" s="104">
        <f t="shared" si="5"/>
        <v>7375875</v>
      </c>
      <c r="X32" s="104">
        <f t="shared" si="5"/>
        <v>-3221579</v>
      </c>
      <c r="Y32" s="105">
        <f>+IF(W32&lt;&gt;0,(X32/W32)*100,0)</f>
        <v>-43.677245072618504</v>
      </c>
      <c r="Z32" s="106">
        <f t="shared" si="5"/>
        <v>9834500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273996115</v>
      </c>
      <c r="C35" s="18">
        <v>0</v>
      </c>
      <c r="D35" s="63">
        <v>239905467</v>
      </c>
      <c r="E35" s="64">
        <v>239405467</v>
      </c>
      <c r="F35" s="64">
        <v>306846336</v>
      </c>
      <c r="G35" s="64">
        <v>298887573</v>
      </c>
      <c r="H35" s="64">
        <v>299797862</v>
      </c>
      <c r="I35" s="64">
        <v>299797862</v>
      </c>
      <c r="J35" s="64">
        <v>301371054</v>
      </c>
      <c r="K35" s="64">
        <v>284614630</v>
      </c>
      <c r="L35" s="64">
        <v>292542348</v>
      </c>
      <c r="M35" s="64">
        <v>292542348</v>
      </c>
      <c r="N35" s="64">
        <v>301580654</v>
      </c>
      <c r="O35" s="64">
        <v>298444940</v>
      </c>
      <c r="P35" s="64">
        <v>315183070</v>
      </c>
      <c r="Q35" s="64">
        <v>315183070</v>
      </c>
      <c r="R35" s="64">
        <v>0</v>
      </c>
      <c r="S35" s="64">
        <v>0</v>
      </c>
      <c r="T35" s="64">
        <v>0</v>
      </c>
      <c r="U35" s="64">
        <v>0</v>
      </c>
      <c r="V35" s="64">
        <v>315183070</v>
      </c>
      <c r="W35" s="64">
        <v>179554100</v>
      </c>
      <c r="X35" s="64">
        <v>135628970</v>
      </c>
      <c r="Y35" s="65">
        <v>75.54</v>
      </c>
      <c r="Z35" s="66">
        <v>239405467</v>
      </c>
    </row>
    <row r="36" spans="1:26" ht="12.75">
      <c r="A36" s="62" t="s">
        <v>53</v>
      </c>
      <c r="B36" s="18">
        <v>348193923</v>
      </c>
      <c r="C36" s="18">
        <v>0</v>
      </c>
      <c r="D36" s="63">
        <v>334121669</v>
      </c>
      <c r="E36" s="64">
        <v>334991669</v>
      </c>
      <c r="F36" s="64">
        <v>342110249</v>
      </c>
      <c r="G36" s="64">
        <v>348242155</v>
      </c>
      <c r="H36" s="64">
        <v>348242155</v>
      </c>
      <c r="I36" s="64">
        <v>348242155</v>
      </c>
      <c r="J36" s="64">
        <v>348242155</v>
      </c>
      <c r="K36" s="64">
        <v>348193923</v>
      </c>
      <c r="L36" s="64">
        <v>348193923</v>
      </c>
      <c r="M36" s="64">
        <v>348193923</v>
      </c>
      <c r="N36" s="64">
        <v>344853711</v>
      </c>
      <c r="O36" s="64">
        <v>337626680</v>
      </c>
      <c r="P36" s="64">
        <v>336773583</v>
      </c>
      <c r="Q36" s="64">
        <v>336773583</v>
      </c>
      <c r="R36" s="64">
        <v>0</v>
      </c>
      <c r="S36" s="64">
        <v>0</v>
      </c>
      <c r="T36" s="64">
        <v>0</v>
      </c>
      <c r="U36" s="64">
        <v>0</v>
      </c>
      <c r="V36" s="64">
        <v>336773583</v>
      </c>
      <c r="W36" s="64">
        <v>251243752</v>
      </c>
      <c r="X36" s="64">
        <v>85529831</v>
      </c>
      <c r="Y36" s="65">
        <v>34.04</v>
      </c>
      <c r="Z36" s="66">
        <v>334991669</v>
      </c>
    </row>
    <row r="37" spans="1:26" ht="12.75">
      <c r="A37" s="62" t="s">
        <v>54</v>
      </c>
      <c r="B37" s="18">
        <v>43973769</v>
      </c>
      <c r="C37" s="18">
        <v>0</v>
      </c>
      <c r="D37" s="63">
        <v>84930571</v>
      </c>
      <c r="E37" s="64">
        <v>84930571</v>
      </c>
      <c r="F37" s="64">
        <v>50475475</v>
      </c>
      <c r="G37" s="64">
        <v>51706249</v>
      </c>
      <c r="H37" s="64">
        <v>56620075</v>
      </c>
      <c r="I37" s="64">
        <v>56620075</v>
      </c>
      <c r="J37" s="64">
        <v>61493370</v>
      </c>
      <c r="K37" s="64">
        <v>56154759</v>
      </c>
      <c r="L37" s="64">
        <v>41954287</v>
      </c>
      <c r="M37" s="64">
        <v>41954287</v>
      </c>
      <c r="N37" s="64">
        <v>54417029</v>
      </c>
      <c r="O37" s="64">
        <v>51423313</v>
      </c>
      <c r="P37" s="64">
        <v>45912849</v>
      </c>
      <c r="Q37" s="64">
        <v>45912849</v>
      </c>
      <c r="R37" s="64">
        <v>0</v>
      </c>
      <c r="S37" s="64">
        <v>0</v>
      </c>
      <c r="T37" s="64">
        <v>0</v>
      </c>
      <c r="U37" s="64">
        <v>0</v>
      </c>
      <c r="V37" s="64">
        <v>45912849</v>
      </c>
      <c r="W37" s="64">
        <v>63697928</v>
      </c>
      <c r="X37" s="64">
        <v>-17785079</v>
      </c>
      <c r="Y37" s="65">
        <v>-27.92</v>
      </c>
      <c r="Z37" s="66">
        <v>84930571</v>
      </c>
    </row>
    <row r="38" spans="1:26" ht="12.75">
      <c r="A38" s="62" t="s">
        <v>55</v>
      </c>
      <c r="B38" s="18">
        <v>110000229</v>
      </c>
      <c r="C38" s="18">
        <v>0</v>
      </c>
      <c r="D38" s="63">
        <v>115342522</v>
      </c>
      <c r="E38" s="64">
        <v>115342522</v>
      </c>
      <c r="F38" s="64">
        <v>107865716</v>
      </c>
      <c r="G38" s="64">
        <v>107635955</v>
      </c>
      <c r="H38" s="64">
        <v>107408871</v>
      </c>
      <c r="I38" s="64">
        <v>107408871</v>
      </c>
      <c r="J38" s="64">
        <v>107176790</v>
      </c>
      <c r="K38" s="64">
        <v>106947150</v>
      </c>
      <c r="L38" s="64">
        <v>106717509</v>
      </c>
      <c r="M38" s="64">
        <v>106717509</v>
      </c>
      <c r="N38" s="64">
        <v>106477394</v>
      </c>
      <c r="O38" s="64">
        <v>106237279</v>
      </c>
      <c r="P38" s="64">
        <v>106000671</v>
      </c>
      <c r="Q38" s="64">
        <v>106000671</v>
      </c>
      <c r="R38" s="64">
        <v>0</v>
      </c>
      <c r="S38" s="64">
        <v>0</v>
      </c>
      <c r="T38" s="64">
        <v>0</v>
      </c>
      <c r="U38" s="64">
        <v>0</v>
      </c>
      <c r="V38" s="64">
        <v>106000671</v>
      </c>
      <c r="W38" s="64">
        <v>86506892</v>
      </c>
      <c r="X38" s="64">
        <v>19493779</v>
      </c>
      <c r="Y38" s="65">
        <v>22.53</v>
      </c>
      <c r="Z38" s="66">
        <v>115342522</v>
      </c>
    </row>
    <row r="39" spans="1:26" ht="12.75">
      <c r="A39" s="62" t="s">
        <v>56</v>
      </c>
      <c r="B39" s="18">
        <v>468216040</v>
      </c>
      <c r="C39" s="18">
        <v>0</v>
      </c>
      <c r="D39" s="63">
        <v>373754044</v>
      </c>
      <c r="E39" s="64">
        <v>374124044</v>
      </c>
      <c r="F39" s="64">
        <v>490615394</v>
      </c>
      <c r="G39" s="64">
        <v>487787524</v>
      </c>
      <c r="H39" s="64">
        <v>484011071</v>
      </c>
      <c r="I39" s="64">
        <v>484011071</v>
      </c>
      <c r="J39" s="64">
        <v>480943049</v>
      </c>
      <c r="K39" s="64">
        <v>469706644</v>
      </c>
      <c r="L39" s="64">
        <v>492064475</v>
      </c>
      <c r="M39" s="64">
        <v>492064475</v>
      </c>
      <c r="N39" s="64">
        <v>485539942</v>
      </c>
      <c r="O39" s="64">
        <v>478411028</v>
      </c>
      <c r="P39" s="64">
        <v>500043133</v>
      </c>
      <c r="Q39" s="64">
        <v>500043133</v>
      </c>
      <c r="R39" s="64">
        <v>0</v>
      </c>
      <c r="S39" s="64">
        <v>0</v>
      </c>
      <c r="T39" s="64">
        <v>0</v>
      </c>
      <c r="U39" s="64">
        <v>0</v>
      </c>
      <c r="V39" s="64">
        <v>500043133</v>
      </c>
      <c r="W39" s="64">
        <v>280593033</v>
      </c>
      <c r="X39" s="64">
        <v>219450100</v>
      </c>
      <c r="Y39" s="65">
        <v>78.21</v>
      </c>
      <c r="Z39" s="66">
        <v>374124044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33671346</v>
      </c>
      <c r="C42" s="18">
        <v>0</v>
      </c>
      <c r="D42" s="63">
        <v>22869644</v>
      </c>
      <c r="E42" s="64">
        <v>23239630</v>
      </c>
      <c r="F42" s="64">
        <v>-193573648</v>
      </c>
      <c r="G42" s="64">
        <v>18359882</v>
      </c>
      <c r="H42" s="64">
        <v>-1840081</v>
      </c>
      <c r="I42" s="64">
        <v>-177053847</v>
      </c>
      <c r="J42" s="64">
        <v>-11080232</v>
      </c>
      <c r="K42" s="64">
        <v>-14048729</v>
      </c>
      <c r="L42" s="64">
        <v>15423821</v>
      </c>
      <c r="M42" s="64">
        <v>-9705140</v>
      </c>
      <c r="N42" s="64">
        <v>-4808576</v>
      </c>
      <c r="O42" s="64">
        <v>-3747216</v>
      </c>
      <c r="P42" s="64">
        <v>15948553</v>
      </c>
      <c r="Q42" s="64">
        <v>7392761</v>
      </c>
      <c r="R42" s="64">
        <v>0</v>
      </c>
      <c r="S42" s="64">
        <v>0</v>
      </c>
      <c r="T42" s="64">
        <v>0</v>
      </c>
      <c r="U42" s="64">
        <v>0</v>
      </c>
      <c r="V42" s="64">
        <v>-179366226</v>
      </c>
      <c r="W42" s="64">
        <v>45274607</v>
      </c>
      <c r="X42" s="64">
        <v>-224640833</v>
      </c>
      <c r="Y42" s="65">
        <v>-496.17</v>
      </c>
      <c r="Z42" s="66">
        <v>23239630</v>
      </c>
    </row>
    <row r="43" spans="1:26" ht="12.75">
      <c r="A43" s="62" t="s">
        <v>59</v>
      </c>
      <c r="B43" s="18">
        <v>-10660365</v>
      </c>
      <c r="C43" s="18">
        <v>0</v>
      </c>
      <c r="D43" s="63">
        <v>-8964500</v>
      </c>
      <c r="E43" s="64">
        <v>-9834500</v>
      </c>
      <c r="F43" s="64">
        <v>0</v>
      </c>
      <c r="G43" s="64">
        <v>-175336</v>
      </c>
      <c r="H43" s="64">
        <v>-117779</v>
      </c>
      <c r="I43" s="64">
        <v>-293115</v>
      </c>
      <c r="J43" s="64">
        <v>-345540</v>
      </c>
      <c r="K43" s="64">
        <v>-82880</v>
      </c>
      <c r="L43" s="64">
        <v>-260605</v>
      </c>
      <c r="M43" s="64">
        <v>-689025</v>
      </c>
      <c r="N43" s="64">
        <v>-55318</v>
      </c>
      <c r="O43" s="64">
        <v>-2247779</v>
      </c>
      <c r="P43" s="64">
        <v>-869062</v>
      </c>
      <c r="Q43" s="64">
        <v>-3172159</v>
      </c>
      <c r="R43" s="64">
        <v>0</v>
      </c>
      <c r="S43" s="64">
        <v>0</v>
      </c>
      <c r="T43" s="64">
        <v>0</v>
      </c>
      <c r="U43" s="64">
        <v>0</v>
      </c>
      <c r="V43" s="64">
        <v>-4154299</v>
      </c>
      <c r="W43" s="64">
        <v>-7412732</v>
      </c>
      <c r="X43" s="64">
        <v>3258433</v>
      </c>
      <c r="Y43" s="65">
        <v>-43.96</v>
      </c>
      <c r="Z43" s="66">
        <v>-9834500</v>
      </c>
    </row>
    <row r="44" spans="1:26" ht="12.75">
      <c r="A44" s="62" t="s">
        <v>60</v>
      </c>
      <c r="B44" s="18">
        <v>-15491853</v>
      </c>
      <c r="C44" s="18">
        <v>0</v>
      </c>
      <c r="D44" s="63">
        <v>-9298640</v>
      </c>
      <c r="E44" s="64">
        <v>-9298640</v>
      </c>
      <c r="F44" s="64">
        <v>0</v>
      </c>
      <c r="G44" s="64">
        <v>-1915468</v>
      </c>
      <c r="H44" s="64">
        <v>0</v>
      </c>
      <c r="I44" s="64">
        <v>-1915468</v>
      </c>
      <c r="J44" s="64">
        <v>0</v>
      </c>
      <c r="K44" s="64">
        <v>0</v>
      </c>
      <c r="L44" s="64">
        <v>-8395648</v>
      </c>
      <c r="M44" s="64">
        <v>-8395648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-10311116</v>
      </c>
      <c r="W44" s="64"/>
      <c r="X44" s="64">
        <v>-10311116</v>
      </c>
      <c r="Y44" s="65">
        <v>0</v>
      </c>
      <c r="Z44" s="66">
        <v>-9298640</v>
      </c>
    </row>
    <row r="45" spans="1:26" ht="12.75">
      <c r="A45" s="74" t="s">
        <v>61</v>
      </c>
      <c r="B45" s="21">
        <v>234434001</v>
      </c>
      <c r="C45" s="21">
        <v>0</v>
      </c>
      <c r="D45" s="103">
        <v>231521377</v>
      </c>
      <c r="E45" s="104">
        <v>231021363</v>
      </c>
      <c r="F45" s="104">
        <v>40860353</v>
      </c>
      <c r="G45" s="104">
        <v>57129431</v>
      </c>
      <c r="H45" s="104">
        <v>55171571</v>
      </c>
      <c r="I45" s="104">
        <v>55171571</v>
      </c>
      <c r="J45" s="104">
        <v>43745799</v>
      </c>
      <c r="K45" s="104">
        <v>29614190</v>
      </c>
      <c r="L45" s="104">
        <v>36381758</v>
      </c>
      <c r="M45" s="104">
        <v>36381758</v>
      </c>
      <c r="N45" s="104">
        <v>31517864</v>
      </c>
      <c r="O45" s="104">
        <v>25522869</v>
      </c>
      <c r="P45" s="104">
        <v>40602360</v>
      </c>
      <c r="Q45" s="104">
        <v>40602360</v>
      </c>
      <c r="R45" s="104">
        <v>0</v>
      </c>
      <c r="S45" s="104">
        <v>0</v>
      </c>
      <c r="T45" s="104">
        <v>0</v>
      </c>
      <c r="U45" s="104">
        <v>0</v>
      </c>
      <c r="V45" s="104">
        <v>40602360</v>
      </c>
      <c r="W45" s="104">
        <v>264776748</v>
      </c>
      <c r="X45" s="104">
        <v>-224174388</v>
      </c>
      <c r="Y45" s="105">
        <v>-84.67</v>
      </c>
      <c r="Z45" s="106">
        <v>231021363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9000572</v>
      </c>
      <c r="C49" s="56">
        <v>0</v>
      </c>
      <c r="D49" s="133">
        <v>579817</v>
      </c>
      <c r="E49" s="58">
        <v>52491</v>
      </c>
      <c r="F49" s="58">
        <v>0</v>
      </c>
      <c r="G49" s="58">
        <v>0</v>
      </c>
      <c r="H49" s="58">
        <v>0</v>
      </c>
      <c r="I49" s="58">
        <v>222862</v>
      </c>
      <c r="J49" s="58">
        <v>0</v>
      </c>
      <c r="K49" s="58">
        <v>0</v>
      </c>
      <c r="L49" s="58">
        <v>0</v>
      </c>
      <c r="M49" s="58">
        <v>47426</v>
      </c>
      <c r="N49" s="58">
        <v>0</v>
      </c>
      <c r="O49" s="58">
        <v>0</v>
      </c>
      <c r="P49" s="58">
        <v>0</v>
      </c>
      <c r="Q49" s="58">
        <v>28190</v>
      </c>
      <c r="R49" s="58">
        <v>0</v>
      </c>
      <c r="S49" s="58">
        <v>0</v>
      </c>
      <c r="T49" s="58">
        <v>0</v>
      </c>
      <c r="U49" s="58">
        <v>0</v>
      </c>
      <c r="V49" s="58">
        <v>428806</v>
      </c>
      <c r="W49" s="58">
        <v>0</v>
      </c>
      <c r="X49" s="58">
        <v>10360164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508630</v>
      </c>
      <c r="C51" s="56">
        <v>0</v>
      </c>
      <c r="D51" s="133">
        <v>318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508948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100.00000731246158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99.99998769799917</v>
      </c>
      <c r="I58" s="7">
        <f t="shared" si="6"/>
        <v>99.99999547237852</v>
      </c>
      <c r="J58" s="7">
        <f t="shared" si="6"/>
        <v>100</v>
      </c>
      <c r="K58" s="7">
        <f t="shared" si="6"/>
        <v>100.0000130894284</v>
      </c>
      <c r="L58" s="7">
        <f t="shared" si="6"/>
        <v>100</v>
      </c>
      <c r="M58" s="7">
        <f t="shared" si="6"/>
        <v>100.0000041403266</v>
      </c>
      <c r="N58" s="7">
        <f t="shared" si="6"/>
        <v>100</v>
      </c>
      <c r="O58" s="7">
        <f t="shared" si="6"/>
        <v>99.99998775741564</v>
      </c>
      <c r="P58" s="7">
        <f t="shared" si="6"/>
        <v>99.57414590250411</v>
      </c>
      <c r="Q58" s="7">
        <f t="shared" si="6"/>
        <v>99.86947476272557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99.95582108431884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100.00000650299812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99.99998767733092</v>
      </c>
      <c r="I60" s="13">
        <f t="shared" si="7"/>
        <v>99.99999546631182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99.99998775131544</v>
      </c>
      <c r="P60" s="13">
        <f t="shared" si="7"/>
        <v>99.57363154546621</v>
      </c>
      <c r="Q60" s="13">
        <f t="shared" si="7"/>
        <v>99.86937418308631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99.95577463469927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100.08128878941784</v>
      </c>
      <c r="E62" s="13">
        <f t="shared" si="7"/>
        <v>100.08648084921212</v>
      </c>
      <c r="F62" s="13">
        <f t="shared" si="7"/>
        <v>101.08425949017841</v>
      </c>
      <c r="G62" s="13">
        <f t="shared" si="7"/>
        <v>102.12307777089707</v>
      </c>
      <c r="H62" s="13">
        <f t="shared" si="7"/>
        <v>101.19004659284666</v>
      </c>
      <c r="I62" s="13">
        <f t="shared" si="7"/>
        <v>101.3605982367735</v>
      </c>
      <c r="J62" s="13">
        <f t="shared" si="7"/>
        <v>101.05225879400206</v>
      </c>
      <c r="K62" s="13">
        <f t="shared" si="7"/>
        <v>101.0736734444927</v>
      </c>
      <c r="L62" s="13">
        <f t="shared" si="7"/>
        <v>100.86648542442782</v>
      </c>
      <c r="M62" s="13">
        <f t="shared" si="7"/>
        <v>100.99506971197465</v>
      </c>
      <c r="N62" s="13">
        <f t="shared" si="7"/>
        <v>101.00986021868957</v>
      </c>
      <c r="O62" s="13">
        <f t="shared" si="7"/>
        <v>93.38260713188795</v>
      </c>
      <c r="P62" s="13">
        <f t="shared" si="7"/>
        <v>99.71250554857878</v>
      </c>
      <c r="Q62" s="13">
        <f t="shared" si="7"/>
        <v>97.97684221180944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100.08700268321378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100.08648084921212</v>
      </c>
    </row>
    <row r="63" spans="1:26" ht="12.7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 t="s">
        <v>117</v>
      </c>
      <c r="B65" s="12">
        <f t="shared" si="7"/>
        <v>47.219589844200215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100.00174246384388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100.01158882836944</v>
      </c>
      <c r="L66" s="16">
        <f t="shared" si="7"/>
        <v>100</v>
      </c>
      <c r="M66" s="16">
        <f t="shared" si="7"/>
        <v>100.00401993889693</v>
      </c>
      <c r="N66" s="16">
        <f t="shared" si="7"/>
        <v>100</v>
      </c>
      <c r="O66" s="16">
        <f t="shared" si="7"/>
        <v>100</v>
      </c>
      <c r="P66" s="16">
        <f t="shared" si="7"/>
        <v>99.98886662213316</v>
      </c>
      <c r="Q66" s="16">
        <f t="shared" si="7"/>
        <v>99.99473185122748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0" t="s">
        <v>119</v>
      </c>
      <c r="B67" s="23">
        <v>114320616</v>
      </c>
      <c r="C67" s="23"/>
      <c r="D67" s="24">
        <v>123077570</v>
      </c>
      <c r="E67" s="25">
        <v>115746570</v>
      </c>
      <c r="F67" s="25">
        <v>8871618</v>
      </c>
      <c r="G67" s="25">
        <v>5086275</v>
      </c>
      <c r="H67" s="25">
        <v>8128759</v>
      </c>
      <c r="I67" s="25">
        <v>22086652</v>
      </c>
      <c r="J67" s="25">
        <v>8208939</v>
      </c>
      <c r="K67" s="25">
        <v>7639753</v>
      </c>
      <c r="L67" s="25">
        <v>8303992</v>
      </c>
      <c r="M67" s="25">
        <v>24152684</v>
      </c>
      <c r="N67" s="25">
        <v>8238975</v>
      </c>
      <c r="O67" s="25">
        <v>8168210</v>
      </c>
      <c r="P67" s="25">
        <v>7251075</v>
      </c>
      <c r="Q67" s="25">
        <v>23658260</v>
      </c>
      <c r="R67" s="25"/>
      <c r="S67" s="25"/>
      <c r="T67" s="25"/>
      <c r="U67" s="25"/>
      <c r="V67" s="25">
        <v>69897596</v>
      </c>
      <c r="W67" s="25">
        <v>91913202</v>
      </c>
      <c r="X67" s="25"/>
      <c r="Y67" s="24"/>
      <c r="Z67" s="26">
        <v>115746570</v>
      </c>
    </row>
    <row r="68" spans="1:26" ht="12.7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2.75" hidden="1">
      <c r="A69" s="37" t="s">
        <v>32</v>
      </c>
      <c r="B69" s="18">
        <v>114320616</v>
      </c>
      <c r="C69" s="18"/>
      <c r="D69" s="19">
        <v>123020180</v>
      </c>
      <c r="E69" s="20">
        <v>115689180</v>
      </c>
      <c r="F69" s="20">
        <v>8864385</v>
      </c>
      <c r="G69" s="20">
        <v>5077587</v>
      </c>
      <c r="H69" s="20">
        <v>8115125</v>
      </c>
      <c r="I69" s="20">
        <v>22057097</v>
      </c>
      <c r="J69" s="20">
        <v>8200698</v>
      </c>
      <c r="K69" s="20">
        <v>7631124</v>
      </c>
      <c r="L69" s="20">
        <v>8295986</v>
      </c>
      <c r="M69" s="20">
        <v>24127808</v>
      </c>
      <c r="N69" s="20">
        <v>8233043</v>
      </c>
      <c r="O69" s="20">
        <v>8164142</v>
      </c>
      <c r="P69" s="20">
        <v>7242093</v>
      </c>
      <c r="Q69" s="20">
        <v>23639278</v>
      </c>
      <c r="R69" s="20"/>
      <c r="S69" s="20"/>
      <c r="T69" s="20"/>
      <c r="U69" s="20"/>
      <c r="V69" s="20">
        <v>69824183</v>
      </c>
      <c r="W69" s="20">
        <v>91870182</v>
      </c>
      <c r="X69" s="20"/>
      <c r="Y69" s="19"/>
      <c r="Z69" s="22">
        <v>115689180</v>
      </c>
    </row>
    <row r="70" spans="1:26" ht="12.7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549200</v>
      </c>
      <c r="X70" s="20"/>
      <c r="Y70" s="19"/>
      <c r="Z70" s="22"/>
    </row>
    <row r="71" spans="1:26" ht="12.75" hidden="1">
      <c r="A71" s="38" t="s">
        <v>114</v>
      </c>
      <c r="B71" s="18">
        <v>112758868</v>
      </c>
      <c r="C71" s="18"/>
      <c r="D71" s="19">
        <v>122050040</v>
      </c>
      <c r="E71" s="20">
        <v>114719040</v>
      </c>
      <c r="F71" s="20">
        <v>8769303</v>
      </c>
      <c r="G71" s="20">
        <v>4972027</v>
      </c>
      <c r="H71" s="20">
        <v>8019686</v>
      </c>
      <c r="I71" s="20">
        <v>21761016</v>
      </c>
      <c r="J71" s="20">
        <v>8115304</v>
      </c>
      <c r="K71" s="20">
        <v>7550061</v>
      </c>
      <c r="L71" s="20">
        <v>8224720</v>
      </c>
      <c r="M71" s="20">
        <v>23890085</v>
      </c>
      <c r="N71" s="20">
        <v>8150732</v>
      </c>
      <c r="O71" s="20">
        <v>8090845</v>
      </c>
      <c r="P71" s="20">
        <v>7173008</v>
      </c>
      <c r="Q71" s="20">
        <v>23414585</v>
      </c>
      <c r="R71" s="20"/>
      <c r="S71" s="20"/>
      <c r="T71" s="20"/>
      <c r="U71" s="20"/>
      <c r="V71" s="20">
        <v>69065686</v>
      </c>
      <c r="W71" s="20">
        <v>91213666</v>
      </c>
      <c r="X71" s="20"/>
      <c r="Y71" s="19"/>
      <c r="Z71" s="22">
        <v>114719040</v>
      </c>
    </row>
    <row r="72" spans="1:26" ht="12.7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>
        <v>62073</v>
      </c>
      <c r="X72" s="20"/>
      <c r="Y72" s="19"/>
      <c r="Z72" s="22"/>
    </row>
    <row r="73" spans="1:26" ht="12.7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45243</v>
      </c>
      <c r="X73" s="20"/>
      <c r="Y73" s="19"/>
      <c r="Z73" s="22"/>
    </row>
    <row r="74" spans="1:26" ht="12.75" hidden="1">
      <c r="A74" s="38" t="s">
        <v>117</v>
      </c>
      <c r="B74" s="18">
        <v>1561748</v>
      </c>
      <c r="C74" s="18"/>
      <c r="D74" s="19">
        <v>970140</v>
      </c>
      <c r="E74" s="20">
        <v>970140</v>
      </c>
      <c r="F74" s="20">
        <v>95082</v>
      </c>
      <c r="G74" s="20">
        <v>105560</v>
      </c>
      <c r="H74" s="20">
        <v>95439</v>
      </c>
      <c r="I74" s="20">
        <v>296081</v>
      </c>
      <c r="J74" s="20">
        <v>85394</v>
      </c>
      <c r="K74" s="20">
        <v>81063</v>
      </c>
      <c r="L74" s="20">
        <v>71266</v>
      </c>
      <c r="M74" s="20">
        <v>237723</v>
      </c>
      <c r="N74" s="20">
        <v>82311</v>
      </c>
      <c r="O74" s="20">
        <v>73297</v>
      </c>
      <c r="P74" s="20">
        <v>69085</v>
      </c>
      <c r="Q74" s="20">
        <v>224693</v>
      </c>
      <c r="R74" s="20"/>
      <c r="S74" s="20"/>
      <c r="T74" s="20"/>
      <c r="U74" s="20"/>
      <c r="V74" s="20">
        <v>758497</v>
      </c>
      <c r="W74" s="20"/>
      <c r="X74" s="20"/>
      <c r="Y74" s="19"/>
      <c r="Z74" s="22">
        <v>970140</v>
      </c>
    </row>
    <row r="75" spans="1:26" ht="12.75" hidden="1">
      <c r="A75" s="39" t="s">
        <v>118</v>
      </c>
      <c r="B75" s="27"/>
      <c r="C75" s="27"/>
      <c r="D75" s="28">
        <v>57390</v>
      </c>
      <c r="E75" s="29">
        <v>57390</v>
      </c>
      <c r="F75" s="29">
        <v>7233</v>
      </c>
      <c r="G75" s="29">
        <v>8688</v>
      </c>
      <c r="H75" s="29">
        <v>13634</v>
      </c>
      <c r="I75" s="29">
        <v>29555</v>
      </c>
      <c r="J75" s="29">
        <v>8241</v>
      </c>
      <c r="K75" s="29">
        <v>8629</v>
      </c>
      <c r="L75" s="29">
        <v>8006</v>
      </c>
      <c r="M75" s="29">
        <v>24876</v>
      </c>
      <c r="N75" s="29">
        <v>5932</v>
      </c>
      <c r="O75" s="29">
        <v>4068</v>
      </c>
      <c r="P75" s="29">
        <v>8982</v>
      </c>
      <c r="Q75" s="29">
        <v>18982</v>
      </c>
      <c r="R75" s="29"/>
      <c r="S75" s="29"/>
      <c r="T75" s="29"/>
      <c r="U75" s="29"/>
      <c r="V75" s="29">
        <v>73413</v>
      </c>
      <c r="W75" s="29">
        <v>43020</v>
      </c>
      <c r="X75" s="29"/>
      <c r="Y75" s="28"/>
      <c r="Z75" s="30">
        <v>57390</v>
      </c>
    </row>
    <row r="76" spans="1:26" ht="12.75" hidden="1">
      <c r="A76" s="41" t="s">
        <v>120</v>
      </c>
      <c r="B76" s="31">
        <v>114320616</v>
      </c>
      <c r="C76" s="31"/>
      <c r="D76" s="32">
        <v>123077579</v>
      </c>
      <c r="E76" s="33">
        <v>115746570</v>
      </c>
      <c r="F76" s="33">
        <v>8871618</v>
      </c>
      <c r="G76" s="33">
        <v>5086275</v>
      </c>
      <c r="H76" s="33">
        <v>8128758</v>
      </c>
      <c r="I76" s="33">
        <v>22086651</v>
      </c>
      <c r="J76" s="33">
        <v>8208939</v>
      </c>
      <c r="K76" s="33">
        <v>7639754</v>
      </c>
      <c r="L76" s="33">
        <v>8303992</v>
      </c>
      <c r="M76" s="33">
        <v>24152685</v>
      </c>
      <c r="N76" s="33">
        <v>8238975</v>
      </c>
      <c r="O76" s="33">
        <v>8168209</v>
      </c>
      <c r="P76" s="33">
        <v>7220196</v>
      </c>
      <c r="Q76" s="33">
        <v>23627380</v>
      </c>
      <c r="R76" s="33"/>
      <c r="S76" s="33"/>
      <c r="T76" s="33"/>
      <c r="U76" s="33"/>
      <c r="V76" s="33">
        <v>69866716</v>
      </c>
      <c r="W76" s="33">
        <v>91913202</v>
      </c>
      <c r="X76" s="33"/>
      <c r="Y76" s="32"/>
      <c r="Z76" s="34">
        <v>115746570</v>
      </c>
    </row>
    <row r="77" spans="1:26" ht="12.7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2.75" hidden="1">
      <c r="A78" s="37" t="s">
        <v>32</v>
      </c>
      <c r="B78" s="18">
        <v>114320616</v>
      </c>
      <c r="C78" s="18"/>
      <c r="D78" s="19">
        <v>123020188</v>
      </c>
      <c r="E78" s="20">
        <v>115689180</v>
      </c>
      <c r="F78" s="20">
        <v>8864385</v>
      </c>
      <c r="G78" s="20">
        <v>5077587</v>
      </c>
      <c r="H78" s="20">
        <v>8115124</v>
      </c>
      <c r="I78" s="20">
        <v>22057096</v>
      </c>
      <c r="J78" s="20">
        <v>8200698</v>
      </c>
      <c r="K78" s="20">
        <v>7631124</v>
      </c>
      <c r="L78" s="20">
        <v>8295986</v>
      </c>
      <c r="M78" s="20">
        <v>24127808</v>
      </c>
      <c r="N78" s="20">
        <v>8233043</v>
      </c>
      <c r="O78" s="20">
        <v>8164141</v>
      </c>
      <c r="P78" s="20">
        <v>7211215</v>
      </c>
      <c r="Q78" s="20">
        <v>23608399</v>
      </c>
      <c r="R78" s="20"/>
      <c r="S78" s="20"/>
      <c r="T78" s="20"/>
      <c r="U78" s="20"/>
      <c r="V78" s="20">
        <v>69793303</v>
      </c>
      <c r="W78" s="20">
        <v>91870182</v>
      </c>
      <c r="X78" s="20"/>
      <c r="Y78" s="19"/>
      <c r="Z78" s="22">
        <v>115689180</v>
      </c>
    </row>
    <row r="79" spans="1:26" ht="12.75" hidden="1">
      <c r="A79" s="38" t="s">
        <v>113</v>
      </c>
      <c r="B79" s="18">
        <v>678378</v>
      </c>
      <c r="C79" s="18"/>
      <c r="D79" s="19">
        <v>727832</v>
      </c>
      <c r="E79" s="20">
        <v>727830</v>
      </c>
      <c r="F79" s="20"/>
      <c r="G79" s="20"/>
      <c r="H79" s="20"/>
      <c r="I79" s="20"/>
      <c r="J79" s="20"/>
      <c r="K79" s="20"/>
      <c r="L79" s="20"/>
      <c r="M79" s="20"/>
      <c r="N79" s="20"/>
      <c r="O79" s="20">
        <v>514227</v>
      </c>
      <c r="P79" s="20">
        <v>46734</v>
      </c>
      <c r="Q79" s="20">
        <v>560961</v>
      </c>
      <c r="R79" s="20"/>
      <c r="S79" s="20"/>
      <c r="T79" s="20"/>
      <c r="U79" s="20"/>
      <c r="V79" s="20">
        <v>560961</v>
      </c>
      <c r="W79" s="20">
        <v>549200</v>
      </c>
      <c r="X79" s="20"/>
      <c r="Y79" s="19"/>
      <c r="Z79" s="22">
        <v>727830</v>
      </c>
    </row>
    <row r="80" spans="1:26" ht="12.75" hidden="1">
      <c r="A80" s="38" t="s">
        <v>114</v>
      </c>
      <c r="B80" s="18">
        <v>112758868</v>
      </c>
      <c r="C80" s="18"/>
      <c r="D80" s="19">
        <v>122149253</v>
      </c>
      <c r="E80" s="20">
        <v>114818250</v>
      </c>
      <c r="F80" s="20">
        <v>8864385</v>
      </c>
      <c r="G80" s="20">
        <v>5077587</v>
      </c>
      <c r="H80" s="20">
        <v>8115124</v>
      </c>
      <c r="I80" s="20">
        <v>22057096</v>
      </c>
      <c r="J80" s="20">
        <v>8200698</v>
      </c>
      <c r="K80" s="20">
        <v>7631124</v>
      </c>
      <c r="L80" s="20">
        <v>8295986</v>
      </c>
      <c r="M80" s="20">
        <v>24127808</v>
      </c>
      <c r="N80" s="20">
        <v>8233043</v>
      </c>
      <c r="O80" s="20">
        <v>7555442</v>
      </c>
      <c r="P80" s="20">
        <v>7152386</v>
      </c>
      <c r="Q80" s="20">
        <v>22940871</v>
      </c>
      <c r="R80" s="20"/>
      <c r="S80" s="20"/>
      <c r="T80" s="20"/>
      <c r="U80" s="20"/>
      <c r="V80" s="20">
        <v>69125775</v>
      </c>
      <c r="W80" s="20">
        <v>91213666</v>
      </c>
      <c r="X80" s="20"/>
      <c r="Y80" s="19"/>
      <c r="Z80" s="22">
        <v>114818250</v>
      </c>
    </row>
    <row r="81" spans="1:26" ht="12.75" hidden="1">
      <c r="A81" s="38" t="s">
        <v>115</v>
      </c>
      <c r="B81" s="18">
        <v>145919</v>
      </c>
      <c r="C81" s="18"/>
      <c r="D81" s="19">
        <v>82771</v>
      </c>
      <c r="E81" s="20">
        <v>82770</v>
      </c>
      <c r="F81" s="20"/>
      <c r="G81" s="20"/>
      <c r="H81" s="20"/>
      <c r="I81" s="20"/>
      <c r="J81" s="20"/>
      <c r="K81" s="20"/>
      <c r="L81" s="20"/>
      <c r="M81" s="20"/>
      <c r="N81" s="20"/>
      <c r="O81" s="20">
        <v>54782</v>
      </c>
      <c r="P81" s="20">
        <v>7055</v>
      </c>
      <c r="Q81" s="20">
        <v>61837</v>
      </c>
      <c r="R81" s="20"/>
      <c r="S81" s="20"/>
      <c r="T81" s="20"/>
      <c r="U81" s="20"/>
      <c r="V81" s="20">
        <v>61837</v>
      </c>
      <c r="W81" s="20">
        <v>62073</v>
      </c>
      <c r="X81" s="20"/>
      <c r="Y81" s="19"/>
      <c r="Z81" s="22">
        <v>82770</v>
      </c>
    </row>
    <row r="82" spans="1:26" ht="12.75" hidden="1">
      <c r="A82" s="38" t="s">
        <v>116</v>
      </c>
      <c r="B82" s="18"/>
      <c r="C82" s="18"/>
      <c r="D82" s="19">
        <v>60332</v>
      </c>
      <c r="E82" s="20">
        <v>60330</v>
      </c>
      <c r="F82" s="20"/>
      <c r="G82" s="20"/>
      <c r="H82" s="20"/>
      <c r="I82" s="20"/>
      <c r="J82" s="20"/>
      <c r="K82" s="20"/>
      <c r="L82" s="20"/>
      <c r="M82" s="20"/>
      <c r="N82" s="20"/>
      <c r="O82" s="20">
        <v>39690</v>
      </c>
      <c r="P82" s="20">
        <v>5040</v>
      </c>
      <c r="Q82" s="20">
        <v>44730</v>
      </c>
      <c r="R82" s="20"/>
      <c r="S82" s="20"/>
      <c r="T82" s="20"/>
      <c r="U82" s="20"/>
      <c r="V82" s="20">
        <v>44730</v>
      </c>
      <c r="W82" s="20">
        <v>45243</v>
      </c>
      <c r="X82" s="20"/>
      <c r="Y82" s="19"/>
      <c r="Z82" s="22">
        <v>60330</v>
      </c>
    </row>
    <row r="83" spans="1:26" ht="12.75" hidden="1">
      <c r="A83" s="38" t="s">
        <v>117</v>
      </c>
      <c r="B83" s="18">
        <v>737451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118</v>
      </c>
      <c r="B84" s="27"/>
      <c r="C84" s="27"/>
      <c r="D84" s="28">
        <v>57391</v>
      </c>
      <c r="E84" s="29">
        <v>57390</v>
      </c>
      <c r="F84" s="29">
        <v>7233</v>
      </c>
      <c r="G84" s="29">
        <v>8688</v>
      </c>
      <c r="H84" s="29">
        <v>13634</v>
      </c>
      <c r="I84" s="29">
        <v>29555</v>
      </c>
      <c r="J84" s="29">
        <v>8241</v>
      </c>
      <c r="K84" s="29">
        <v>8630</v>
      </c>
      <c r="L84" s="29">
        <v>8006</v>
      </c>
      <c r="M84" s="29">
        <v>24877</v>
      </c>
      <c r="N84" s="29">
        <v>5932</v>
      </c>
      <c r="O84" s="29">
        <v>4068</v>
      </c>
      <c r="P84" s="29">
        <v>8981</v>
      </c>
      <c r="Q84" s="29">
        <v>18981</v>
      </c>
      <c r="R84" s="29"/>
      <c r="S84" s="29"/>
      <c r="T84" s="29"/>
      <c r="U84" s="29"/>
      <c r="V84" s="29">
        <v>73413</v>
      </c>
      <c r="W84" s="29">
        <v>43020</v>
      </c>
      <c r="X84" s="29"/>
      <c r="Y84" s="28"/>
      <c r="Z84" s="30">
        <v>57390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61101436</v>
      </c>
      <c r="C5" s="18">
        <v>0</v>
      </c>
      <c r="D5" s="63">
        <v>66338551</v>
      </c>
      <c r="E5" s="64">
        <v>64826551</v>
      </c>
      <c r="F5" s="64">
        <v>29407620</v>
      </c>
      <c r="G5" s="64">
        <v>3383871</v>
      </c>
      <c r="H5" s="64">
        <v>3230237</v>
      </c>
      <c r="I5" s="64">
        <v>36021728</v>
      </c>
      <c r="J5" s="64">
        <v>3491015</v>
      </c>
      <c r="K5" s="64">
        <v>2482829</v>
      </c>
      <c r="L5" s="64">
        <v>3093069</v>
      </c>
      <c r="M5" s="64">
        <v>9066913</v>
      </c>
      <c r="N5" s="64">
        <v>3279882</v>
      </c>
      <c r="O5" s="64">
        <v>3212864</v>
      </c>
      <c r="P5" s="64">
        <v>3219986</v>
      </c>
      <c r="Q5" s="64">
        <v>9712732</v>
      </c>
      <c r="R5" s="64">
        <v>0</v>
      </c>
      <c r="S5" s="64">
        <v>0</v>
      </c>
      <c r="T5" s="64">
        <v>0</v>
      </c>
      <c r="U5" s="64">
        <v>0</v>
      </c>
      <c r="V5" s="64">
        <v>54801373</v>
      </c>
      <c r="W5" s="64">
        <v>49753917</v>
      </c>
      <c r="X5" s="64">
        <v>5047456</v>
      </c>
      <c r="Y5" s="65">
        <v>10.14</v>
      </c>
      <c r="Z5" s="66">
        <v>64826551</v>
      </c>
    </row>
    <row r="6" spans="1:26" ht="12.75">
      <c r="A6" s="62" t="s">
        <v>32</v>
      </c>
      <c r="B6" s="18">
        <v>286621189</v>
      </c>
      <c r="C6" s="18">
        <v>0</v>
      </c>
      <c r="D6" s="63">
        <v>302714081</v>
      </c>
      <c r="E6" s="64">
        <v>302714081</v>
      </c>
      <c r="F6" s="64">
        <v>28801282</v>
      </c>
      <c r="G6" s="64">
        <v>25296686</v>
      </c>
      <c r="H6" s="64">
        <v>25531560</v>
      </c>
      <c r="I6" s="64">
        <v>79629528</v>
      </c>
      <c r="J6" s="64">
        <v>22065016</v>
      </c>
      <c r="K6" s="64">
        <v>21946068</v>
      </c>
      <c r="L6" s="64">
        <v>22487273</v>
      </c>
      <c r="M6" s="64">
        <v>66498357</v>
      </c>
      <c r="N6" s="64">
        <v>23815513</v>
      </c>
      <c r="O6" s="64">
        <v>24121396</v>
      </c>
      <c r="P6" s="64">
        <v>27624633</v>
      </c>
      <c r="Q6" s="64">
        <v>75561542</v>
      </c>
      <c r="R6" s="64">
        <v>0</v>
      </c>
      <c r="S6" s="64">
        <v>0</v>
      </c>
      <c r="T6" s="64">
        <v>0</v>
      </c>
      <c r="U6" s="64">
        <v>0</v>
      </c>
      <c r="V6" s="64">
        <v>221689427</v>
      </c>
      <c r="W6" s="64">
        <v>227035566</v>
      </c>
      <c r="X6" s="64">
        <v>-5346139</v>
      </c>
      <c r="Y6" s="65">
        <v>-2.35</v>
      </c>
      <c r="Z6" s="66">
        <v>302714081</v>
      </c>
    </row>
    <row r="7" spans="1:26" ht="12.75">
      <c r="A7" s="62" t="s">
        <v>33</v>
      </c>
      <c r="B7" s="18">
        <v>8511695</v>
      </c>
      <c r="C7" s="18">
        <v>0</v>
      </c>
      <c r="D7" s="63">
        <v>4580025</v>
      </c>
      <c r="E7" s="64">
        <v>4568874</v>
      </c>
      <c r="F7" s="64">
        <v>10135</v>
      </c>
      <c r="G7" s="64">
        <v>1066096</v>
      </c>
      <c r="H7" s="64">
        <v>-496</v>
      </c>
      <c r="I7" s="64">
        <v>1075735</v>
      </c>
      <c r="J7" s="64">
        <v>1234451</v>
      </c>
      <c r="K7" s="64">
        <v>548836</v>
      </c>
      <c r="L7" s="64">
        <v>645169</v>
      </c>
      <c r="M7" s="64">
        <v>2428456</v>
      </c>
      <c r="N7" s="64">
        <v>128702</v>
      </c>
      <c r="O7" s="64">
        <v>1748179</v>
      </c>
      <c r="P7" s="64">
        <v>579382</v>
      </c>
      <c r="Q7" s="64">
        <v>2456263</v>
      </c>
      <c r="R7" s="64">
        <v>0</v>
      </c>
      <c r="S7" s="64">
        <v>0</v>
      </c>
      <c r="T7" s="64">
        <v>0</v>
      </c>
      <c r="U7" s="64">
        <v>0</v>
      </c>
      <c r="V7" s="64">
        <v>5960454</v>
      </c>
      <c r="W7" s="64">
        <v>3435021</v>
      </c>
      <c r="X7" s="64">
        <v>2525433</v>
      </c>
      <c r="Y7" s="65">
        <v>73.52</v>
      </c>
      <c r="Z7" s="66">
        <v>4568874</v>
      </c>
    </row>
    <row r="8" spans="1:26" ht="12.75">
      <c r="A8" s="62" t="s">
        <v>34</v>
      </c>
      <c r="B8" s="18">
        <v>101428638</v>
      </c>
      <c r="C8" s="18">
        <v>0</v>
      </c>
      <c r="D8" s="63">
        <v>97846421</v>
      </c>
      <c r="E8" s="64">
        <v>99019052</v>
      </c>
      <c r="F8" s="64">
        <v>83984</v>
      </c>
      <c r="G8" s="64">
        <v>29392923</v>
      </c>
      <c r="H8" s="64">
        <v>242658</v>
      </c>
      <c r="I8" s="64">
        <v>29719565</v>
      </c>
      <c r="J8" s="64">
        <v>3125818</v>
      </c>
      <c r="K8" s="64">
        <v>327703</v>
      </c>
      <c r="L8" s="64">
        <v>30315214</v>
      </c>
      <c r="M8" s="64">
        <v>33768735</v>
      </c>
      <c r="N8" s="64">
        <v>3205066</v>
      </c>
      <c r="O8" s="64">
        <v>402250</v>
      </c>
      <c r="P8" s="64">
        <v>17600850</v>
      </c>
      <c r="Q8" s="64">
        <v>21208166</v>
      </c>
      <c r="R8" s="64">
        <v>0</v>
      </c>
      <c r="S8" s="64">
        <v>0</v>
      </c>
      <c r="T8" s="64">
        <v>0</v>
      </c>
      <c r="U8" s="64">
        <v>0</v>
      </c>
      <c r="V8" s="64">
        <v>84696466</v>
      </c>
      <c r="W8" s="64">
        <v>73384812</v>
      </c>
      <c r="X8" s="64">
        <v>11311654</v>
      </c>
      <c r="Y8" s="65">
        <v>15.41</v>
      </c>
      <c r="Z8" s="66">
        <v>99019052</v>
      </c>
    </row>
    <row r="9" spans="1:26" ht="12.75">
      <c r="A9" s="62" t="s">
        <v>35</v>
      </c>
      <c r="B9" s="18">
        <v>113811127</v>
      </c>
      <c r="C9" s="18">
        <v>0</v>
      </c>
      <c r="D9" s="63">
        <v>41293102</v>
      </c>
      <c r="E9" s="64">
        <v>48805825</v>
      </c>
      <c r="F9" s="64">
        <v>1237899</v>
      </c>
      <c r="G9" s="64">
        <v>1186642</v>
      </c>
      <c r="H9" s="64">
        <v>2514197</v>
      </c>
      <c r="I9" s="64">
        <v>4938738</v>
      </c>
      <c r="J9" s="64">
        <v>2038301</v>
      </c>
      <c r="K9" s="64">
        <v>2319756</v>
      </c>
      <c r="L9" s="64">
        <v>5002514</v>
      </c>
      <c r="M9" s="64">
        <v>9360571</v>
      </c>
      <c r="N9" s="64">
        <v>4263289</v>
      </c>
      <c r="O9" s="64">
        <v>5102870</v>
      </c>
      <c r="P9" s="64">
        <v>5101552</v>
      </c>
      <c r="Q9" s="64">
        <v>14467711</v>
      </c>
      <c r="R9" s="64">
        <v>0</v>
      </c>
      <c r="S9" s="64">
        <v>0</v>
      </c>
      <c r="T9" s="64">
        <v>0</v>
      </c>
      <c r="U9" s="64">
        <v>0</v>
      </c>
      <c r="V9" s="64">
        <v>28767020</v>
      </c>
      <c r="W9" s="64">
        <v>30969828</v>
      </c>
      <c r="X9" s="64">
        <v>-2202808</v>
      </c>
      <c r="Y9" s="65">
        <v>-7.11</v>
      </c>
      <c r="Z9" s="66">
        <v>48805825</v>
      </c>
    </row>
    <row r="10" spans="1:26" ht="22.5">
      <c r="A10" s="67" t="s">
        <v>105</v>
      </c>
      <c r="B10" s="68">
        <f>SUM(B5:B9)</f>
        <v>571474085</v>
      </c>
      <c r="C10" s="68">
        <f>SUM(C5:C9)</f>
        <v>0</v>
      </c>
      <c r="D10" s="69">
        <f aca="true" t="shared" si="0" ref="D10:Z10">SUM(D5:D9)</f>
        <v>512772180</v>
      </c>
      <c r="E10" s="70">
        <f t="shared" si="0"/>
        <v>519934383</v>
      </c>
      <c r="F10" s="70">
        <f t="shared" si="0"/>
        <v>59540920</v>
      </c>
      <c r="G10" s="70">
        <f t="shared" si="0"/>
        <v>60326218</v>
      </c>
      <c r="H10" s="70">
        <f t="shared" si="0"/>
        <v>31518156</v>
      </c>
      <c r="I10" s="70">
        <f t="shared" si="0"/>
        <v>151385294</v>
      </c>
      <c r="J10" s="70">
        <f t="shared" si="0"/>
        <v>31954601</v>
      </c>
      <c r="K10" s="70">
        <f t="shared" si="0"/>
        <v>27625192</v>
      </c>
      <c r="L10" s="70">
        <f t="shared" si="0"/>
        <v>61543239</v>
      </c>
      <c r="M10" s="70">
        <f t="shared" si="0"/>
        <v>121123032</v>
      </c>
      <c r="N10" s="70">
        <f t="shared" si="0"/>
        <v>34692452</v>
      </c>
      <c r="O10" s="70">
        <f t="shared" si="0"/>
        <v>34587559</v>
      </c>
      <c r="P10" s="70">
        <f t="shared" si="0"/>
        <v>54126403</v>
      </c>
      <c r="Q10" s="70">
        <f t="shared" si="0"/>
        <v>123406414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395914740</v>
      </c>
      <c r="W10" s="70">
        <f t="shared" si="0"/>
        <v>384579144</v>
      </c>
      <c r="X10" s="70">
        <f t="shared" si="0"/>
        <v>11335596</v>
      </c>
      <c r="Y10" s="71">
        <f>+IF(W10&lt;&gt;0,(X10/W10)*100,0)</f>
        <v>2.947532693036521</v>
      </c>
      <c r="Z10" s="72">
        <f t="shared" si="0"/>
        <v>519934383</v>
      </c>
    </row>
    <row r="11" spans="1:26" ht="12.75">
      <c r="A11" s="62" t="s">
        <v>36</v>
      </c>
      <c r="B11" s="18">
        <v>133332562</v>
      </c>
      <c r="C11" s="18">
        <v>0</v>
      </c>
      <c r="D11" s="63">
        <v>163627726</v>
      </c>
      <c r="E11" s="64">
        <v>162126381</v>
      </c>
      <c r="F11" s="64">
        <v>12149582</v>
      </c>
      <c r="G11" s="64">
        <v>10871835</v>
      </c>
      <c r="H11" s="64">
        <v>16051700</v>
      </c>
      <c r="I11" s="64">
        <v>39073117</v>
      </c>
      <c r="J11" s="64">
        <v>13390488</v>
      </c>
      <c r="K11" s="64">
        <v>13227516</v>
      </c>
      <c r="L11" s="64">
        <v>10715904</v>
      </c>
      <c r="M11" s="64">
        <v>37333908</v>
      </c>
      <c r="N11" s="64">
        <v>12488235</v>
      </c>
      <c r="O11" s="64">
        <v>11910527</v>
      </c>
      <c r="P11" s="64">
        <v>13048814</v>
      </c>
      <c r="Q11" s="64">
        <v>37447576</v>
      </c>
      <c r="R11" s="64">
        <v>0</v>
      </c>
      <c r="S11" s="64">
        <v>0</v>
      </c>
      <c r="T11" s="64">
        <v>0</v>
      </c>
      <c r="U11" s="64">
        <v>0</v>
      </c>
      <c r="V11" s="64">
        <v>113854601</v>
      </c>
      <c r="W11" s="64">
        <v>122720796</v>
      </c>
      <c r="X11" s="64">
        <v>-8866195</v>
      </c>
      <c r="Y11" s="65">
        <v>-7.22</v>
      </c>
      <c r="Z11" s="66">
        <v>162126381</v>
      </c>
    </row>
    <row r="12" spans="1:26" ht="12.75">
      <c r="A12" s="62" t="s">
        <v>37</v>
      </c>
      <c r="B12" s="18">
        <v>8779575</v>
      </c>
      <c r="C12" s="18">
        <v>0</v>
      </c>
      <c r="D12" s="63">
        <v>10082934</v>
      </c>
      <c r="E12" s="64">
        <v>10082934</v>
      </c>
      <c r="F12" s="64">
        <v>698480</v>
      </c>
      <c r="G12" s="64">
        <v>693823</v>
      </c>
      <c r="H12" s="64">
        <v>670422</v>
      </c>
      <c r="I12" s="64">
        <v>2062725</v>
      </c>
      <c r="J12" s="64">
        <v>692882</v>
      </c>
      <c r="K12" s="64">
        <v>670543</v>
      </c>
      <c r="L12" s="64">
        <v>670422</v>
      </c>
      <c r="M12" s="64">
        <v>2033847</v>
      </c>
      <c r="N12" s="64">
        <v>1151457</v>
      </c>
      <c r="O12" s="64">
        <v>736608</v>
      </c>
      <c r="P12" s="64">
        <v>741263</v>
      </c>
      <c r="Q12" s="64">
        <v>2629328</v>
      </c>
      <c r="R12" s="64">
        <v>0</v>
      </c>
      <c r="S12" s="64">
        <v>0</v>
      </c>
      <c r="T12" s="64">
        <v>0</v>
      </c>
      <c r="U12" s="64">
        <v>0</v>
      </c>
      <c r="V12" s="64">
        <v>6725900</v>
      </c>
      <c r="W12" s="64">
        <v>7562205</v>
      </c>
      <c r="X12" s="64">
        <v>-836305</v>
      </c>
      <c r="Y12" s="65">
        <v>-11.06</v>
      </c>
      <c r="Z12" s="66">
        <v>10082934</v>
      </c>
    </row>
    <row r="13" spans="1:26" ht="12.75">
      <c r="A13" s="62" t="s">
        <v>106</v>
      </c>
      <c r="B13" s="18">
        <v>26142541</v>
      </c>
      <c r="C13" s="18">
        <v>0</v>
      </c>
      <c r="D13" s="63">
        <v>46045465</v>
      </c>
      <c r="E13" s="64">
        <v>46045465</v>
      </c>
      <c r="F13" s="64">
        <v>0</v>
      </c>
      <c r="G13" s="64">
        <v>4411</v>
      </c>
      <c r="H13" s="64">
        <v>2389</v>
      </c>
      <c r="I13" s="64">
        <v>6800</v>
      </c>
      <c r="J13" s="64">
        <v>2229</v>
      </c>
      <c r="K13" s="64">
        <v>1933</v>
      </c>
      <c r="L13" s="64">
        <v>4730</v>
      </c>
      <c r="M13" s="64">
        <v>8892</v>
      </c>
      <c r="N13" s="64">
        <v>7059</v>
      </c>
      <c r="O13" s="64">
        <v>3603</v>
      </c>
      <c r="P13" s="64">
        <v>5000</v>
      </c>
      <c r="Q13" s="64">
        <v>15662</v>
      </c>
      <c r="R13" s="64">
        <v>0</v>
      </c>
      <c r="S13" s="64">
        <v>0</v>
      </c>
      <c r="T13" s="64">
        <v>0</v>
      </c>
      <c r="U13" s="64">
        <v>0</v>
      </c>
      <c r="V13" s="64">
        <v>31354</v>
      </c>
      <c r="W13" s="64">
        <v>34534098</v>
      </c>
      <c r="X13" s="64">
        <v>-34502744</v>
      </c>
      <c r="Y13" s="65">
        <v>-99.91</v>
      </c>
      <c r="Z13" s="66">
        <v>46045465</v>
      </c>
    </row>
    <row r="14" spans="1:26" ht="12.75">
      <c r="A14" s="62" t="s">
        <v>38</v>
      </c>
      <c r="B14" s="18">
        <v>16957097</v>
      </c>
      <c r="C14" s="18">
        <v>0</v>
      </c>
      <c r="D14" s="63">
        <v>3709795</v>
      </c>
      <c r="E14" s="64">
        <v>3665795</v>
      </c>
      <c r="F14" s="64">
        <v>0</v>
      </c>
      <c r="G14" s="64">
        <v>0</v>
      </c>
      <c r="H14" s="64">
        <v>230882</v>
      </c>
      <c r="I14" s="64">
        <v>230882</v>
      </c>
      <c r="J14" s="64">
        <v>0</v>
      </c>
      <c r="K14" s="64">
        <v>0</v>
      </c>
      <c r="L14" s="64">
        <v>337696</v>
      </c>
      <c r="M14" s="64">
        <v>337696</v>
      </c>
      <c r="N14" s="64">
        <v>0</v>
      </c>
      <c r="O14" s="64">
        <v>257</v>
      </c>
      <c r="P14" s="64">
        <v>161211</v>
      </c>
      <c r="Q14" s="64">
        <v>161468</v>
      </c>
      <c r="R14" s="64">
        <v>0</v>
      </c>
      <c r="S14" s="64">
        <v>0</v>
      </c>
      <c r="T14" s="64">
        <v>0</v>
      </c>
      <c r="U14" s="64">
        <v>0</v>
      </c>
      <c r="V14" s="64">
        <v>730046</v>
      </c>
      <c r="W14" s="64">
        <v>2782350</v>
      </c>
      <c r="X14" s="64">
        <v>-2052304</v>
      </c>
      <c r="Y14" s="65">
        <v>-73.76</v>
      </c>
      <c r="Z14" s="66">
        <v>3665795</v>
      </c>
    </row>
    <row r="15" spans="1:26" ht="12.75">
      <c r="A15" s="62" t="s">
        <v>39</v>
      </c>
      <c r="B15" s="18">
        <v>179202804</v>
      </c>
      <c r="C15" s="18">
        <v>0</v>
      </c>
      <c r="D15" s="63">
        <v>201732900</v>
      </c>
      <c r="E15" s="64">
        <v>202133847</v>
      </c>
      <c r="F15" s="64">
        <v>1448789</v>
      </c>
      <c r="G15" s="64">
        <v>1386637</v>
      </c>
      <c r="H15" s="64">
        <v>39834808</v>
      </c>
      <c r="I15" s="64">
        <v>42670234</v>
      </c>
      <c r="J15" s="64">
        <v>12968339</v>
      </c>
      <c r="K15" s="64">
        <v>11586369</v>
      </c>
      <c r="L15" s="64">
        <v>13281531</v>
      </c>
      <c r="M15" s="64">
        <v>37836239</v>
      </c>
      <c r="N15" s="64">
        <v>12690996</v>
      </c>
      <c r="O15" s="64">
        <v>14199591</v>
      </c>
      <c r="P15" s="64">
        <v>16376954</v>
      </c>
      <c r="Q15" s="64">
        <v>43267541</v>
      </c>
      <c r="R15" s="64">
        <v>0</v>
      </c>
      <c r="S15" s="64">
        <v>0</v>
      </c>
      <c r="T15" s="64">
        <v>0</v>
      </c>
      <c r="U15" s="64">
        <v>0</v>
      </c>
      <c r="V15" s="64">
        <v>123774014</v>
      </c>
      <c r="W15" s="64">
        <v>151299756</v>
      </c>
      <c r="X15" s="64">
        <v>-27525742</v>
      </c>
      <c r="Y15" s="65">
        <v>-18.19</v>
      </c>
      <c r="Z15" s="66">
        <v>202133847</v>
      </c>
    </row>
    <row r="16" spans="1:26" ht="12.75">
      <c r="A16" s="73" t="s">
        <v>40</v>
      </c>
      <c r="B16" s="18">
        <v>941038</v>
      </c>
      <c r="C16" s="18">
        <v>0</v>
      </c>
      <c r="D16" s="63">
        <v>15762921</v>
      </c>
      <c r="E16" s="64">
        <v>17064199</v>
      </c>
      <c r="F16" s="64">
        <v>203415</v>
      </c>
      <c r="G16" s="64">
        <v>23421</v>
      </c>
      <c r="H16" s="64">
        <v>46250</v>
      </c>
      <c r="I16" s="64">
        <v>273086</v>
      </c>
      <c r="J16" s="64">
        <v>3120297</v>
      </c>
      <c r="K16" s="64">
        <v>6549857</v>
      </c>
      <c r="L16" s="64">
        <v>31500</v>
      </c>
      <c r="M16" s="64">
        <v>9701654</v>
      </c>
      <c r="N16" s="64">
        <v>3165374</v>
      </c>
      <c r="O16" s="64">
        <v>41495</v>
      </c>
      <c r="P16" s="64">
        <v>114816</v>
      </c>
      <c r="Q16" s="64">
        <v>3321685</v>
      </c>
      <c r="R16" s="64">
        <v>0</v>
      </c>
      <c r="S16" s="64">
        <v>0</v>
      </c>
      <c r="T16" s="64">
        <v>0</v>
      </c>
      <c r="U16" s="64">
        <v>0</v>
      </c>
      <c r="V16" s="64">
        <v>13296425</v>
      </c>
      <c r="W16" s="64">
        <v>11822193</v>
      </c>
      <c r="X16" s="64">
        <v>1474232</v>
      </c>
      <c r="Y16" s="65">
        <v>12.47</v>
      </c>
      <c r="Z16" s="66">
        <v>17064199</v>
      </c>
    </row>
    <row r="17" spans="1:26" ht="12.75">
      <c r="A17" s="62" t="s">
        <v>41</v>
      </c>
      <c r="B17" s="18">
        <v>147570761</v>
      </c>
      <c r="C17" s="18">
        <v>0</v>
      </c>
      <c r="D17" s="63">
        <v>107068266</v>
      </c>
      <c r="E17" s="64">
        <v>118176697</v>
      </c>
      <c r="F17" s="64">
        <v>2772706</v>
      </c>
      <c r="G17" s="64">
        <v>5431258</v>
      </c>
      <c r="H17" s="64">
        <v>5947430</v>
      </c>
      <c r="I17" s="64">
        <v>14151394</v>
      </c>
      <c r="J17" s="64">
        <v>266868</v>
      </c>
      <c r="K17" s="64">
        <v>7441376</v>
      </c>
      <c r="L17" s="64">
        <v>15828424</v>
      </c>
      <c r="M17" s="64">
        <v>23536668</v>
      </c>
      <c r="N17" s="64">
        <v>7300617</v>
      </c>
      <c r="O17" s="64">
        <v>9067422</v>
      </c>
      <c r="P17" s="64">
        <v>9566509</v>
      </c>
      <c r="Q17" s="64">
        <v>25934548</v>
      </c>
      <c r="R17" s="64">
        <v>0</v>
      </c>
      <c r="S17" s="64">
        <v>0</v>
      </c>
      <c r="T17" s="64">
        <v>0</v>
      </c>
      <c r="U17" s="64">
        <v>0</v>
      </c>
      <c r="V17" s="64">
        <v>63622610</v>
      </c>
      <c r="W17" s="64">
        <v>80301123</v>
      </c>
      <c r="X17" s="64">
        <v>-16678513</v>
      </c>
      <c r="Y17" s="65">
        <v>-20.77</v>
      </c>
      <c r="Z17" s="66">
        <v>118176697</v>
      </c>
    </row>
    <row r="18" spans="1:26" ht="12.75">
      <c r="A18" s="74" t="s">
        <v>42</v>
      </c>
      <c r="B18" s="75">
        <f>SUM(B11:B17)</f>
        <v>512926378</v>
      </c>
      <c r="C18" s="75">
        <f>SUM(C11:C17)</f>
        <v>0</v>
      </c>
      <c r="D18" s="76">
        <f aca="true" t="shared" si="1" ref="D18:Z18">SUM(D11:D17)</f>
        <v>548030007</v>
      </c>
      <c r="E18" s="77">
        <f t="shared" si="1"/>
        <v>559295318</v>
      </c>
      <c r="F18" s="77">
        <f t="shared" si="1"/>
        <v>17272972</v>
      </c>
      <c r="G18" s="77">
        <f t="shared" si="1"/>
        <v>18411385</v>
      </c>
      <c r="H18" s="77">
        <f t="shared" si="1"/>
        <v>62783881</v>
      </c>
      <c r="I18" s="77">
        <f t="shared" si="1"/>
        <v>98468238</v>
      </c>
      <c r="J18" s="77">
        <f t="shared" si="1"/>
        <v>30441103</v>
      </c>
      <c r="K18" s="77">
        <f t="shared" si="1"/>
        <v>39477594</v>
      </c>
      <c r="L18" s="77">
        <f t="shared" si="1"/>
        <v>40870207</v>
      </c>
      <c r="M18" s="77">
        <f t="shared" si="1"/>
        <v>110788904</v>
      </c>
      <c r="N18" s="77">
        <f t="shared" si="1"/>
        <v>36803738</v>
      </c>
      <c r="O18" s="77">
        <f t="shared" si="1"/>
        <v>35959503</v>
      </c>
      <c r="P18" s="77">
        <f t="shared" si="1"/>
        <v>40014567</v>
      </c>
      <c r="Q18" s="77">
        <f t="shared" si="1"/>
        <v>112777808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322034950</v>
      </c>
      <c r="W18" s="77">
        <f t="shared" si="1"/>
        <v>411022521</v>
      </c>
      <c r="X18" s="77">
        <f t="shared" si="1"/>
        <v>-88987571</v>
      </c>
      <c r="Y18" s="71">
        <f>+IF(W18&lt;&gt;0,(X18/W18)*100,0)</f>
        <v>-21.65029078783739</v>
      </c>
      <c r="Z18" s="78">
        <f t="shared" si="1"/>
        <v>559295318</v>
      </c>
    </row>
    <row r="19" spans="1:26" ht="12.75">
      <c r="A19" s="74" t="s">
        <v>43</v>
      </c>
      <c r="B19" s="79">
        <f>+B10-B18</f>
        <v>58547707</v>
      </c>
      <c r="C19" s="79">
        <f>+C10-C18</f>
        <v>0</v>
      </c>
      <c r="D19" s="80">
        <f aca="true" t="shared" si="2" ref="D19:Z19">+D10-D18</f>
        <v>-35257827</v>
      </c>
      <c r="E19" s="81">
        <f t="shared" si="2"/>
        <v>-39360935</v>
      </c>
      <c r="F19" s="81">
        <f t="shared" si="2"/>
        <v>42267948</v>
      </c>
      <c r="G19" s="81">
        <f t="shared" si="2"/>
        <v>41914833</v>
      </c>
      <c r="H19" s="81">
        <f t="shared" si="2"/>
        <v>-31265725</v>
      </c>
      <c r="I19" s="81">
        <f t="shared" si="2"/>
        <v>52917056</v>
      </c>
      <c r="J19" s="81">
        <f t="shared" si="2"/>
        <v>1513498</v>
      </c>
      <c r="K19" s="81">
        <f t="shared" si="2"/>
        <v>-11852402</v>
      </c>
      <c r="L19" s="81">
        <f t="shared" si="2"/>
        <v>20673032</v>
      </c>
      <c r="M19" s="81">
        <f t="shared" si="2"/>
        <v>10334128</v>
      </c>
      <c r="N19" s="81">
        <f t="shared" si="2"/>
        <v>-2111286</v>
      </c>
      <c r="O19" s="81">
        <f t="shared" si="2"/>
        <v>-1371944</v>
      </c>
      <c r="P19" s="81">
        <f t="shared" si="2"/>
        <v>14111836</v>
      </c>
      <c r="Q19" s="81">
        <f t="shared" si="2"/>
        <v>10628606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73879790</v>
      </c>
      <c r="W19" s="81">
        <f>IF(E10=E18,0,W10-W18)</f>
        <v>-26443377</v>
      </c>
      <c r="X19" s="81">
        <f t="shared" si="2"/>
        <v>100323167</v>
      </c>
      <c r="Y19" s="82">
        <f>+IF(W19&lt;&gt;0,(X19/W19)*100,0)</f>
        <v>-379.3886348177088</v>
      </c>
      <c r="Z19" s="83">
        <f t="shared" si="2"/>
        <v>-39360935</v>
      </c>
    </row>
    <row r="20" spans="1:26" ht="12.75">
      <c r="A20" s="62" t="s">
        <v>44</v>
      </c>
      <c r="B20" s="18">
        <v>38768028</v>
      </c>
      <c r="C20" s="18">
        <v>0</v>
      </c>
      <c r="D20" s="63">
        <v>63229578</v>
      </c>
      <c r="E20" s="64">
        <v>35283609</v>
      </c>
      <c r="F20" s="64">
        <v>0</v>
      </c>
      <c r="G20" s="64">
        <v>395932</v>
      </c>
      <c r="H20" s="64">
        <v>0</v>
      </c>
      <c r="I20" s="64">
        <v>395932</v>
      </c>
      <c r="J20" s="64">
        <v>8472631</v>
      </c>
      <c r="K20" s="64">
        <v>0</v>
      </c>
      <c r="L20" s="64">
        <v>380929</v>
      </c>
      <c r="M20" s="64">
        <v>8853560</v>
      </c>
      <c r="N20" s="64">
        <v>-1407443</v>
      </c>
      <c r="O20" s="64">
        <v>0</v>
      </c>
      <c r="P20" s="64">
        <v>984</v>
      </c>
      <c r="Q20" s="64">
        <v>-1406459</v>
      </c>
      <c r="R20" s="64">
        <v>0</v>
      </c>
      <c r="S20" s="64">
        <v>0</v>
      </c>
      <c r="T20" s="64">
        <v>0</v>
      </c>
      <c r="U20" s="64">
        <v>0</v>
      </c>
      <c r="V20" s="64">
        <v>7843033</v>
      </c>
      <c r="W20" s="64">
        <v>47422188</v>
      </c>
      <c r="X20" s="64">
        <v>-39579155</v>
      </c>
      <c r="Y20" s="65">
        <v>-83.46</v>
      </c>
      <c r="Z20" s="66">
        <v>35283609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97315735</v>
      </c>
      <c r="C22" s="90">
        <f>SUM(C19:C21)</f>
        <v>0</v>
      </c>
      <c r="D22" s="91">
        <f aca="true" t="shared" si="3" ref="D22:Z22">SUM(D19:D21)</f>
        <v>27971751</v>
      </c>
      <c r="E22" s="92">
        <f t="shared" si="3"/>
        <v>-4077326</v>
      </c>
      <c r="F22" s="92">
        <f t="shared" si="3"/>
        <v>42267948</v>
      </c>
      <c r="G22" s="92">
        <f t="shared" si="3"/>
        <v>42310765</v>
      </c>
      <c r="H22" s="92">
        <f t="shared" si="3"/>
        <v>-31265725</v>
      </c>
      <c r="I22" s="92">
        <f t="shared" si="3"/>
        <v>53312988</v>
      </c>
      <c r="J22" s="92">
        <f t="shared" si="3"/>
        <v>9986129</v>
      </c>
      <c r="K22" s="92">
        <f t="shared" si="3"/>
        <v>-11852402</v>
      </c>
      <c r="L22" s="92">
        <f t="shared" si="3"/>
        <v>21053961</v>
      </c>
      <c r="M22" s="92">
        <f t="shared" si="3"/>
        <v>19187688</v>
      </c>
      <c r="N22" s="92">
        <f t="shared" si="3"/>
        <v>-3518729</v>
      </c>
      <c r="O22" s="92">
        <f t="shared" si="3"/>
        <v>-1371944</v>
      </c>
      <c r="P22" s="92">
        <f t="shared" si="3"/>
        <v>14112820</v>
      </c>
      <c r="Q22" s="92">
        <f t="shared" si="3"/>
        <v>9222147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81722823</v>
      </c>
      <c r="W22" s="92">
        <f t="shared" si="3"/>
        <v>20978811</v>
      </c>
      <c r="X22" s="92">
        <f t="shared" si="3"/>
        <v>60744012</v>
      </c>
      <c r="Y22" s="93">
        <f>+IF(W22&lt;&gt;0,(X22/W22)*100,0)</f>
        <v>289.5493552994972</v>
      </c>
      <c r="Z22" s="94">
        <f t="shared" si="3"/>
        <v>-4077326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97315735</v>
      </c>
      <c r="C24" s="79">
        <f>SUM(C22:C23)</f>
        <v>0</v>
      </c>
      <c r="D24" s="80">
        <f aca="true" t="shared" si="4" ref="D24:Z24">SUM(D22:D23)</f>
        <v>27971751</v>
      </c>
      <c r="E24" s="81">
        <f t="shared" si="4"/>
        <v>-4077326</v>
      </c>
      <c r="F24" s="81">
        <f t="shared" si="4"/>
        <v>42267948</v>
      </c>
      <c r="G24" s="81">
        <f t="shared" si="4"/>
        <v>42310765</v>
      </c>
      <c r="H24" s="81">
        <f t="shared" si="4"/>
        <v>-31265725</v>
      </c>
      <c r="I24" s="81">
        <f t="shared" si="4"/>
        <v>53312988</v>
      </c>
      <c r="J24" s="81">
        <f t="shared" si="4"/>
        <v>9986129</v>
      </c>
      <c r="K24" s="81">
        <f t="shared" si="4"/>
        <v>-11852402</v>
      </c>
      <c r="L24" s="81">
        <f t="shared" si="4"/>
        <v>21053961</v>
      </c>
      <c r="M24" s="81">
        <f t="shared" si="4"/>
        <v>19187688</v>
      </c>
      <c r="N24" s="81">
        <f t="shared" si="4"/>
        <v>-3518729</v>
      </c>
      <c r="O24" s="81">
        <f t="shared" si="4"/>
        <v>-1371944</v>
      </c>
      <c r="P24" s="81">
        <f t="shared" si="4"/>
        <v>14112820</v>
      </c>
      <c r="Q24" s="81">
        <f t="shared" si="4"/>
        <v>9222147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81722823</v>
      </c>
      <c r="W24" s="81">
        <f t="shared" si="4"/>
        <v>20978811</v>
      </c>
      <c r="X24" s="81">
        <f t="shared" si="4"/>
        <v>60744012</v>
      </c>
      <c r="Y24" s="82">
        <f>+IF(W24&lt;&gt;0,(X24/W24)*100,0)</f>
        <v>289.5493552994972</v>
      </c>
      <c r="Z24" s="83">
        <f t="shared" si="4"/>
        <v>-4077326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115907016</v>
      </c>
      <c r="C27" s="21">
        <v>0</v>
      </c>
      <c r="D27" s="103">
        <v>83246710</v>
      </c>
      <c r="E27" s="104">
        <v>64066541</v>
      </c>
      <c r="F27" s="104">
        <v>0</v>
      </c>
      <c r="G27" s="104">
        <v>2394808</v>
      </c>
      <c r="H27" s="104">
        <v>3894630</v>
      </c>
      <c r="I27" s="104">
        <v>6289438</v>
      </c>
      <c r="J27" s="104">
        <v>4259013</v>
      </c>
      <c r="K27" s="104">
        <v>5596319</v>
      </c>
      <c r="L27" s="104">
        <v>4013556</v>
      </c>
      <c r="M27" s="104">
        <v>13868888</v>
      </c>
      <c r="N27" s="104">
        <v>2324395</v>
      </c>
      <c r="O27" s="104">
        <v>5447558</v>
      </c>
      <c r="P27" s="104">
        <v>6119759</v>
      </c>
      <c r="Q27" s="104">
        <v>13891712</v>
      </c>
      <c r="R27" s="104">
        <v>0</v>
      </c>
      <c r="S27" s="104">
        <v>0</v>
      </c>
      <c r="T27" s="104">
        <v>0</v>
      </c>
      <c r="U27" s="104">
        <v>0</v>
      </c>
      <c r="V27" s="104">
        <v>34050038</v>
      </c>
      <c r="W27" s="104">
        <v>48049906</v>
      </c>
      <c r="X27" s="104">
        <v>-13999868</v>
      </c>
      <c r="Y27" s="105">
        <v>-29.14</v>
      </c>
      <c r="Z27" s="106">
        <v>64066541</v>
      </c>
    </row>
    <row r="28" spans="1:26" ht="12.75">
      <c r="A28" s="107" t="s">
        <v>44</v>
      </c>
      <c r="B28" s="18">
        <v>38669572</v>
      </c>
      <c r="C28" s="18">
        <v>0</v>
      </c>
      <c r="D28" s="63">
        <v>58857894</v>
      </c>
      <c r="E28" s="64">
        <v>34207225</v>
      </c>
      <c r="F28" s="64">
        <v>0</v>
      </c>
      <c r="G28" s="64">
        <v>2340882</v>
      </c>
      <c r="H28" s="64">
        <v>2979241</v>
      </c>
      <c r="I28" s="64">
        <v>5320123</v>
      </c>
      <c r="J28" s="64">
        <v>2456194</v>
      </c>
      <c r="K28" s="64">
        <v>3443494</v>
      </c>
      <c r="L28" s="64">
        <v>2720924</v>
      </c>
      <c r="M28" s="64">
        <v>8620612</v>
      </c>
      <c r="N28" s="64">
        <v>2001941</v>
      </c>
      <c r="O28" s="64">
        <v>3073368</v>
      </c>
      <c r="P28" s="64">
        <v>5727508</v>
      </c>
      <c r="Q28" s="64">
        <v>10802817</v>
      </c>
      <c r="R28" s="64">
        <v>0</v>
      </c>
      <c r="S28" s="64">
        <v>0</v>
      </c>
      <c r="T28" s="64">
        <v>0</v>
      </c>
      <c r="U28" s="64">
        <v>0</v>
      </c>
      <c r="V28" s="64">
        <v>24743552</v>
      </c>
      <c r="W28" s="64">
        <v>25655419</v>
      </c>
      <c r="X28" s="64">
        <v>-911867</v>
      </c>
      <c r="Y28" s="65">
        <v>-3.55</v>
      </c>
      <c r="Z28" s="66">
        <v>34207225</v>
      </c>
    </row>
    <row r="29" spans="1:26" ht="12.75">
      <c r="A29" s="62" t="s">
        <v>110</v>
      </c>
      <c r="B29" s="18">
        <v>54013987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3500000</v>
      </c>
      <c r="E30" s="64">
        <v>3526408</v>
      </c>
      <c r="F30" s="64">
        <v>0</v>
      </c>
      <c r="G30" s="64">
        <v>0</v>
      </c>
      <c r="H30" s="64">
        <v>0</v>
      </c>
      <c r="I30" s="64">
        <v>0</v>
      </c>
      <c r="J30" s="64">
        <v>396486</v>
      </c>
      <c r="K30" s="64">
        <v>0</v>
      </c>
      <c r="L30" s="64">
        <v>0</v>
      </c>
      <c r="M30" s="64">
        <v>396486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396486</v>
      </c>
      <c r="W30" s="64">
        <v>2644806</v>
      </c>
      <c r="X30" s="64">
        <v>-2248320</v>
      </c>
      <c r="Y30" s="65">
        <v>-85.01</v>
      </c>
      <c r="Z30" s="66">
        <v>3526408</v>
      </c>
    </row>
    <row r="31" spans="1:26" ht="12.75">
      <c r="A31" s="62" t="s">
        <v>49</v>
      </c>
      <c r="B31" s="18">
        <v>23223457</v>
      </c>
      <c r="C31" s="18">
        <v>0</v>
      </c>
      <c r="D31" s="63">
        <v>20888816</v>
      </c>
      <c r="E31" s="64">
        <v>26332908</v>
      </c>
      <c r="F31" s="64">
        <v>0</v>
      </c>
      <c r="G31" s="64">
        <v>53926</v>
      </c>
      <c r="H31" s="64">
        <v>915389</v>
      </c>
      <c r="I31" s="64">
        <v>969315</v>
      </c>
      <c r="J31" s="64">
        <v>1406334</v>
      </c>
      <c r="K31" s="64">
        <v>2152826</v>
      </c>
      <c r="L31" s="64">
        <v>1292632</v>
      </c>
      <c r="M31" s="64">
        <v>4851792</v>
      </c>
      <c r="N31" s="64">
        <v>322452</v>
      </c>
      <c r="O31" s="64">
        <v>2374189</v>
      </c>
      <c r="P31" s="64">
        <v>392252</v>
      </c>
      <c r="Q31" s="64">
        <v>3088893</v>
      </c>
      <c r="R31" s="64">
        <v>0</v>
      </c>
      <c r="S31" s="64">
        <v>0</v>
      </c>
      <c r="T31" s="64">
        <v>0</v>
      </c>
      <c r="U31" s="64">
        <v>0</v>
      </c>
      <c r="V31" s="64">
        <v>8910000</v>
      </c>
      <c r="W31" s="64">
        <v>19749681</v>
      </c>
      <c r="X31" s="64">
        <v>-10839681</v>
      </c>
      <c r="Y31" s="65">
        <v>-54.89</v>
      </c>
      <c r="Z31" s="66">
        <v>26332908</v>
      </c>
    </row>
    <row r="32" spans="1:26" ht="12.75">
      <c r="A32" s="74" t="s">
        <v>50</v>
      </c>
      <c r="B32" s="21">
        <f>SUM(B28:B31)</f>
        <v>115907016</v>
      </c>
      <c r="C32" s="21">
        <f>SUM(C28:C31)</f>
        <v>0</v>
      </c>
      <c r="D32" s="103">
        <f aca="true" t="shared" si="5" ref="D32:Z32">SUM(D28:D31)</f>
        <v>83246710</v>
      </c>
      <c r="E32" s="104">
        <f t="shared" si="5"/>
        <v>64066541</v>
      </c>
      <c r="F32" s="104">
        <f t="shared" si="5"/>
        <v>0</v>
      </c>
      <c r="G32" s="104">
        <f t="shared" si="5"/>
        <v>2394808</v>
      </c>
      <c r="H32" s="104">
        <f t="shared" si="5"/>
        <v>3894630</v>
      </c>
      <c r="I32" s="104">
        <f t="shared" si="5"/>
        <v>6289438</v>
      </c>
      <c r="J32" s="104">
        <f t="shared" si="5"/>
        <v>4259014</v>
      </c>
      <c r="K32" s="104">
        <f t="shared" si="5"/>
        <v>5596320</v>
      </c>
      <c r="L32" s="104">
        <f t="shared" si="5"/>
        <v>4013556</v>
      </c>
      <c r="M32" s="104">
        <f t="shared" si="5"/>
        <v>13868890</v>
      </c>
      <c r="N32" s="104">
        <f t="shared" si="5"/>
        <v>2324393</v>
      </c>
      <c r="O32" s="104">
        <f t="shared" si="5"/>
        <v>5447557</v>
      </c>
      <c r="P32" s="104">
        <f t="shared" si="5"/>
        <v>6119760</v>
      </c>
      <c r="Q32" s="104">
        <f t="shared" si="5"/>
        <v>13891710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34050038</v>
      </c>
      <c r="W32" s="104">
        <f t="shared" si="5"/>
        <v>48049906</v>
      </c>
      <c r="X32" s="104">
        <f t="shared" si="5"/>
        <v>-13999868</v>
      </c>
      <c r="Y32" s="105">
        <f>+IF(W32&lt;&gt;0,(X32/W32)*100,0)</f>
        <v>-29.13609862212842</v>
      </c>
      <c r="Z32" s="106">
        <f t="shared" si="5"/>
        <v>64066541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150794444</v>
      </c>
      <c r="C35" s="18">
        <v>0</v>
      </c>
      <c r="D35" s="63">
        <v>79257012</v>
      </c>
      <c r="E35" s="64">
        <v>191311089</v>
      </c>
      <c r="F35" s="64">
        <v>-3347753</v>
      </c>
      <c r="G35" s="64">
        <v>64078139</v>
      </c>
      <c r="H35" s="64">
        <v>-28154013</v>
      </c>
      <c r="I35" s="64">
        <v>-28154013</v>
      </c>
      <c r="J35" s="64">
        <v>9366827</v>
      </c>
      <c r="K35" s="64">
        <v>-50289108</v>
      </c>
      <c r="L35" s="64">
        <v>58174865</v>
      </c>
      <c r="M35" s="64">
        <v>58174865</v>
      </c>
      <c r="N35" s="64">
        <v>-2712215</v>
      </c>
      <c r="O35" s="64">
        <v>3313466</v>
      </c>
      <c r="P35" s="64">
        <v>24762504</v>
      </c>
      <c r="Q35" s="64">
        <v>24762504</v>
      </c>
      <c r="R35" s="64">
        <v>0</v>
      </c>
      <c r="S35" s="64">
        <v>0</v>
      </c>
      <c r="T35" s="64">
        <v>0</v>
      </c>
      <c r="U35" s="64">
        <v>0</v>
      </c>
      <c r="V35" s="64">
        <v>24762504</v>
      </c>
      <c r="W35" s="64">
        <v>143483317</v>
      </c>
      <c r="X35" s="64">
        <v>-118720813</v>
      </c>
      <c r="Y35" s="65">
        <v>-82.74</v>
      </c>
      <c r="Z35" s="66">
        <v>191311089</v>
      </c>
    </row>
    <row r="36" spans="1:26" ht="12.75">
      <c r="A36" s="62" t="s">
        <v>53</v>
      </c>
      <c r="B36" s="18">
        <v>874959554</v>
      </c>
      <c r="C36" s="18">
        <v>0</v>
      </c>
      <c r="D36" s="63">
        <v>37201245</v>
      </c>
      <c r="E36" s="64">
        <v>887090132</v>
      </c>
      <c r="F36" s="64">
        <v>0</v>
      </c>
      <c r="G36" s="64">
        <v>2393456</v>
      </c>
      <c r="H36" s="64">
        <v>3894630</v>
      </c>
      <c r="I36" s="64">
        <v>3894630</v>
      </c>
      <c r="J36" s="64">
        <v>4259016</v>
      </c>
      <c r="K36" s="64">
        <v>5596320</v>
      </c>
      <c r="L36" s="64">
        <v>4013554</v>
      </c>
      <c r="M36" s="64">
        <v>4013554</v>
      </c>
      <c r="N36" s="64">
        <v>2324394</v>
      </c>
      <c r="O36" s="64">
        <v>5447458</v>
      </c>
      <c r="P36" s="64">
        <v>6106483</v>
      </c>
      <c r="Q36" s="64">
        <v>6106483</v>
      </c>
      <c r="R36" s="64">
        <v>0</v>
      </c>
      <c r="S36" s="64">
        <v>0</v>
      </c>
      <c r="T36" s="64">
        <v>0</v>
      </c>
      <c r="U36" s="64">
        <v>0</v>
      </c>
      <c r="V36" s="64">
        <v>6106483</v>
      </c>
      <c r="W36" s="64">
        <v>665317599</v>
      </c>
      <c r="X36" s="64">
        <v>-659211116</v>
      </c>
      <c r="Y36" s="65">
        <v>-99.08</v>
      </c>
      <c r="Z36" s="66">
        <v>887090132</v>
      </c>
    </row>
    <row r="37" spans="1:26" ht="12.75">
      <c r="A37" s="62" t="s">
        <v>54</v>
      </c>
      <c r="B37" s="18">
        <v>73510922</v>
      </c>
      <c r="C37" s="18">
        <v>0</v>
      </c>
      <c r="D37" s="63">
        <v>69635679</v>
      </c>
      <c r="E37" s="64">
        <v>114128608</v>
      </c>
      <c r="F37" s="64">
        <v>-48090773</v>
      </c>
      <c r="G37" s="64">
        <v>22914644</v>
      </c>
      <c r="H37" s="64">
        <v>7880399</v>
      </c>
      <c r="I37" s="64">
        <v>7880399</v>
      </c>
      <c r="J37" s="64">
        <v>2989561</v>
      </c>
      <c r="K37" s="64">
        <v>-33275205</v>
      </c>
      <c r="L37" s="64">
        <v>41321071</v>
      </c>
      <c r="M37" s="64">
        <v>41321071</v>
      </c>
      <c r="N37" s="64">
        <v>2501275</v>
      </c>
      <c r="O37" s="64">
        <v>9472202</v>
      </c>
      <c r="P37" s="64">
        <v>15882813</v>
      </c>
      <c r="Q37" s="64">
        <v>15882813</v>
      </c>
      <c r="R37" s="64">
        <v>0</v>
      </c>
      <c r="S37" s="64">
        <v>0</v>
      </c>
      <c r="T37" s="64">
        <v>0</v>
      </c>
      <c r="U37" s="64">
        <v>0</v>
      </c>
      <c r="V37" s="64">
        <v>15882813</v>
      </c>
      <c r="W37" s="64">
        <v>85596456</v>
      </c>
      <c r="X37" s="64">
        <v>-69713643</v>
      </c>
      <c r="Y37" s="65">
        <v>-81.44</v>
      </c>
      <c r="Z37" s="66">
        <v>114128608</v>
      </c>
    </row>
    <row r="38" spans="1:26" ht="12.75">
      <c r="A38" s="62" t="s">
        <v>55</v>
      </c>
      <c r="B38" s="18">
        <v>153138093</v>
      </c>
      <c r="C38" s="18">
        <v>0</v>
      </c>
      <c r="D38" s="63">
        <v>18850826</v>
      </c>
      <c r="E38" s="64">
        <v>171988919</v>
      </c>
      <c r="F38" s="64">
        <v>1203019</v>
      </c>
      <c r="G38" s="64">
        <v>0</v>
      </c>
      <c r="H38" s="64">
        <v>-267115</v>
      </c>
      <c r="I38" s="64">
        <v>-267115</v>
      </c>
      <c r="J38" s="64">
        <v>650155</v>
      </c>
      <c r="K38" s="64">
        <v>653934</v>
      </c>
      <c r="L38" s="64">
        <v>-32686</v>
      </c>
      <c r="M38" s="64">
        <v>-32686</v>
      </c>
      <c r="N38" s="64">
        <v>629441</v>
      </c>
      <c r="O38" s="64">
        <v>660205</v>
      </c>
      <c r="P38" s="64">
        <v>-348823</v>
      </c>
      <c r="Q38" s="64">
        <v>-348823</v>
      </c>
      <c r="R38" s="64">
        <v>0</v>
      </c>
      <c r="S38" s="64">
        <v>0</v>
      </c>
      <c r="T38" s="64">
        <v>0</v>
      </c>
      <c r="U38" s="64">
        <v>0</v>
      </c>
      <c r="V38" s="64">
        <v>-348823</v>
      </c>
      <c r="W38" s="64">
        <v>128991689</v>
      </c>
      <c r="X38" s="64">
        <v>-129340512</v>
      </c>
      <c r="Y38" s="65">
        <v>-100.27</v>
      </c>
      <c r="Z38" s="66">
        <v>171988919</v>
      </c>
    </row>
    <row r="39" spans="1:26" ht="12.75">
      <c r="A39" s="62" t="s">
        <v>56</v>
      </c>
      <c r="B39" s="18">
        <v>799104983</v>
      </c>
      <c r="C39" s="18">
        <v>0</v>
      </c>
      <c r="D39" s="63">
        <v>27971752</v>
      </c>
      <c r="E39" s="64">
        <v>792283694</v>
      </c>
      <c r="F39" s="64">
        <v>43540001</v>
      </c>
      <c r="G39" s="64">
        <v>43556951</v>
      </c>
      <c r="H39" s="64">
        <v>-31872667</v>
      </c>
      <c r="I39" s="64">
        <v>-31872667</v>
      </c>
      <c r="J39" s="64">
        <v>9986127</v>
      </c>
      <c r="K39" s="64">
        <v>-12071517</v>
      </c>
      <c r="L39" s="64">
        <v>20900034</v>
      </c>
      <c r="M39" s="64">
        <v>20900034</v>
      </c>
      <c r="N39" s="64">
        <v>-3518537</v>
      </c>
      <c r="O39" s="64">
        <v>-1371484</v>
      </c>
      <c r="P39" s="64">
        <v>15334997</v>
      </c>
      <c r="Q39" s="64">
        <v>15334997</v>
      </c>
      <c r="R39" s="64">
        <v>0</v>
      </c>
      <c r="S39" s="64">
        <v>0</v>
      </c>
      <c r="T39" s="64">
        <v>0</v>
      </c>
      <c r="U39" s="64">
        <v>0</v>
      </c>
      <c r="V39" s="64">
        <v>15334997</v>
      </c>
      <c r="W39" s="64">
        <v>594212771</v>
      </c>
      <c r="X39" s="64">
        <v>-578877774</v>
      </c>
      <c r="Y39" s="65">
        <v>-97.42</v>
      </c>
      <c r="Z39" s="66">
        <v>792283694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47547560</v>
      </c>
      <c r="C42" s="18">
        <v>0</v>
      </c>
      <c r="D42" s="63">
        <v>173205124</v>
      </c>
      <c r="E42" s="64">
        <v>113333261</v>
      </c>
      <c r="F42" s="64">
        <v>-29817242</v>
      </c>
      <c r="G42" s="64">
        <v>77230176</v>
      </c>
      <c r="H42" s="64">
        <v>-27464189</v>
      </c>
      <c r="I42" s="64">
        <v>19948745</v>
      </c>
      <c r="J42" s="64">
        <v>17199313</v>
      </c>
      <c r="K42" s="64">
        <v>-49733762</v>
      </c>
      <c r="L42" s="64">
        <v>59689823</v>
      </c>
      <c r="M42" s="64">
        <v>27155374</v>
      </c>
      <c r="N42" s="64">
        <v>-2081006</v>
      </c>
      <c r="O42" s="64">
        <v>-132052</v>
      </c>
      <c r="P42" s="64">
        <v>27733569</v>
      </c>
      <c r="Q42" s="64">
        <v>25520511</v>
      </c>
      <c r="R42" s="64">
        <v>0</v>
      </c>
      <c r="S42" s="64">
        <v>0</v>
      </c>
      <c r="T42" s="64">
        <v>0</v>
      </c>
      <c r="U42" s="64">
        <v>0</v>
      </c>
      <c r="V42" s="64">
        <v>72624630</v>
      </c>
      <c r="W42" s="64">
        <v>62905526</v>
      </c>
      <c r="X42" s="64">
        <v>9719104</v>
      </c>
      <c r="Y42" s="65">
        <v>15.45</v>
      </c>
      <c r="Z42" s="66">
        <v>113333261</v>
      </c>
    </row>
    <row r="43" spans="1:26" ht="12.75">
      <c r="A43" s="62" t="s">
        <v>59</v>
      </c>
      <c r="B43" s="18">
        <v>-58750581</v>
      </c>
      <c r="C43" s="18">
        <v>0</v>
      </c>
      <c r="D43" s="63">
        <v>-83246710</v>
      </c>
      <c r="E43" s="64">
        <v>-63510475</v>
      </c>
      <c r="F43" s="64">
        <v>-658132</v>
      </c>
      <c r="G43" s="64">
        <v>0</v>
      </c>
      <c r="H43" s="64">
        <v>-60239870</v>
      </c>
      <c r="I43" s="64">
        <v>-60898002</v>
      </c>
      <c r="J43" s="64">
        <v>8349125</v>
      </c>
      <c r="K43" s="64">
        <v>9065469</v>
      </c>
      <c r="L43" s="64">
        <v>9231825</v>
      </c>
      <c r="M43" s="64">
        <v>26646419</v>
      </c>
      <c r="N43" s="64">
        <v>-2619213</v>
      </c>
      <c r="O43" s="64">
        <v>-66015641</v>
      </c>
      <c r="P43" s="64">
        <v>5082880</v>
      </c>
      <c r="Q43" s="64">
        <v>-63551974</v>
      </c>
      <c r="R43" s="64">
        <v>0</v>
      </c>
      <c r="S43" s="64">
        <v>0</v>
      </c>
      <c r="T43" s="64">
        <v>0</v>
      </c>
      <c r="U43" s="64">
        <v>0</v>
      </c>
      <c r="V43" s="64">
        <v>-97803557</v>
      </c>
      <c r="W43" s="64">
        <v>-91852257</v>
      </c>
      <c r="X43" s="64">
        <v>-5951300</v>
      </c>
      <c r="Y43" s="65">
        <v>6.48</v>
      </c>
      <c r="Z43" s="66">
        <v>-63510475</v>
      </c>
    </row>
    <row r="44" spans="1:26" ht="12.75">
      <c r="A44" s="62" t="s">
        <v>60</v>
      </c>
      <c r="B44" s="18">
        <v>-9503570</v>
      </c>
      <c r="C44" s="18">
        <v>0</v>
      </c>
      <c r="D44" s="63">
        <v>3500000</v>
      </c>
      <c r="E44" s="64">
        <v>4895267</v>
      </c>
      <c r="F44" s="64">
        <v>-24077</v>
      </c>
      <c r="G44" s="64">
        <v>-54051</v>
      </c>
      <c r="H44" s="64">
        <v>-854135</v>
      </c>
      <c r="I44" s="64">
        <v>-932263</v>
      </c>
      <c r="J44" s="64">
        <v>77438</v>
      </c>
      <c r="K44" s="64">
        <v>10352</v>
      </c>
      <c r="L44" s="64">
        <v>-86425</v>
      </c>
      <c r="M44" s="64">
        <v>1365</v>
      </c>
      <c r="N44" s="64">
        <v>40468</v>
      </c>
      <c r="O44" s="64">
        <v>70079</v>
      </c>
      <c r="P44" s="64">
        <v>-906917</v>
      </c>
      <c r="Q44" s="64">
        <v>-796370</v>
      </c>
      <c r="R44" s="64">
        <v>0</v>
      </c>
      <c r="S44" s="64">
        <v>0</v>
      </c>
      <c r="T44" s="64">
        <v>0</v>
      </c>
      <c r="U44" s="64">
        <v>0</v>
      </c>
      <c r="V44" s="64">
        <v>-1727268</v>
      </c>
      <c r="W44" s="64">
        <v>1014449</v>
      </c>
      <c r="X44" s="64">
        <v>-2741717</v>
      </c>
      <c r="Y44" s="65">
        <v>-270.27</v>
      </c>
      <c r="Z44" s="66">
        <v>4895267</v>
      </c>
    </row>
    <row r="45" spans="1:26" ht="12.75">
      <c r="A45" s="74" t="s">
        <v>61</v>
      </c>
      <c r="B45" s="21">
        <v>76333137</v>
      </c>
      <c r="C45" s="21">
        <v>0</v>
      </c>
      <c r="D45" s="103">
        <v>93458415</v>
      </c>
      <c r="E45" s="104">
        <v>131051190</v>
      </c>
      <c r="F45" s="104">
        <v>45875426</v>
      </c>
      <c r="G45" s="104">
        <v>123051551</v>
      </c>
      <c r="H45" s="104">
        <v>34493357</v>
      </c>
      <c r="I45" s="104">
        <v>34493357</v>
      </c>
      <c r="J45" s="104">
        <v>60119233</v>
      </c>
      <c r="K45" s="104">
        <v>19461292</v>
      </c>
      <c r="L45" s="104">
        <v>88296515</v>
      </c>
      <c r="M45" s="104">
        <v>88296515</v>
      </c>
      <c r="N45" s="104">
        <v>83636764</v>
      </c>
      <c r="O45" s="104">
        <v>17559150</v>
      </c>
      <c r="P45" s="104">
        <v>49468682</v>
      </c>
      <c r="Q45" s="104">
        <v>49468682</v>
      </c>
      <c r="R45" s="104">
        <v>0</v>
      </c>
      <c r="S45" s="104">
        <v>0</v>
      </c>
      <c r="T45" s="104">
        <v>0</v>
      </c>
      <c r="U45" s="104">
        <v>0</v>
      </c>
      <c r="V45" s="104">
        <v>49468682</v>
      </c>
      <c r="W45" s="104">
        <v>48400855</v>
      </c>
      <c r="X45" s="104">
        <v>1067827</v>
      </c>
      <c r="Y45" s="105">
        <v>2.21</v>
      </c>
      <c r="Z45" s="106">
        <v>131051190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27026970</v>
      </c>
      <c r="C49" s="56">
        <v>0</v>
      </c>
      <c r="D49" s="133">
        <v>4387858</v>
      </c>
      <c r="E49" s="58">
        <v>3726329</v>
      </c>
      <c r="F49" s="58">
        <v>0</v>
      </c>
      <c r="G49" s="58">
        <v>0</v>
      </c>
      <c r="H49" s="58">
        <v>0</v>
      </c>
      <c r="I49" s="58">
        <v>3579732</v>
      </c>
      <c r="J49" s="58">
        <v>0</v>
      </c>
      <c r="K49" s="58">
        <v>0</v>
      </c>
      <c r="L49" s="58">
        <v>0</v>
      </c>
      <c r="M49" s="58">
        <v>3058497</v>
      </c>
      <c r="N49" s="58">
        <v>0</v>
      </c>
      <c r="O49" s="58">
        <v>0</v>
      </c>
      <c r="P49" s="58">
        <v>0</v>
      </c>
      <c r="Q49" s="58">
        <v>2895073</v>
      </c>
      <c r="R49" s="58">
        <v>0</v>
      </c>
      <c r="S49" s="58">
        <v>0</v>
      </c>
      <c r="T49" s="58">
        <v>0</v>
      </c>
      <c r="U49" s="58">
        <v>0</v>
      </c>
      <c r="V49" s="58">
        <v>16236532</v>
      </c>
      <c r="W49" s="58">
        <v>139626042</v>
      </c>
      <c r="X49" s="58">
        <v>200537033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1919609</v>
      </c>
      <c r="C51" s="56">
        <v>0</v>
      </c>
      <c r="D51" s="133">
        <v>499089</v>
      </c>
      <c r="E51" s="58">
        <v>17346</v>
      </c>
      <c r="F51" s="58">
        <v>0</v>
      </c>
      <c r="G51" s="58">
        <v>0</v>
      </c>
      <c r="H51" s="58">
        <v>0</v>
      </c>
      <c r="I51" s="58">
        <v>614468</v>
      </c>
      <c r="J51" s="58">
        <v>0</v>
      </c>
      <c r="K51" s="58">
        <v>0</v>
      </c>
      <c r="L51" s="58">
        <v>0</v>
      </c>
      <c r="M51" s="58">
        <v>324829</v>
      </c>
      <c r="N51" s="58">
        <v>0</v>
      </c>
      <c r="O51" s="58">
        <v>0</v>
      </c>
      <c r="P51" s="58">
        <v>0</v>
      </c>
      <c r="Q51" s="58">
        <v>-101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3375240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80.10014687426495</v>
      </c>
      <c r="C58" s="5">
        <f>IF(C67=0,0,+(C76/C67)*100)</f>
        <v>0</v>
      </c>
      <c r="D58" s="6">
        <f aca="true" t="shared" si="6" ref="D58:Z58">IF(D67=0,0,+(D76/D67)*100)</f>
        <v>95.82189748254069</v>
      </c>
      <c r="E58" s="7">
        <f t="shared" si="6"/>
        <v>94.32434870107484</v>
      </c>
      <c r="F58" s="7">
        <f t="shared" si="6"/>
        <v>53.58026704626735</v>
      </c>
      <c r="G58" s="7">
        <f t="shared" si="6"/>
        <v>141.87623915660325</v>
      </c>
      <c r="H58" s="7">
        <f t="shared" si="6"/>
        <v>94.87707613790634</v>
      </c>
      <c r="I58" s="7">
        <f t="shared" si="6"/>
        <v>86.00505741580251</v>
      </c>
      <c r="J58" s="7">
        <f t="shared" si="6"/>
        <v>144.90809856392605</v>
      </c>
      <c r="K58" s="7">
        <f t="shared" si="6"/>
        <v>118.88397306320641</v>
      </c>
      <c r="L58" s="7">
        <f t="shared" si="6"/>
        <v>27.258390946949795</v>
      </c>
      <c r="M58" s="7">
        <f t="shared" si="6"/>
        <v>96.8987395263317</v>
      </c>
      <c r="N58" s="7">
        <f t="shared" si="6"/>
        <v>104.40249157130981</v>
      </c>
      <c r="O58" s="7">
        <f t="shared" si="6"/>
        <v>101.43410249729897</v>
      </c>
      <c r="P58" s="7">
        <f t="shared" si="6"/>
        <v>107.58244021125859</v>
      </c>
      <c r="Q58" s="7">
        <f t="shared" si="6"/>
        <v>104.59902100696468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94.7479678021367</v>
      </c>
      <c r="W58" s="7">
        <f t="shared" si="6"/>
        <v>100.32934373920656</v>
      </c>
      <c r="X58" s="7">
        <f t="shared" si="6"/>
        <v>0</v>
      </c>
      <c r="Y58" s="7">
        <f t="shared" si="6"/>
        <v>0</v>
      </c>
      <c r="Z58" s="8">
        <f t="shared" si="6"/>
        <v>94.32434870107484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92.99155780475216</v>
      </c>
      <c r="E59" s="10">
        <f t="shared" si="7"/>
        <v>95.16046904917091</v>
      </c>
      <c r="F59" s="10">
        <f t="shared" si="7"/>
        <v>11.37520479385955</v>
      </c>
      <c r="G59" s="10">
        <f t="shared" si="7"/>
        <v>300.3140190627834</v>
      </c>
      <c r="H59" s="10">
        <f t="shared" si="7"/>
        <v>5.587546672272035</v>
      </c>
      <c r="I59" s="10">
        <f t="shared" si="7"/>
        <v>37.99902936361077</v>
      </c>
      <c r="J59" s="10">
        <f t="shared" si="7"/>
        <v>15.132275283835789</v>
      </c>
      <c r="K59" s="10">
        <f t="shared" si="7"/>
        <v>13.388920461296369</v>
      </c>
      <c r="L59" s="10">
        <f t="shared" si="7"/>
        <v>-0.7057715168979418</v>
      </c>
      <c r="M59" s="10">
        <f t="shared" si="7"/>
        <v>9.251925103946625</v>
      </c>
      <c r="N59" s="10">
        <f t="shared" si="7"/>
        <v>114.3181980327341</v>
      </c>
      <c r="O59" s="10">
        <f t="shared" si="7"/>
        <v>102.26999960160157</v>
      </c>
      <c r="P59" s="10">
        <f t="shared" si="7"/>
        <v>109.64246428400621</v>
      </c>
      <c r="Q59" s="10">
        <f t="shared" si="7"/>
        <v>108.78267824130224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45.788161183479836</v>
      </c>
      <c r="W59" s="10">
        <f t="shared" si="7"/>
        <v>106.13116953183808</v>
      </c>
      <c r="X59" s="10">
        <f t="shared" si="7"/>
        <v>0</v>
      </c>
      <c r="Y59" s="10">
        <f t="shared" si="7"/>
        <v>0</v>
      </c>
      <c r="Z59" s="11">
        <f t="shared" si="7"/>
        <v>95.16046904917091</v>
      </c>
    </row>
    <row r="60" spans="1:26" ht="12.75">
      <c r="A60" s="37" t="s">
        <v>32</v>
      </c>
      <c r="B60" s="12">
        <f t="shared" si="7"/>
        <v>98.71169015351478</v>
      </c>
      <c r="C60" s="12">
        <f t="shared" si="7"/>
        <v>0</v>
      </c>
      <c r="D60" s="3">
        <f t="shared" si="7"/>
        <v>96.32884702182056</v>
      </c>
      <c r="E60" s="13">
        <f t="shared" si="7"/>
        <v>96.32884801285473</v>
      </c>
      <c r="F60" s="13">
        <f t="shared" si="7"/>
        <v>98.31199180647585</v>
      </c>
      <c r="G60" s="13">
        <f t="shared" si="7"/>
        <v>125.67429583464016</v>
      </c>
      <c r="H60" s="13">
        <f t="shared" si="7"/>
        <v>109.57212563587969</v>
      </c>
      <c r="I60" s="13">
        <f t="shared" si="7"/>
        <v>110.61476968694326</v>
      </c>
      <c r="J60" s="13">
        <f t="shared" si="7"/>
        <v>170.97654948448712</v>
      </c>
      <c r="K60" s="13">
        <f t="shared" si="7"/>
        <v>135.99776506661695</v>
      </c>
      <c r="L60" s="13">
        <f t="shared" si="7"/>
        <v>31.871841463391316</v>
      </c>
      <c r="M60" s="13">
        <f t="shared" si="7"/>
        <v>112.39266106980659</v>
      </c>
      <c r="N60" s="13">
        <f t="shared" si="7"/>
        <v>106.8603477069757</v>
      </c>
      <c r="O60" s="13">
        <f t="shared" si="7"/>
        <v>105.12375403148309</v>
      </c>
      <c r="P60" s="13">
        <f t="shared" si="7"/>
        <v>111.05667539547042</v>
      </c>
      <c r="Q60" s="13">
        <f t="shared" si="7"/>
        <v>107.8401179266564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110.20234537391809</v>
      </c>
      <c r="W60" s="13">
        <f t="shared" si="7"/>
        <v>101.89674555219248</v>
      </c>
      <c r="X60" s="13">
        <f t="shared" si="7"/>
        <v>0</v>
      </c>
      <c r="Y60" s="13">
        <f t="shared" si="7"/>
        <v>0</v>
      </c>
      <c r="Z60" s="14">
        <f t="shared" si="7"/>
        <v>96.32884801285473</v>
      </c>
    </row>
    <row r="61" spans="1:26" ht="12.75">
      <c r="A61" s="38" t="s">
        <v>113</v>
      </c>
      <c r="B61" s="12">
        <f t="shared" si="7"/>
        <v>83.8267697334428</v>
      </c>
      <c r="C61" s="12">
        <f t="shared" si="7"/>
        <v>0</v>
      </c>
      <c r="D61" s="3">
        <f t="shared" si="7"/>
        <v>99.5538801538372</v>
      </c>
      <c r="E61" s="13">
        <f t="shared" si="7"/>
        <v>82.45032662892922</v>
      </c>
      <c r="F61" s="13">
        <f t="shared" si="7"/>
        <v>93.00569204940233</v>
      </c>
      <c r="G61" s="13">
        <f t="shared" si="7"/>
        <v>108.58388428644683</v>
      </c>
      <c r="H61" s="13">
        <f t="shared" si="7"/>
        <v>18.407613301024476</v>
      </c>
      <c r="I61" s="13">
        <f t="shared" si="7"/>
        <v>74.19286858492505</v>
      </c>
      <c r="J61" s="13">
        <f t="shared" si="7"/>
        <v>32.80663569464231</v>
      </c>
      <c r="K61" s="13">
        <f t="shared" si="7"/>
        <v>33.851838138766155</v>
      </c>
      <c r="L61" s="13">
        <f t="shared" si="7"/>
        <v>21.177692608315894</v>
      </c>
      <c r="M61" s="13">
        <f t="shared" si="7"/>
        <v>29.303803602142782</v>
      </c>
      <c r="N61" s="13">
        <f t="shared" si="7"/>
        <v>93.33302143210092</v>
      </c>
      <c r="O61" s="13">
        <f t="shared" si="7"/>
        <v>89.98256952836529</v>
      </c>
      <c r="P61" s="13">
        <f t="shared" si="7"/>
        <v>101.07596985216212</v>
      </c>
      <c r="Q61" s="13">
        <f t="shared" si="7"/>
        <v>95.18161348734068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68.41033894201813</v>
      </c>
      <c r="W61" s="13">
        <f t="shared" si="7"/>
        <v>86.76879924541778</v>
      </c>
      <c r="X61" s="13">
        <f t="shared" si="7"/>
        <v>0</v>
      </c>
      <c r="Y61" s="13">
        <f t="shared" si="7"/>
        <v>0</v>
      </c>
      <c r="Z61" s="14">
        <f t="shared" si="7"/>
        <v>82.45032662892922</v>
      </c>
    </row>
    <row r="62" spans="1:26" ht="12.75">
      <c r="A62" s="38" t="s">
        <v>114</v>
      </c>
      <c r="B62" s="12">
        <f t="shared" si="7"/>
        <v>87.05578731443381</v>
      </c>
      <c r="C62" s="12">
        <f t="shared" si="7"/>
        <v>0</v>
      </c>
      <c r="D62" s="3">
        <f t="shared" si="7"/>
        <v>86.17684298444462</v>
      </c>
      <c r="E62" s="13">
        <f t="shared" si="7"/>
        <v>82.06477461712504</v>
      </c>
      <c r="F62" s="13">
        <f t="shared" si="7"/>
        <v>78.1426757162735</v>
      </c>
      <c r="G62" s="13">
        <f t="shared" si="7"/>
        <v>124.77972320447978</v>
      </c>
      <c r="H62" s="13">
        <f t="shared" si="7"/>
        <v>3.002894712901695</v>
      </c>
      <c r="I62" s="13">
        <f t="shared" si="7"/>
        <v>60.45669739718165</v>
      </c>
      <c r="J62" s="13">
        <f t="shared" si="7"/>
        <v>6.01793572918082</v>
      </c>
      <c r="K62" s="13">
        <f t="shared" si="7"/>
        <v>6.5817264906555915</v>
      </c>
      <c r="L62" s="13">
        <f t="shared" si="7"/>
        <v>1.4023677252673636</v>
      </c>
      <c r="M62" s="13">
        <f t="shared" si="7"/>
        <v>4.622468813599636</v>
      </c>
      <c r="N62" s="13">
        <f t="shared" si="7"/>
        <v>82.9547638307286</v>
      </c>
      <c r="O62" s="13">
        <f t="shared" si="7"/>
        <v>88.43573392466271</v>
      </c>
      <c r="P62" s="13">
        <f t="shared" si="7"/>
        <v>85.83993056284692</v>
      </c>
      <c r="Q62" s="13">
        <f t="shared" si="7"/>
        <v>85.68736813330374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51.19056795264031</v>
      </c>
      <c r="W62" s="13">
        <f t="shared" si="7"/>
        <v>86.80818682057058</v>
      </c>
      <c r="X62" s="13">
        <f t="shared" si="7"/>
        <v>0</v>
      </c>
      <c r="Y62" s="13">
        <f t="shared" si="7"/>
        <v>0</v>
      </c>
      <c r="Z62" s="14">
        <f t="shared" si="7"/>
        <v>82.06477461712504</v>
      </c>
    </row>
    <row r="63" spans="1:26" ht="12.75">
      <c r="A63" s="38" t="s">
        <v>115</v>
      </c>
      <c r="B63" s="12">
        <f t="shared" si="7"/>
        <v>91.48277192593088</v>
      </c>
      <c r="C63" s="12">
        <f t="shared" si="7"/>
        <v>0</v>
      </c>
      <c r="D63" s="3">
        <f t="shared" si="7"/>
        <v>91.99751087558764</v>
      </c>
      <c r="E63" s="13">
        <f t="shared" si="7"/>
        <v>110.79636910892499</v>
      </c>
      <c r="F63" s="13">
        <f t="shared" si="7"/>
        <v>34.721327709904095</v>
      </c>
      <c r="G63" s="13">
        <f t="shared" si="7"/>
        <v>110.50403959669868</v>
      </c>
      <c r="H63" s="13">
        <f t="shared" si="7"/>
        <v>5.6980498469813865</v>
      </c>
      <c r="I63" s="13">
        <f t="shared" si="7"/>
        <v>46.11977341634472</v>
      </c>
      <c r="J63" s="13">
        <f t="shared" si="7"/>
        <v>4.887218255118737</v>
      </c>
      <c r="K63" s="13">
        <f t="shared" si="7"/>
        <v>4.880300017688092</v>
      </c>
      <c r="L63" s="13">
        <f t="shared" si="7"/>
        <v>2.1428883104662457</v>
      </c>
      <c r="M63" s="13">
        <f t="shared" si="7"/>
        <v>3.858108340761203</v>
      </c>
      <c r="N63" s="13">
        <f t="shared" si="7"/>
        <v>121.01149822208394</v>
      </c>
      <c r="O63" s="13">
        <f t="shared" si="7"/>
        <v>89.84509286792161</v>
      </c>
      <c r="P63" s="13">
        <f t="shared" si="7"/>
        <v>215.17256202642977</v>
      </c>
      <c r="Q63" s="13">
        <f t="shared" si="7"/>
        <v>141.9731921137063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61.30168514378723</v>
      </c>
      <c r="W63" s="13">
        <f t="shared" si="7"/>
        <v>115.74692724310154</v>
      </c>
      <c r="X63" s="13">
        <f t="shared" si="7"/>
        <v>0</v>
      </c>
      <c r="Y63" s="13">
        <f t="shared" si="7"/>
        <v>0</v>
      </c>
      <c r="Z63" s="14">
        <f t="shared" si="7"/>
        <v>110.79636910892499</v>
      </c>
    </row>
    <row r="64" spans="1:26" ht="12.75">
      <c r="A64" s="38" t="s">
        <v>116</v>
      </c>
      <c r="B64" s="12">
        <f t="shared" si="7"/>
        <v>106.3910956240328</v>
      </c>
      <c r="C64" s="12">
        <f t="shared" si="7"/>
        <v>0</v>
      </c>
      <c r="D64" s="3">
        <f t="shared" si="7"/>
        <v>82.34175227612445</v>
      </c>
      <c r="E64" s="13">
        <f t="shared" si="7"/>
        <v>88.63086082765203</v>
      </c>
      <c r="F64" s="13">
        <f t="shared" si="7"/>
        <v>215.00651844191486</v>
      </c>
      <c r="G64" s="13">
        <f t="shared" si="7"/>
        <v>102.38021546132809</v>
      </c>
      <c r="H64" s="13">
        <f t="shared" si="7"/>
        <v>5.201905082594591</v>
      </c>
      <c r="I64" s="13">
        <f t="shared" si="7"/>
        <v>110.03261754898057</v>
      </c>
      <c r="J64" s="13">
        <f t="shared" si="7"/>
        <v>8.43668107822514</v>
      </c>
      <c r="K64" s="13">
        <f t="shared" si="7"/>
        <v>7.874416540573488</v>
      </c>
      <c r="L64" s="13">
        <f t="shared" si="7"/>
        <v>2.0330245182029083</v>
      </c>
      <c r="M64" s="13">
        <f t="shared" si="7"/>
        <v>6.064030314185982</v>
      </c>
      <c r="N64" s="13">
        <f t="shared" si="7"/>
        <v>107.7676828431838</v>
      </c>
      <c r="O64" s="13">
        <f t="shared" si="7"/>
        <v>91.09521228007361</v>
      </c>
      <c r="P64" s="13">
        <f t="shared" si="7"/>
        <v>94.668862819184</v>
      </c>
      <c r="Q64" s="13">
        <f t="shared" si="7"/>
        <v>97.7916414977439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71.57490620334767</v>
      </c>
      <c r="W64" s="13">
        <f t="shared" si="7"/>
        <v>93.75380539399536</v>
      </c>
      <c r="X64" s="13">
        <f t="shared" si="7"/>
        <v>0</v>
      </c>
      <c r="Y64" s="13">
        <f t="shared" si="7"/>
        <v>0</v>
      </c>
      <c r="Z64" s="14">
        <f t="shared" si="7"/>
        <v>88.63086082765203</v>
      </c>
    </row>
    <row r="65" spans="1:26" ht="12.75">
      <c r="A65" s="38" t="s">
        <v>117</v>
      </c>
      <c r="B65" s="12">
        <f t="shared" si="7"/>
        <v>63267.158820941484</v>
      </c>
      <c r="C65" s="12">
        <f t="shared" si="7"/>
        <v>0</v>
      </c>
      <c r="D65" s="3">
        <f t="shared" si="7"/>
        <v>0</v>
      </c>
      <c r="E65" s="13">
        <f t="shared" si="7"/>
        <v>2611.643192624083</v>
      </c>
      <c r="F65" s="13">
        <f t="shared" si="7"/>
        <v>3427.4909150974563</v>
      </c>
      <c r="G65" s="13">
        <f t="shared" si="7"/>
        <v>4713.503294185048</v>
      </c>
      <c r="H65" s="13">
        <f t="shared" si="7"/>
        <v>27734.34381450941</v>
      </c>
      <c r="I65" s="13">
        <f t="shared" si="7"/>
        <v>12954.132129632773</v>
      </c>
      <c r="J65" s="13">
        <f t="shared" si="7"/>
        <v>0</v>
      </c>
      <c r="K65" s="13">
        <f t="shared" si="7"/>
        <v>27747.187263249543</v>
      </c>
      <c r="L65" s="13">
        <f t="shared" si="7"/>
        <v>5404.644457379557</v>
      </c>
      <c r="M65" s="13">
        <f t="shared" si="7"/>
        <v>37547.89292095373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25025.86160088083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2611.643192624083</v>
      </c>
    </row>
    <row r="66" spans="1:26" ht="12.75">
      <c r="A66" s="39" t="s">
        <v>118</v>
      </c>
      <c r="B66" s="15">
        <f t="shared" si="7"/>
        <v>8.894430856062918</v>
      </c>
      <c r="C66" s="15">
        <f t="shared" si="7"/>
        <v>0</v>
      </c>
      <c r="D66" s="4">
        <f t="shared" si="7"/>
        <v>99.82637097116908</v>
      </c>
      <c r="E66" s="16">
        <f t="shared" si="7"/>
        <v>0</v>
      </c>
      <c r="F66" s="16">
        <f t="shared" si="7"/>
        <v>0</v>
      </c>
      <c r="G66" s="16">
        <f t="shared" si="7"/>
        <v>1.4964281823416805</v>
      </c>
      <c r="H66" s="16">
        <f t="shared" si="7"/>
        <v>0</v>
      </c>
      <c r="I66" s="16">
        <f t="shared" si="7"/>
        <v>0.49956208063654184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0.1713436224366079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119</v>
      </c>
      <c r="B67" s="23">
        <v>354086538</v>
      </c>
      <c r="C67" s="23"/>
      <c r="D67" s="24">
        <v>377618020</v>
      </c>
      <c r="E67" s="25">
        <v>374548292</v>
      </c>
      <c r="F67" s="25">
        <v>59089461</v>
      </c>
      <c r="G67" s="25">
        <v>29580099</v>
      </c>
      <c r="H67" s="25">
        <v>29676256</v>
      </c>
      <c r="I67" s="25">
        <v>118345816</v>
      </c>
      <c r="J67" s="25">
        <v>26398989</v>
      </c>
      <c r="K67" s="25">
        <v>25384907</v>
      </c>
      <c r="L67" s="25">
        <v>26213132</v>
      </c>
      <c r="M67" s="25">
        <v>77997028</v>
      </c>
      <c r="N67" s="25">
        <v>27967572</v>
      </c>
      <c r="O67" s="25">
        <v>28238149</v>
      </c>
      <c r="P67" s="25">
        <v>31798378</v>
      </c>
      <c r="Q67" s="25">
        <v>88004099</v>
      </c>
      <c r="R67" s="25"/>
      <c r="S67" s="25"/>
      <c r="T67" s="25"/>
      <c r="U67" s="25"/>
      <c r="V67" s="25">
        <v>284346943</v>
      </c>
      <c r="W67" s="25">
        <v>283213521</v>
      </c>
      <c r="X67" s="25"/>
      <c r="Y67" s="24"/>
      <c r="Z67" s="26">
        <v>374548292</v>
      </c>
    </row>
    <row r="68" spans="1:26" ht="12.75" hidden="1">
      <c r="A68" s="36" t="s">
        <v>31</v>
      </c>
      <c r="B68" s="18">
        <v>59649031</v>
      </c>
      <c r="C68" s="18"/>
      <c r="D68" s="19">
        <v>66338551</v>
      </c>
      <c r="E68" s="20">
        <v>64826551</v>
      </c>
      <c r="F68" s="20">
        <v>29407620</v>
      </c>
      <c r="G68" s="20">
        <v>3383871</v>
      </c>
      <c r="H68" s="20">
        <v>3230237</v>
      </c>
      <c r="I68" s="20">
        <v>36021728</v>
      </c>
      <c r="J68" s="20">
        <v>3491015</v>
      </c>
      <c r="K68" s="20">
        <v>2482829</v>
      </c>
      <c r="L68" s="20">
        <v>3093069</v>
      </c>
      <c r="M68" s="20">
        <v>9066913</v>
      </c>
      <c r="N68" s="20">
        <v>3279882</v>
      </c>
      <c r="O68" s="20">
        <v>3212864</v>
      </c>
      <c r="P68" s="20">
        <v>3219986</v>
      </c>
      <c r="Q68" s="20">
        <v>9712732</v>
      </c>
      <c r="R68" s="20"/>
      <c r="S68" s="20"/>
      <c r="T68" s="20"/>
      <c r="U68" s="20"/>
      <c r="V68" s="20">
        <v>54801373</v>
      </c>
      <c r="W68" s="20">
        <v>49753917</v>
      </c>
      <c r="X68" s="20"/>
      <c r="Y68" s="19"/>
      <c r="Z68" s="22">
        <v>64826551</v>
      </c>
    </row>
    <row r="69" spans="1:26" ht="12.75" hidden="1">
      <c r="A69" s="37" t="s">
        <v>32</v>
      </c>
      <c r="B69" s="18">
        <v>286621189</v>
      </c>
      <c r="C69" s="18"/>
      <c r="D69" s="19">
        <v>302714081</v>
      </c>
      <c r="E69" s="20">
        <v>302714081</v>
      </c>
      <c r="F69" s="20">
        <v>28801282</v>
      </c>
      <c r="G69" s="20">
        <v>25296686</v>
      </c>
      <c r="H69" s="20">
        <v>25531560</v>
      </c>
      <c r="I69" s="20">
        <v>79629528</v>
      </c>
      <c r="J69" s="20">
        <v>22065016</v>
      </c>
      <c r="K69" s="20">
        <v>21946068</v>
      </c>
      <c r="L69" s="20">
        <v>22487273</v>
      </c>
      <c r="M69" s="20">
        <v>66498357</v>
      </c>
      <c r="N69" s="20">
        <v>23815513</v>
      </c>
      <c r="O69" s="20">
        <v>24121396</v>
      </c>
      <c r="P69" s="20">
        <v>27624633</v>
      </c>
      <c r="Q69" s="20">
        <v>75561542</v>
      </c>
      <c r="R69" s="20"/>
      <c r="S69" s="20"/>
      <c r="T69" s="20"/>
      <c r="U69" s="20"/>
      <c r="V69" s="20">
        <v>221689427</v>
      </c>
      <c r="W69" s="20">
        <v>227035566</v>
      </c>
      <c r="X69" s="20"/>
      <c r="Y69" s="19"/>
      <c r="Z69" s="22">
        <v>302714081</v>
      </c>
    </row>
    <row r="70" spans="1:26" ht="12.75" hidden="1">
      <c r="A70" s="38" t="s">
        <v>113</v>
      </c>
      <c r="B70" s="18">
        <v>215351259</v>
      </c>
      <c r="C70" s="18"/>
      <c r="D70" s="19">
        <v>219006845</v>
      </c>
      <c r="E70" s="20">
        <v>217883793</v>
      </c>
      <c r="F70" s="20">
        <v>19505804</v>
      </c>
      <c r="G70" s="20">
        <v>18881522</v>
      </c>
      <c r="H70" s="20">
        <v>18218326</v>
      </c>
      <c r="I70" s="20">
        <v>56605652</v>
      </c>
      <c r="J70" s="20">
        <v>14778498</v>
      </c>
      <c r="K70" s="20">
        <v>14206490</v>
      </c>
      <c r="L70" s="20">
        <v>14321513</v>
      </c>
      <c r="M70" s="20">
        <v>43306501</v>
      </c>
      <c r="N70" s="20">
        <v>15603230</v>
      </c>
      <c r="O70" s="20">
        <v>16225608</v>
      </c>
      <c r="P70" s="20">
        <v>19205092</v>
      </c>
      <c r="Q70" s="20">
        <v>51033930</v>
      </c>
      <c r="R70" s="20"/>
      <c r="S70" s="20"/>
      <c r="T70" s="20"/>
      <c r="U70" s="20"/>
      <c r="V70" s="20">
        <v>150946083</v>
      </c>
      <c r="W70" s="20">
        <v>164255130</v>
      </c>
      <c r="X70" s="20"/>
      <c r="Y70" s="19"/>
      <c r="Z70" s="22">
        <v>217883793</v>
      </c>
    </row>
    <row r="71" spans="1:26" ht="12.75" hidden="1">
      <c r="A71" s="38" t="s">
        <v>114</v>
      </c>
      <c r="B71" s="18">
        <v>33437530</v>
      </c>
      <c r="C71" s="18"/>
      <c r="D71" s="19">
        <v>41086063</v>
      </c>
      <c r="E71" s="20">
        <v>41086063</v>
      </c>
      <c r="F71" s="20">
        <v>2963812</v>
      </c>
      <c r="G71" s="20">
        <v>2444765</v>
      </c>
      <c r="H71" s="20">
        <v>3649412</v>
      </c>
      <c r="I71" s="20">
        <v>9057989</v>
      </c>
      <c r="J71" s="20">
        <v>3562052</v>
      </c>
      <c r="K71" s="20">
        <v>4045200</v>
      </c>
      <c r="L71" s="20">
        <v>4004941</v>
      </c>
      <c r="M71" s="20">
        <v>11612193</v>
      </c>
      <c r="N71" s="20">
        <v>4475180</v>
      </c>
      <c r="O71" s="20">
        <v>4195744</v>
      </c>
      <c r="P71" s="20">
        <v>4571616</v>
      </c>
      <c r="Q71" s="20">
        <v>13242540</v>
      </c>
      <c r="R71" s="20"/>
      <c r="S71" s="20"/>
      <c r="T71" s="20"/>
      <c r="U71" s="20"/>
      <c r="V71" s="20">
        <v>33912722</v>
      </c>
      <c r="W71" s="20">
        <v>30814551</v>
      </c>
      <c r="X71" s="20"/>
      <c r="Y71" s="19"/>
      <c r="Z71" s="22">
        <v>41086063</v>
      </c>
    </row>
    <row r="72" spans="1:26" ht="12.75" hidden="1">
      <c r="A72" s="38" t="s">
        <v>115</v>
      </c>
      <c r="B72" s="18">
        <v>19077263</v>
      </c>
      <c r="C72" s="18"/>
      <c r="D72" s="19">
        <v>20932662</v>
      </c>
      <c r="E72" s="20">
        <v>20673052</v>
      </c>
      <c r="F72" s="20">
        <v>4271415</v>
      </c>
      <c r="G72" s="20">
        <v>1837931</v>
      </c>
      <c r="H72" s="20">
        <v>1722993</v>
      </c>
      <c r="I72" s="20">
        <v>7832339</v>
      </c>
      <c r="J72" s="20">
        <v>1790139</v>
      </c>
      <c r="K72" s="20">
        <v>1735631</v>
      </c>
      <c r="L72" s="20">
        <v>2108416</v>
      </c>
      <c r="M72" s="20">
        <v>5634186</v>
      </c>
      <c r="N72" s="20">
        <v>1841763</v>
      </c>
      <c r="O72" s="20">
        <v>1820381</v>
      </c>
      <c r="P72" s="20">
        <v>1823779</v>
      </c>
      <c r="Q72" s="20">
        <v>5485923</v>
      </c>
      <c r="R72" s="20"/>
      <c r="S72" s="20"/>
      <c r="T72" s="20"/>
      <c r="U72" s="20"/>
      <c r="V72" s="20">
        <v>18952448</v>
      </c>
      <c r="W72" s="20">
        <v>15699501</v>
      </c>
      <c r="X72" s="20"/>
      <c r="Y72" s="19"/>
      <c r="Z72" s="22">
        <v>20673052</v>
      </c>
    </row>
    <row r="73" spans="1:26" ht="12.75" hidden="1">
      <c r="A73" s="38" t="s">
        <v>116</v>
      </c>
      <c r="B73" s="18">
        <v>18698312</v>
      </c>
      <c r="C73" s="18"/>
      <c r="D73" s="19">
        <v>21688511</v>
      </c>
      <c r="E73" s="20">
        <v>21688511</v>
      </c>
      <c r="F73" s="20">
        <v>1999711</v>
      </c>
      <c r="G73" s="20">
        <v>2045193</v>
      </c>
      <c r="H73" s="20">
        <v>1853148</v>
      </c>
      <c r="I73" s="20">
        <v>5898052</v>
      </c>
      <c r="J73" s="20">
        <v>1934327</v>
      </c>
      <c r="K73" s="20">
        <v>1870310</v>
      </c>
      <c r="L73" s="20">
        <v>1978530</v>
      </c>
      <c r="M73" s="20">
        <v>5783167</v>
      </c>
      <c r="N73" s="20">
        <v>1895340</v>
      </c>
      <c r="O73" s="20">
        <v>1879663</v>
      </c>
      <c r="P73" s="20">
        <v>2024146</v>
      </c>
      <c r="Q73" s="20">
        <v>5799149</v>
      </c>
      <c r="R73" s="20"/>
      <c r="S73" s="20"/>
      <c r="T73" s="20"/>
      <c r="U73" s="20"/>
      <c r="V73" s="20">
        <v>17480368</v>
      </c>
      <c r="W73" s="20">
        <v>16266384</v>
      </c>
      <c r="X73" s="20"/>
      <c r="Y73" s="19"/>
      <c r="Z73" s="22">
        <v>21688511</v>
      </c>
    </row>
    <row r="74" spans="1:26" ht="12.75" hidden="1">
      <c r="A74" s="38" t="s">
        <v>117</v>
      </c>
      <c r="B74" s="18">
        <v>56825</v>
      </c>
      <c r="C74" s="18"/>
      <c r="D74" s="19"/>
      <c r="E74" s="20">
        <v>1382662</v>
      </c>
      <c r="F74" s="20">
        <v>60540</v>
      </c>
      <c r="G74" s="20">
        <v>87275</v>
      </c>
      <c r="H74" s="20">
        <v>87681</v>
      </c>
      <c r="I74" s="20">
        <v>235496</v>
      </c>
      <c r="J74" s="20"/>
      <c r="K74" s="20">
        <v>88437</v>
      </c>
      <c r="L74" s="20">
        <v>73873</v>
      </c>
      <c r="M74" s="20">
        <v>162310</v>
      </c>
      <c r="N74" s="20"/>
      <c r="O74" s="20"/>
      <c r="P74" s="20"/>
      <c r="Q74" s="20"/>
      <c r="R74" s="20"/>
      <c r="S74" s="20"/>
      <c r="T74" s="20"/>
      <c r="U74" s="20"/>
      <c r="V74" s="20">
        <v>397806</v>
      </c>
      <c r="W74" s="20"/>
      <c r="X74" s="20"/>
      <c r="Y74" s="19"/>
      <c r="Z74" s="22">
        <v>1382662</v>
      </c>
    </row>
    <row r="75" spans="1:26" ht="12.75" hidden="1">
      <c r="A75" s="39" t="s">
        <v>118</v>
      </c>
      <c r="B75" s="27">
        <v>7816318</v>
      </c>
      <c r="C75" s="27"/>
      <c r="D75" s="28">
        <v>8565388</v>
      </c>
      <c r="E75" s="29">
        <v>7007660</v>
      </c>
      <c r="F75" s="29">
        <v>880559</v>
      </c>
      <c r="G75" s="29">
        <v>899542</v>
      </c>
      <c r="H75" s="29">
        <v>914459</v>
      </c>
      <c r="I75" s="29">
        <v>2694560</v>
      </c>
      <c r="J75" s="29">
        <v>842958</v>
      </c>
      <c r="K75" s="29">
        <v>956010</v>
      </c>
      <c r="L75" s="29">
        <v>632790</v>
      </c>
      <c r="M75" s="29">
        <v>2431758</v>
      </c>
      <c r="N75" s="29">
        <v>872177</v>
      </c>
      <c r="O75" s="29">
        <v>903889</v>
      </c>
      <c r="P75" s="29">
        <v>953759</v>
      </c>
      <c r="Q75" s="29">
        <v>2729825</v>
      </c>
      <c r="R75" s="29"/>
      <c r="S75" s="29"/>
      <c r="T75" s="29"/>
      <c r="U75" s="29"/>
      <c r="V75" s="29">
        <v>7856143</v>
      </c>
      <c r="W75" s="29">
        <v>6424038</v>
      </c>
      <c r="X75" s="29"/>
      <c r="Y75" s="28"/>
      <c r="Z75" s="30">
        <v>7007660</v>
      </c>
    </row>
    <row r="76" spans="1:26" ht="12.75" hidden="1">
      <c r="A76" s="41" t="s">
        <v>120</v>
      </c>
      <c r="B76" s="31">
        <v>283623837</v>
      </c>
      <c r="C76" s="31"/>
      <c r="D76" s="32">
        <v>361840752</v>
      </c>
      <c r="E76" s="33">
        <v>353290237</v>
      </c>
      <c r="F76" s="33">
        <v>31660291</v>
      </c>
      <c r="G76" s="33">
        <v>41967132</v>
      </c>
      <c r="H76" s="33">
        <v>28155964</v>
      </c>
      <c r="I76" s="33">
        <v>101783387</v>
      </c>
      <c r="J76" s="33">
        <v>38254273</v>
      </c>
      <c r="K76" s="33">
        <v>30178586</v>
      </c>
      <c r="L76" s="33">
        <v>7145278</v>
      </c>
      <c r="M76" s="33">
        <v>75578137</v>
      </c>
      <c r="N76" s="33">
        <v>29198842</v>
      </c>
      <c r="O76" s="33">
        <v>28643113</v>
      </c>
      <c r="P76" s="33">
        <v>34209471</v>
      </c>
      <c r="Q76" s="33">
        <v>92051426</v>
      </c>
      <c r="R76" s="33"/>
      <c r="S76" s="33"/>
      <c r="T76" s="33"/>
      <c r="U76" s="33"/>
      <c r="V76" s="33">
        <v>269412950</v>
      </c>
      <c r="W76" s="33">
        <v>284146267</v>
      </c>
      <c r="X76" s="33"/>
      <c r="Y76" s="32"/>
      <c r="Z76" s="34">
        <v>353290237</v>
      </c>
    </row>
    <row r="77" spans="1:26" ht="12.75" hidden="1">
      <c r="A77" s="36" t="s">
        <v>31</v>
      </c>
      <c r="B77" s="18"/>
      <c r="C77" s="18"/>
      <c r="D77" s="19">
        <v>61689252</v>
      </c>
      <c r="E77" s="20">
        <v>61689250</v>
      </c>
      <c r="F77" s="20">
        <v>3345177</v>
      </c>
      <c r="G77" s="20">
        <v>10162239</v>
      </c>
      <c r="H77" s="20">
        <v>180491</v>
      </c>
      <c r="I77" s="20">
        <v>13687907</v>
      </c>
      <c r="J77" s="20">
        <v>528270</v>
      </c>
      <c r="K77" s="20">
        <v>332424</v>
      </c>
      <c r="L77" s="20">
        <v>-21830</v>
      </c>
      <c r="M77" s="20">
        <v>838864</v>
      </c>
      <c r="N77" s="20">
        <v>3749502</v>
      </c>
      <c r="O77" s="20">
        <v>3285796</v>
      </c>
      <c r="P77" s="20">
        <v>3530472</v>
      </c>
      <c r="Q77" s="20">
        <v>10565770</v>
      </c>
      <c r="R77" s="20"/>
      <c r="S77" s="20"/>
      <c r="T77" s="20"/>
      <c r="U77" s="20"/>
      <c r="V77" s="20">
        <v>25092541</v>
      </c>
      <c r="W77" s="20">
        <v>52804414</v>
      </c>
      <c r="X77" s="20"/>
      <c r="Y77" s="19"/>
      <c r="Z77" s="22">
        <v>61689250</v>
      </c>
    </row>
    <row r="78" spans="1:26" ht="12.75" hidden="1">
      <c r="A78" s="37" t="s">
        <v>32</v>
      </c>
      <c r="B78" s="18">
        <v>282928620</v>
      </c>
      <c r="C78" s="18"/>
      <c r="D78" s="19">
        <v>291600984</v>
      </c>
      <c r="E78" s="20">
        <v>291600987</v>
      </c>
      <c r="F78" s="20">
        <v>28315114</v>
      </c>
      <c r="G78" s="20">
        <v>31791432</v>
      </c>
      <c r="H78" s="20">
        <v>27975473</v>
      </c>
      <c r="I78" s="20">
        <v>88082019</v>
      </c>
      <c r="J78" s="20">
        <v>37726003</v>
      </c>
      <c r="K78" s="20">
        <v>29846162</v>
      </c>
      <c r="L78" s="20">
        <v>7167108</v>
      </c>
      <c r="M78" s="20">
        <v>74739273</v>
      </c>
      <c r="N78" s="20">
        <v>25449340</v>
      </c>
      <c r="O78" s="20">
        <v>25357317</v>
      </c>
      <c r="P78" s="20">
        <v>30678999</v>
      </c>
      <c r="Q78" s="20">
        <v>81485656</v>
      </c>
      <c r="R78" s="20"/>
      <c r="S78" s="20"/>
      <c r="T78" s="20"/>
      <c r="U78" s="20"/>
      <c r="V78" s="20">
        <v>244306948</v>
      </c>
      <c r="W78" s="20">
        <v>231341853</v>
      </c>
      <c r="X78" s="20"/>
      <c r="Y78" s="19"/>
      <c r="Z78" s="22">
        <v>291600987</v>
      </c>
    </row>
    <row r="79" spans="1:26" ht="12.75" hidden="1">
      <c r="A79" s="38" t="s">
        <v>113</v>
      </c>
      <c r="B79" s="18">
        <v>180522004</v>
      </c>
      <c r="C79" s="18"/>
      <c r="D79" s="19">
        <v>218029812</v>
      </c>
      <c r="E79" s="20">
        <v>179645899</v>
      </c>
      <c r="F79" s="20">
        <v>18141508</v>
      </c>
      <c r="G79" s="20">
        <v>20502290</v>
      </c>
      <c r="H79" s="20">
        <v>3353559</v>
      </c>
      <c r="I79" s="20">
        <v>41997357</v>
      </c>
      <c r="J79" s="20">
        <v>4848328</v>
      </c>
      <c r="K79" s="20">
        <v>4809158</v>
      </c>
      <c r="L79" s="20">
        <v>3032966</v>
      </c>
      <c r="M79" s="20">
        <v>12690452</v>
      </c>
      <c r="N79" s="20">
        <v>14562966</v>
      </c>
      <c r="O79" s="20">
        <v>14600219</v>
      </c>
      <c r="P79" s="20">
        <v>19411733</v>
      </c>
      <c r="Q79" s="20">
        <v>48574918</v>
      </c>
      <c r="R79" s="20"/>
      <c r="S79" s="20"/>
      <c r="T79" s="20"/>
      <c r="U79" s="20"/>
      <c r="V79" s="20">
        <v>103262727</v>
      </c>
      <c r="W79" s="20">
        <v>142522204</v>
      </c>
      <c r="X79" s="20"/>
      <c r="Y79" s="19"/>
      <c r="Z79" s="22">
        <v>179645899</v>
      </c>
    </row>
    <row r="80" spans="1:26" ht="12.75" hidden="1">
      <c r="A80" s="38" t="s">
        <v>114</v>
      </c>
      <c r="B80" s="18">
        <v>29109305</v>
      </c>
      <c r="C80" s="18"/>
      <c r="D80" s="19">
        <v>35406672</v>
      </c>
      <c r="E80" s="20">
        <v>33717185</v>
      </c>
      <c r="F80" s="20">
        <v>2316002</v>
      </c>
      <c r="G80" s="20">
        <v>3050571</v>
      </c>
      <c r="H80" s="20">
        <v>109588</v>
      </c>
      <c r="I80" s="20">
        <v>5476161</v>
      </c>
      <c r="J80" s="20">
        <v>214362</v>
      </c>
      <c r="K80" s="20">
        <v>266244</v>
      </c>
      <c r="L80" s="20">
        <v>56164</v>
      </c>
      <c r="M80" s="20">
        <v>536770</v>
      </c>
      <c r="N80" s="20">
        <v>3712375</v>
      </c>
      <c r="O80" s="20">
        <v>3710537</v>
      </c>
      <c r="P80" s="20">
        <v>3924272</v>
      </c>
      <c r="Q80" s="20">
        <v>11347184</v>
      </c>
      <c r="R80" s="20"/>
      <c r="S80" s="20"/>
      <c r="T80" s="20"/>
      <c r="U80" s="20"/>
      <c r="V80" s="20">
        <v>17360115</v>
      </c>
      <c r="W80" s="20">
        <v>26749553</v>
      </c>
      <c r="X80" s="20"/>
      <c r="Y80" s="19"/>
      <c r="Z80" s="22">
        <v>33717185</v>
      </c>
    </row>
    <row r="81" spans="1:26" ht="12.75" hidden="1">
      <c r="A81" s="38" t="s">
        <v>115</v>
      </c>
      <c r="B81" s="18">
        <v>17452409</v>
      </c>
      <c r="C81" s="18"/>
      <c r="D81" s="19">
        <v>19257528</v>
      </c>
      <c r="E81" s="20">
        <v>22904991</v>
      </c>
      <c r="F81" s="20">
        <v>1483092</v>
      </c>
      <c r="G81" s="20">
        <v>2030988</v>
      </c>
      <c r="H81" s="20">
        <v>98177</v>
      </c>
      <c r="I81" s="20">
        <v>3612257</v>
      </c>
      <c r="J81" s="20">
        <v>87488</v>
      </c>
      <c r="K81" s="20">
        <v>84704</v>
      </c>
      <c r="L81" s="20">
        <v>45181</v>
      </c>
      <c r="M81" s="20">
        <v>217373</v>
      </c>
      <c r="N81" s="20">
        <v>2228745</v>
      </c>
      <c r="O81" s="20">
        <v>1635523</v>
      </c>
      <c r="P81" s="20">
        <v>3924272</v>
      </c>
      <c r="Q81" s="20">
        <v>7788540</v>
      </c>
      <c r="R81" s="20"/>
      <c r="S81" s="20"/>
      <c r="T81" s="20"/>
      <c r="U81" s="20"/>
      <c r="V81" s="20">
        <v>11618170</v>
      </c>
      <c r="W81" s="20">
        <v>18171690</v>
      </c>
      <c r="X81" s="20"/>
      <c r="Y81" s="19"/>
      <c r="Z81" s="22">
        <v>22904991</v>
      </c>
    </row>
    <row r="82" spans="1:26" ht="12.75" hidden="1">
      <c r="A82" s="38" t="s">
        <v>116</v>
      </c>
      <c r="B82" s="18">
        <v>19893339</v>
      </c>
      <c r="C82" s="18"/>
      <c r="D82" s="19">
        <v>17858700</v>
      </c>
      <c r="E82" s="20">
        <v>19222714</v>
      </c>
      <c r="F82" s="20">
        <v>4299509</v>
      </c>
      <c r="G82" s="20">
        <v>2093873</v>
      </c>
      <c r="H82" s="20">
        <v>96399</v>
      </c>
      <c r="I82" s="20">
        <v>6489781</v>
      </c>
      <c r="J82" s="20">
        <v>163193</v>
      </c>
      <c r="K82" s="20">
        <v>147276</v>
      </c>
      <c r="L82" s="20">
        <v>40224</v>
      </c>
      <c r="M82" s="20">
        <v>350693</v>
      </c>
      <c r="N82" s="20">
        <v>2042564</v>
      </c>
      <c r="O82" s="20">
        <v>1712283</v>
      </c>
      <c r="P82" s="20">
        <v>1916236</v>
      </c>
      <c r="Q82" s="20">
        <v>5671083</v>
      </c>
      <c r="R82" s="20"/>
      <c r="S82" s="20"/>
      <c r="T82" s="20"/>
      <c r="U82" s="20"/>
      <c r="V82" s="20">
        <v>12511557</v>
      </c>
      <c r="W82" s="20">
        <v>15250354</v>
      </c>
      <c r="X82" s="20"/>
      <c r="Y82" s="19"/>
      <c r="Z82" s="22">
        <v>19222714</v>
      </c>
    </row>
    <row r="83" spans="1:26" ht="12.75" hidden="1">
      <c r="A83" s="38" t="s">
        <v>117</v>
      </c>
      <c r="B83" s="18">
        <v>35951563</v>
      </c>
      <c r="C83" s="18"/>
      <c r="D83" s="19">
        <v>1048272</v>
      </c>
      <c r="E83" s="20">
        <v>36110198</v>
      </c>
      <c r="F83" s="20">
        <v>2075003</v>
      </c>
      <c r="G83" s="20">
        <v>4113710</v>
      </c>
      <c r="H83" s="20">
        <v>24317750</v>
      </c>
      <c r="I83" s="20">
        <v>30506463</v>
      </c>
      <c r="J83" s="20">
        <v>32412632</v>
      </c>
      <c r="K83" s="20">
        <v>24538780</v>
      </c>
      <c r="L83" s="20">
        <v>3992573</v>
      </c>
      <c r="M83" s="20">
        <v>60943985</v>
      </c>
      <c r="N83" s="20">
        <v>2902690</v>
      </c>
      <c r="O83" s="20">
        <v>3698755</v>
      </c>
      <c r="P83" s="20">
        <v>1502486</v>
      </c>
      <c r="Q83" s="20">
        <v>8103931</v>
      </c>
      <c r="R83" s="20"/>
      <c r="S83" s="20"/>
      <c r="T83" s="20"/>
      <c r="U83" s="20"/>
      <c r="V83" s="20">
        <v>99554379</v>
      </c>
      <c r="W83" s="20">
        <v>28648052</v>
      </c>
      <c r="X83" s="20"/>
      <c r="Y83" s="19"/>
      <c r="Z83" s="22">
        <v>36110198</v>
      </c>
    </row>
    <row r="84" spans="1:26" ht="12.75" hidden="1">
      <c r="A84" s="39" t="s">
        <v>118</v>
      </c>
      <c r="B84" s="27">
        <v>695217</v>
      </c>
      <c r="C84" s="27"/>
      <c r="D84" s="28">
        <v>8550516</v>
      </c>
      <c r="E84" s="29"/>
      <c r="F84" s="29"/>
      <c r="G84" s="29">
        <v>13461</v>
      </c>
      <c r="H84" s="29"/>
      <c r="I84" s="29">
        <v>13461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13461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226128783</v>
      </c>
      <c r="C5" s="18">
        <v>0</v>
      </c>
      <c r="D5" s="63">
        <v>248065913</v>
      </c>
      <c r="E5" s="64">
        <v>246446736</v>
      </c>
      <c r="F5" s="64">
        <v>255475292</v>
      </c>
      <c r="G5" s="64">
        <v>-473085</v>
      </c>
      <c r="H5" s="64">
        <v>-9022082</v>
      </c>
      <c r="I5" s="64">
        <v>245980125</v>
      </c>
      <c r="J5" s="64">
        <v>-807758</v>
      </c>
      <c r="K5" s="64">
        <v>-562113</v>
      </c>
      <c r="L5" s="64">
        <v>-523095</v>
      </c>
      <c r="M5" s="64">
        <v>-1892966</v>
      </c>
      <c r="N5" s="64">
        <v>5413200</v>
      </c>
      <c r="O5" s="64">
        <v>-693188</v>
      </c>
      <c r="P5" s="64">
        <v>-692034</v>
      </c>
      <c r="Q5" s="64">
        <v>4027978</v>
      </c>
      <c r="R5" s="64">
        <v>0</v>
      </c>
      <c r="S5" s="64">
        <v>0</v>
      </c>
      <c r="T5" s="64">
        <v>0</v>
      </c>
      <c r="U5" s="64">
        <v>0</v>
      </c>
      <c r="V5" s="64">
        <v>248115137</v>
      </c>
      <c r="W5" s="64">
        <v>206846440</v>
      </c>
      <c r="X5" s="64">
        <v>41268697</v>
      </c>
      <c r="Y5" s="65">
        <v>19.95</v>
      </c>
      <c r="Z5" s="66">
        <v>246446736</v>
      </c>
    </row>
    <row r="6" spans="1:26" ht="12.75">
      <c r="A6" s="62" t="s">
        <v>32</v>
      </c>
      <c r="B6" s="18">
        <v>1256863907</v>
      </c>
      <c r="C6" s="18">
        <v>0</v>
      </c>
      <c r="D6" s="63">
        <v>1477404074</v>
      </c>
      <c r="E6" s="64">
        <v>1376007709</v>
      </c>
      <c r="F6" s="64">
        <v>309629338</v>
      </c>
      <c r="G6" s="64">
        <v>109763064</v>
      </c>
      <c r="H6" s="64">
        <v>147018341</v>
      </c>
      <c r="I6" s="64">
        <v>566410743</v>
      </c>
      <c r="J6" s="64">
        <v>109549585</v>
      </c>
      <c r="K6" s="64">
        <v>102778189</v>
      </c>
      <c r="L6" s="64">
        <v>99631873</v>
      </c>
      <c r="M6" s="64">
        <v>311959647</v>
      </c>
      <c r="N6" s="64">
        <v>106086124</v>
      </c>
      <c r="O6" s="64">
        <v>91232400</v>
      </c>
      <c r="P6" s="64">
        <v>100309874</v>
      </c>
      <c r="Q6" s="64">
        <v>297628398</v>
      </c>
      <c r="R6" s="64">
        <v>0</v>
      </c>
      <c r="S6" s="64">
        <v>0</v>
      </c>
      <c r="T6" s="64">
        <v>0</v>
      </c>
      <c r="U6" s="64">
        <v>0</v>
      </c>
      <c r="V6" s="64">
        <v>1175998788</v>
      </c>
      <c r="W6" s="64">
        <v>1102327892</v>
      </c>
      <c r="X6" s="64">
        <v>73670896</v>
      </c>
      <c r="Y6" s="65">
        <v>6.68</v>
      </c>
      <c r="Z6" s="66">
        <v>1376007709</v>
      </c>
    </row>
    <row r="7" spans="1:26" ht="12.75">
      <c r="A7" s="62" t="s">
        <v>33</v>
      </c>
      <c r="B7" s="18">
        <v>22078175</v>
      </c>
      <c r="C7" s="18">
        <v>0</v>
      </c>
      <c r="D7" s="63">
        <v>21340000</v>
      </c>
      <c r="E7" s="64">
        <v>21340000</v>
      </c>
      <c r="F7" s="64">
        <v>889688</v>
      </c>
      <c r="G7" s="64">
        <v>1585593</v>
      </c>
      <c r="H7" s="64">
        <v>2802692</v>
      </c>
      <c r="I7" s="64">
        <v>5277973</v>
      </c>
      <c r="J7" s="64">
        <v>2258587</v>
      </c>
      <c r="K7" s="64">
        <v>2045652</v>
      </c>
      <c r="L7" s="64">
        <v>1207651</v>
      </c>
      <c r="M7" s="64">
        <v>5511890</v>
      </c>
      <c r="N7" s="64">
        <v>957119</v>
      </c>
      <c r="O7" s="64">
        <v>1176507</v>
      </c>
      <c r="P7" s="64">
        <v>1044830</v>
      </c>
      <c r="Q7" s="64">
        <v>3178456</v>
      </c>
      <c r="R7" s="64">
        <v>0</v>
      </c>
      <c r="S7" s="64">
        <v>0</v>
      </c>
      <c r="T7" s="64">
        <v>0</v>
      </c>
      <c r="U7" s="64">
        <v>0</v>
      </c>
      <c r="V7" s="64">
        <v>13968319</v>
      </c>
      <c r="W7" s="64">
        <v>14880000</v>
      </c>
      <c r="X7" s="64">
        <v>-911681</v>
      </c>
      <c r="Y7" s="65">
        <v>-6.13</v>
      </c>
      <c r="Z7" s="66">
        <v>21340000</v>
      </c>
    </row>
    <row r="8" spans="1:26" ht="12.75">
      <c r="A8" s="62" t="s">
        <v>34</v>
      </c>
      <c r="B8" s="18">
        <v>144627019</v>
      </c>
      <c r="C8" s="18">
        <v>0</v>
      </c>
      <c r="D8" s="63">
        <v>219262034</v>
      </c>
      <c r="E8" s="64">
        <v>210757034</v>
      </c>
      <c r="F8" s="64">
        <v>4436344</v>
      </c>
      <c r="G8" s="64">
        <v>4436343</v>
      </c>
      <c r="H8" s="64">
        <v>4956504</v>
      </c>
      <c r="I8" s="64">
        <v>13829191</v>
      </c>
      <c r="J8" s="64">
        <v>6144508</v>
      </c>
      <c r="K8" s="64">
        <v>5172549</v>
      </c>
      <c r="L8" s="64">
        <v>9033825</v>
      </c>
      <c r="M8" s="64">
        <v>20350882</v>
      </c>
      <c r="N8" s="64">
        <v>5508046</v>
      </c>
      <c r="O8" s="64">
        <v>7004191</v>
      </c>
      <c r="P8" s="64">
        <v>7005002</v>
      </c>
      <c r="Q8" s="64">
        <v>19517239</v>
      </c>
      <c r="R8" s="64">
        <v>0</v>
      </c>
      <c r="S8" s="64">
        <v>0</v>
      </c>
      <c r="T8" s="64">
        <v>0</v>
      </c>
      <c r="U8" s="64">
        <v>0</v>
      </c>
      <c r="V8" s="64">
        <v>53697312</v>
      </c>
      <c r="W8" s="64">
        <v>141118627</v>
      </c>
      <c r="X8" s="64">
        <v>-87421315</v>
      </c>
      <c r="Y8" s="65">
        <v>-61.95</v>
      </c>
      <c r="Z8" s="66">
        <v>210757034</v>
      </c>
    </row>
    <row r="9" spans="1:26" ht="12.75">
      <c r="A9" s="62" t="s">
        <v>35</v>
      </c>
      <c r="B9" s="18">
        <v>169794588</v>
      </c>
      <c r="C9" s="18">
        <v>0</v>
      </c>
      <c r="D9" s="63">
        <v>141034826</v>
      </c>
      <c r="E9" s="64">
        <v>123972942</v>
      </c>
      <c r="F9" s="64">
        <v>5857798</v>
      </c>
      <c r="G9" s="64">
        <v>6833542</v>
      </c>
      <c r="H9" s="64">
        <v>7939284</v>
      </c>
      <c r="I9" s="64">
        <v>20630624</v>
      </c>
      <c r="J9" s="64">
        <v>7145028</v>
      </c>
      <c r="K9" s="64">
        <v>7177971</v>
      </c>
      <c r="L9" s="64">
        <v>39085301</v>
      </c>
      <c r="M9" s="64">
        <v>53408300</v>
      </c>
      <c r="N9" s="64">
        <v>7722685</v>
      </c>
      <c r="O9" s="64">
        <v>7169897</v>
      </c>
      <c r="P9" s="64">
        <v>7006795</v>
      </c>
      <c r="Q9" s="64">
        <v>21899377</v>
      </c>
      <c r="R9" s="64">
        <v>0</v>
      </c>
      <c r="S9" s="64">
        <v>0</v>
      </c>
      <c r="T9" s="64">
        <v>0</v>
      </c>
      <c r="U9" s="64">
        <v>0</v>
      </c>
      <c r="V9" s="64">
        <v>95938301</v>
      </c>
      <c r="W9" s="64">
        <v>88647991</v>
      </c>
      <c r="X9" s="64">
        <v>7290310</v>
      </c>
      <c r="Y9" s="65">
        <v>8.22</v>
      </c>
      <c r="Z9" s="66">
        <v>123972942</v>
      </c>
    </row>
    <row r="10" spans="1:26" ht="22.5">
      <c r="A10" s="67" t="s">
        <v>105</v>
      </c>
      <c r="B10" s="68">
        <f>SUM(B5:B9)</f>
        <v>1819492472</v>
      </c>
      <c r="C10" s="68">
        <f>SUM(C5:C9)</f>
        <v>0</v>
      </c>
      <c r="D10" s="69">
        <f aca="true" t="shared" si="0" ref="D10:Z10">SUM(D5:D9)</f>
        <v>2107106847</v>
      </c>
      <c r="E10" s="70">
        <f t="shared" si="0"/>
        <v>1978524421</v>
      </c>
      <c r="F10" s="70">
        <f t="shared" si="0"/>
        <v>576288460</v>
      </c>
      <c r="G10" s="70">
        <f t="shared" si="0"/>
        <v>122145457</v>
      </c>
      <c r="H10" s="70">
        <f t="shared" si="0"/>
        <v>153694739</v>
      </c>
      <c r="I10" s="70">
        <f t="shared" si="0"/>
        <v>852128656</v>
      </c>
      <c r="J10" s="70">
        <f t="shared" si="0"/>
        <v>124289950</v>
      </c>
      <c r="K10" s="70">
        <f t="shared" si="0"/>
        <v>116612248</v>
      </c>
      <c r="L10" s="70">
        <f t="shared" si="0"/>
        <v>148435555</v>
      </c>
      <c r="M10" s="70">
        <f t="shared" si="0"/>
        <v>389337753</v>
      </c>
      <c r="N10" s="70">
        <f t="shared" si="0"/>
        <v>125687174</v>
      </c>
      <c r="O10" s="70">
        <f t="shared" si="0"/>
        <v>105889807</v>
      </c>
      <c r="P10" s="70">
        <f t="shared" si="0"/>
        <v>114674467</v>
      </c>
      <c r="Q10" s="70">
        <f t="shared" si="0"/>
        <v>346251448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1587717857</v>
      </c>
      <c r="W10" s="70">
        <f t="shared" si="0"/>
        <v>1553820950</v>
      </c>
      <c r="X10" s="70">
        <f t="shared" si="0"/>
        <v>33896907</v>
      </c>
      <c r="Y10" s="71">
        <f>+IF(W10&lt;&gt;0,(X10/W10)*100,0)</f>
        <v>2.181519498755632</v>
      </c>
      <c r="Z10" s="72">
        <f t="shared" si="0"/>
        <v>1978524421</v>
      </c>
    </row>
    <row r="11" spans="1:26" ht="12.75">
      <c r="A11" s="62" t="s">
        <v>36</v>
      </c>
      <c r="B11" s="18">
        <v>458902741</v>
      </c>
      <c r="C11" s="18">
        <v>0</v>
      </c>
      <c r="D11" s="63">
        <v>543308597</v>
      </c>
      <c r="E11" s="64">
        <v>531751040</v>
      </c>
      <c r="F11" s="64">
        <v>37036999</v>
      </c>
      <c r="G11" s="64">
        <v>38485389</v>
      </c>
      <c r="H11" s="64">
        <v>38199412</v>
      </c>
      <c r="I11" s="64">
        <v>113721800</v>
      </c>
      <c r="J11" s="64">
        <v>43592302</v>
      </c>
      <c r="K11" s="64">
        <v>61290487</v>
      </c>
      <c r="L11" s="64">
        <v>43649596</v>
      </c>
      <c r="M11" s="64">
        <v>148532385</v>
      </c>
      <c r="N11" s="64">
        <v>40903704</v>
      </c>
      <c r="O11" s="64">
        <v>40824275</v>
      </c>
      <c r="P11" s="64">
        <v>42406073</v>
      </c>
      <c r="Q11" s="64">
        <v>124134052</v>
      </c>
      <c r="R11" s="64">
        <v>0</v>
      </c>
      <c r="S11" s="64">
        <v>0</v>
      </c>
      <c r="T11" s="64">
        <v>0</v>
      </c>
      <c r="U11" s="64">
        <v>0</v>
      </c>
      <c r="V11" s="64">
        <v>386388237</v>
      </c>
      <c r="W11" s="64">
        <v>387977976</v>
      </c>
      <c r="X11" s="64">
        <v>-1589739</v>
      </c>
      <c r="Y11" s="65">
        <v>-0.41</v>
      </c>
      <c r="Z11" s="66">
        <v>531751040</v>
      </c>
    </row>
    <row r="12" spans="1:26" ht="12.75">
      <c r="A12" s="62" t="s">
        <v>37</v>
      </c>
      <c r="B12" s="18">
        <v>26343238</v>
      </c>
      <c r="C12" s="18">
        <v>0</v>
      </c>
      <c r="D12" s="63">
        <v>29091494</v>
      </c>
      <c r="E12" s="64">
        <v>29461662</v>
      </c>
      <c r="F12" s="64">
        <v>2217475</v>
      </c>
      <c r="G12" s="64">
        <v>2218641</v>
      </c>
      <c r="H12" s="64">
        <v>2213778</v>
      </c>
      <c r="I12" s="64">
        <v>6649894</v>
      </c>
      <c r="J12" s="64">
        <v>2218739</v>
      </c>
      <c r="K12" s="64">
        <v>2216093</v>
      </c>
      <c r="L12" s="64">
        <v>2216139</v>
      </c>
      <c r="M12" s="64">
        <v>6650971</v>
      </c>
      <c r="N12" s="64">
        <v>3073082</v>
      </c>
      <c r="O12" s="64">
        <v>2337733</v>
      </c>
      <c r="P12" s="64">
        <v>2336754</v>
      </c>
      <c r="Q12" s="64">
        <v>7747569</v>
      </c>
      <c r="R12" s="64">
        <v>0</v>
      </c>
      <c r="S12" s="64">
        <v>0</v>
      </c>
      <c r="T12" s="64">
        <v>0</v>
      </c>
      <c r="U12" s="64">
        <v>0</v>
      </c>
      <c r="V12" s="64">
        <v>21048434</v>
      </c>
      <c r="W12" s="64">
        <v>19476353</v>
      </c>
      <c r="X12" s="64">
        <v>1572081</v>
      </c>
      <c r="Y12" s="65">
        <v>8.07</v>
      </c>
      <c r="Z12" s="66">
        <v>29461662</v>
      </c>
    </row>
    <row r="13" spans="1:26" ht="12.75">
      <c r="A13" s="62" t="s">
        <v>106</v>
      </c>
      <c r="B13" s="18">
        <v>176925838</v>
      </c>
      <c r="C13" s="18">
        <v>0</v>
      </c>
      <c r="D13" s="63">
        <v>190506431</v>
      </c>
      <c r="E13" s="64">
        <v>190506431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123533058</v>
      </c>
      <c r="M13" s="64">
        <v>123533058</v>
      </c>
      <c r="N13" s="64">
        <v>0</v>
      </c>
      <c r="O13" s="64">
        <v>2409716</v>
      </c>
      <c r="P13" s="64">
        <v>2409555</v>
      </c>
      <c r="Q13" s="64">
        <v>4819271</v>
      </c>
      <c r="R13" s="64">
        <v>0</v>
      </c>
      <c r="S13" s="64">
        <v>0</v>
      </c>
      <c r="T13" s="64">
        <v>0</v>
      </c>
      <c r="U13" s="64">
        <v>0</v>
      </c>
      <c r="V13" s="64">
        <v>128352329</v>
      </c>
      <c r="W13" s="64">
        <v>142379823</v>
      </c>
      <c r="X13" s="64">
        <v>-14027494</v>
      </c>
      <c r="Y13" s="65">
        <v>-9.85</v>
      </c>
      <c r="Z13" s="66">
        <v>190506431</v>
      </c>
    </row>
    <row r="14" spans="1:26" ht="12.75">
      <c r="A14" s="62" t="s">
        <v>38</v>
      </c>
      <c r="B14" s="18">
        <v>93989645</v>
      </c>
      <c r="C14" s="18">
        <v>0</v>
      </c>
      <c r="D14" s="63">
        <v>119635859</v>
      </c>
      <c r="E14" s="64">
        <v>125733235</v>
      </c>
      <c r="F14" s="64">
        <v>9952528</v>
      </c>
      <c r="G14" s="64">
        <v>9952528</v>
      </c>
      <c r="H14" s="64">
        <v>9952528</v>
      </c>
      <c r="I14" s="64">
        <v>29857584</v>
      </c>
      <c r="J14" s="64">
        <v>9952528</v>
      </c>
      <c r="K14" s="64">
        <v>9952528</v>
      </c>
      <c r="L14" s="64">
        <v>15023559</v>
      </c>
      <c r="M14" s="64">
        <v>34928615</v>
      </c>
      <c r="N14" s="64">
        <v>10797700</v>
      </c>
      <c r="O14" s="64">
        <v>10797700</v>
      </c>
      <c r="P14" s="64">
        <v>10797700</v>
      </c>
      <c r="Q14" s="64">
        <v>32393100</v>
      </c>
      <c r="R14" s="64">
        <v>0</v>
      </c>
      <c r="S14" s="64">
        <v>0</v>
      </c>
      <c r="T14" s="64">
        <v>0</v>
      </c>
      <c r="U14" s="64">
        <v>0</v>
      </c>
      <c r="V14" s="64">
        <v>97179299</v>
      </c>
      <c r="W14" s="64">
        <v>89726895</v>
      </c>
      <c r="X14" s="64">
        <v>7452404</v>
      </c>
      <c r="Y14" s="65">
        <v>8.31</v>
      </c>
      <c r="Z14" s="66">
        <v>125733235</v>
      </c>
    </row>
    <row r="15" spans="1:26" ht="12.75">
      <c r="A15" s="62" t="s">
        <v>39</v>
      </c>
      <c r="B15" s="18">
        <v>659039151</v>
      </c>
      <c r="C15" s="18">
        <v>0</v>
      </c>
      <c r="D15" s="63">
        <v>674838413</v>
      </c>
      <c r="E15" s="64">
        <v>714174587</v>
      </c>
      <c r="F15" s="64">
        <v>0</v>
      </c>
      <c r="G15" s="64">
        <v>77050904</v>
      </c>
      <c r="H15" s="64">
        <v>79189769</v>
      </c>
      <c r="I15" s="64">
        <v>156240673</v>
      </c>
      <c r="J15" s="64">
        <v>47879209</v>
      </c>
      <c r="K15" s="64">
        <v>48722341</v>
      </c>
      <c r="L15" s="64">
        <v>47566700</v>
      </c>
      <c r="M15" s="64">
        <v>144168250</v>
      </c>
      <c r="N15" s="64">
        <v>48655760</v>
      </c>
      <c r="O15" s="64">
        <v>50965293</v>
      </c>
      <c r="P15" s="64">
        <v>49479596</v>
      </c>
      <c r="Q15" s="64">
        <v>149100649</v>
      </c>
      <c r="R15" s="64">
        <v>0</v>
      </c>
      <c r="S15" s="64">
        <v>0</v>
      </c>
      <c r="T15" s="64">
        <v>0</v>
      </c>
      <c r="U15" s="64">
        <v>0</v>
      </c>
      <c r="V15" s="64">
        <v>449509572</v>
      </c>
      <c r="W15" s="64">
        <v>438230774</v>
      </c>
      <c r="X15" s="64">
        <v>11278798</v>
      </c>
      <c r="Y15" s="65">
        <v>2.57</v>
      </c>
      <c r="Z15" s="66">
        <v>714174587</v>
      </c>
    </row>
    <row r="16" spans="1:26" ht="12.75">
      <c r="A16" s="73" t="s">
        <v>40</v>
      </c>
      <c r="B16" s="18">
        <v>5488776</v>
      </c>
      <c r="C16" s="18">
        <v>0</v>
      </c>
      <c r="D16" s="63">
        <v>6890531</v>
      </c>
      <c r="E16" s="64">
        <v>11497531</v>
      </c>
      <c r="F16" s="64">
        <v>900000</v>
      </c>
      <c r="G16" s="64">
        <v>311075</v>
      </c>
      <c r="H16" s="64">
        <v>8368</v>
      </c>
      <c r="I16" s="64">
        <v>1219443</v>
      </c>
      <c r="J16" s="64">
        <v>599615</v>
      </c>
      <c r="K16" s="64">
        <v>39004</v>
      </c>
      <c r="L16" s="64">
        <v>4457384</v>
      </c>
      <c r="M16" s="64">
        <v>5096003</v>
      </c>
      <c r="N16" s="64">
        <v>1246733</v>
      </c>
      <c r="O16" s="64">
        <v>688861</v>
      </c>
      <c r="P16" s="64">
        <v>365121</v>
      </c>
      <c r="Q16" s="64">
        <v>2300715</v>
      </c>
      <c r="R16" s="64">
        <v>0</v>
      </c>
      <c r="S16" s="64">
        <v>0</v>
      </c>
      <c r="T16" s="64">
        <v>0</v>
      </c>
      <c r="U16" s="64">
        <v>0</v>
      </c>
      <c r="V16" s="64">
        <v>8616161</v>
      </c>
      <c r="W16" s="64">
        <v>2767000</v>
      </c>
      <c r="X16" s="64">
        <v>5849161</v>
      </c>
      <c r="Y16" s="65">
        <v>211.39</v>
      </c>
      <c r="Z16" s="66">
        <v>11497531</v>
      </c>
    </row>
    <row r="17" spans="1:26" ht="12.75">
      <c r="A17" s="62" t="s">
        <v>41</v>
      </c>
      <c r="B17" s="18">
        <v>393056905</v>
      </c>
      <c r="C17" s="18">
        <v>0</v>
      </c>
      <c r="D17" s="63">
        <v>618422049</v>
      </c>
      <c r="E17" s="64">
        <v>515536609</v>
      </c>
      <c r="F17" s="64">
        <v>14117025</v>
      </c>
      <c r="G17" s="64">
        <v>33758106</v>
      </c>
      <c r="H17" s="64">
        <v>30758937</v>
      </c>
      <c r="I17" s="64">
        <v>78634068</v>
      </c>
      <c r="J17" s="64">
        <v>35543515</v>
      </c>
      <c r="K17" s="64">
        <v>41356380</v>
      </c>
      <c r="L17" s="64">
        <v>47251513</v>
      </c>
      <c r="M17" s="64">
        <v>124151408</v>
      </c>
      <c r="N17" s="64">
        <v>33956574</v>
      </c>
      <c r="O17" s="64">
        <v>18308388</v>
      </c>
      <c r="P17" s="64">
        <v>25502005</v>
      </c>
      <c r="Q17" s="64">
        <v>77766967</v>
      </c>
      <c r="R17" s="64">
        <v>0</v>
      </c>
      <c r="S17" s="64">
        <v>0</v>
      </c>
      <c r="T17" s="64">
        <v>0</v>
      </c>
      <c r="U17" s="64">
        <v>0</v>
      </c>
      <c r="V17" s="64">
        <v>280552443</v>
      </c>
      <c r="W17" s="64">
        <v>441695327</v>
      </c>
      <c r="X17" s="64">
        <v>-161142884</v>
      </c>
      <c r="Y17" s="65">
        <v>-36.48</v>
      </c>
      <c r="Z17" s="66">
        <v>515536609</v>
      </c>
    </row>
    <row r="18" spans="1:26" ht="12.75">
      <c r="A18" s="74" t="s">
        <v>42</v>
      </c>
      <c r="B18" s="75">
        <f>SUM(B11:B17)</f>
        <v>1813746294</v>
      </c>
      <c r="C18" s="75">
        <f>SUM(C11:C17)</f>
        <v>0</v>
      </c>
      <c r="D18" s="76">
        <f aca="true" t="shared" si="1" ref="D18:Z18">SUM(D11:D17)</f>
        <v>2182693374</v>
      </c>
      <c r="E18" s="77">
        <f t="shared" si="1"/>
        <v>2118661095</v>
      </c>
      <c r="F18" s="77">
        <f t="shared" si="1"/>
        <v>64224027</v>
      </c>
      <c r="G18" s="77">
        <f t="shared" si="1"/>
        <v>161776643</v>
      </c>
      <c r="H18" s="77">
        <f t="shared" si="1"/>
        <v>160322792</v>
      </c>
      <c r="I18" s="77">
        <f t="shared" si="1"/>
        <v>386323462</v>
      </c>
      <c r="J18" s="77">
        <f t="shared" si="1"/>
        <v>139785908</v>
      </c>
      <c r="K18" s="77">
        <f t="shared" si="1"/>
        <v>163576833</v>
      </c>
      <c r="L18" s="77">
        <f t="shared" si="1"/>
        <v>283697949</v>
      </c>
      <c r="M18" s="77">
        <f t="shared" si="1"/>
        <v>587060690</v>
      </c>
      <c r="N18" s="77">
        <f t="shared" si="1"/>
        <v>138633553</v>
      </c>
      <c r="O18" s="77">
        <f t="shared" si="1"/>
        <v>126331966</v>
      </c>
      <c r="P18" s="77">
        <f t="shared" si="1"/>
        <v>133296804</v>
      </c>
      <c r="Q18" s="77">
        <f t="shared" si="1"/>
        <v>398262323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1371646475</v>
      </c>
      <c r="W18" s="77">
        <f t="shared" si="1"/>
        <v>1522254148</v>
      </c>
      <c r="X18" s="77">
        <f t="shared" si="1"/>
        <v>-150607673</v>
      </c>
      <c r="Y18" s="71">
        <f>+IF(W18&lt;&gt;0,(X18/W18)*100,0)</f>
        <v>-9.893727220114627</v>
      </c>
      <c r="Z18" s="78">
        <f t="shared" si="1"/>
        <v>2118661095</v>
      </c>
    </row>
    <row r="19" spans="1:26" ht="12.75">
      <c r="A19" s="74" t="s">
        <v>43</v>
      </c>
      <c r="B19" s="79">
        <f>+B10-B18</f>
        <v>5746178</v>
      </c>
      <c r="C19" s="79">
        <f>+C10-C18</f>
        <v>0</v>
      </c>
      <c r="D19" s="80">
        <f aca="true" t="shared" si="2" ref="D19:Z19">+D10-D18</f>
        <v>-75586527</v>
      </c>
      <c r="E19" s="81">
        <f t="shared" si="2"/>
        <v>-140136674</v>
      </c>
      <c r="F19" s="81">
        <f t="shared" si="2"/>
        <v>512064433</v>
      </c>
      <c r="G19" s="81">
        <f t="shared" si="2"/>
        <v>-39631186</v>
      </c>
      <c r="H19" s="81">
        <f t="shared" si="2"/>
        <v>-6628053</v>
      </c>
      <c r="I19" s="81">
        <f t="shared" si="2"/>
        <v>465805194</v>
      </c>
      <c r="J19" s="81">
        <f t="shared" si="2"/>
        <v>-15495958</v>
      </c>
      <c r="K19" s="81">
        <f t="shared" si="2"/>
        <v>-46964585</v>
      </c>
      <c r="L19" s="81">
        <f t="shared" si="2"/>
        <v>-135262394</v>
      </c>
      <c r="M19" s="81">
        <f t="shared" si="2"/>
        <v>-197722937</v>
      </c>
      <c r="N19" s="81">
        <f t="shared" si="2"/>
        <v>-12946379</v>
      </c>
      <c r="O19" s="81">
        <f t="shared" si="2"/>
        <v>-20442159</v>
      </c>
      <c r="P19" s="81">
        <f t="shared" si="2"/>
        <v>-18622337</v>
      </c>
      <c r="Q19" s="81">
        <f t="shared" si="2"/>
        <v>-52010875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216071382</v>
      </c>
      <c r="W19" s="81">
        <f>IF(E10=E18,0,W10-W18)</f>
        <v>31566802</v>
      </c>
      <c r="X19" s="81">
        <f t="shared" si="2"/>
        <v>184504580</v>
      </c>
      <c r="Y19" s="82">
        <f>+IF(W19&lt;&gt;0,(X19/W19)*100,0)</f>
        <v>584.4892998663596</v>
      </c>
      <c r="Z19" s="83">
        <f t="shared" si="2"/>
        <v>-140136674</v>
      </c>
    </row>
    <row r="20" spans="1:26" ht="12.75">
      <c r="A20" s="62" t="s">
        <v>44</v>
      </c>
      <c r="B20" s="18">
        <v>74601786</v>
      </c>
      <c r="C20" s="18">
        <v>0</v>
      </c>
      <c r="D20" s="63">
        <v>94756000</v>
      </c>
      <c r="E20" s="64">
        <v>177206694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68758573</v>
      </c>
      <c r="M20" s="64">
        <v>68758573</v>
      </c>
      <c r="N20" s="64">
        <v>4302547</v>
      </c>
      <c r="O20" s="64">
        <v>0</v>
      </c>
      <c r="P20" s="64">
        <v>0</v>
      </c>
      <c r="Q20" s="64">
        <v>4302547</v>
      </c>
      <c r="R20" s="64">
        <v>0</v>
      </c>
      <c r="S20" s="64">
        <v>0</v>
      </c>
      <c r="T20" s="64">
        <v>0</v>
      </c>
      <c r="U20" s="64">
        <v>0</v>
      </c>
      <c r="V20" s="64">
        <v>73061120</v>
      </c>
      <c r="W20" s="64">
        <v>51520280</v>
      </c>
      <c r="X20" s="64">
        <v>21540840</v>
      </c>
      <c r="Y20" s="65">
        <v>41.81</v>
      </c>
      <c r="Z20" s="66">
        <v>177206694</v>
      </c>
    </row>
    <row r="21" spans="1:26" ht="12.7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108</v>
      </c>
      <c r="B22" s="90">
        <f>SUM(B19:B21)</f>
        <v>80347964</v>
      </c>
      <c r="C22" s="90">
        <f>SUM(C19:C21)</f>
        <v>0</v>
      </c>
      <c r="D22" s="91">
        <f aca="true" t="shared" si="3" ref="D22:Z22">SUM(D19:D21)</f>
        <v>19169473</v>
      </c>
      <c r="E22" s="92">
        <f t="shared" si="3"/>
        <v>37070020</v>
      </c>
      <c r="F22" s="92">
        <f t="shared" si="3"/>
        <v>512064433</v>
      </c>
      <c r="G22" s="92">
        <f t="shared" si="3"/>
        <v>-39631186</v>
      </c>
      <c r="H22" s="92">
        <f t="shared" si="3"/>
        <v>-6628053</v>
      </c>
      <c r="I22" s="92">
        <f t="shared" si="3"/>
        <v>465805194</v>
      </c>
      <c r="J22" s="92">
        <f t="shared" si="3"/>
        <v>-15495958</v>
      </c>
      <c r="K22" s="92">
        <f t="shared" si="3"/>
        <v>-46964585</v>
      </c>
      <c r="L22" s="92">
        <f t="shared" si="3"/>
        <v>-66503821</v>
      </c>
      <c r="M22" s="92">
        <f t="shared" si="3"/>
        <v>-128964364</v>
      </c>
      <c r="N22" s="92">
        <f t="shared" si="3"/>
        <v>-8643832</v>
      </c>
      <c r="O22" s="92">
        <f t="shared" si="3"/>
        <v>-20442159</v>
      </c>
      <c r="P22" s="92">
        <f t="shared" si="3"/>
        <v>-18622337</v>
      </c>
      <c r="Q22" s="92">
        <f t="shared" si="3"/>
        <v>-47708328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289132502</v>
      </c>
      <c r="W22" s="92">
        <f t="shared" si="3"/>
        <v>83087082</v>
      </c>
      <c r="X22" s="92">
        <f t="shared" si="3"/>
        <v>206045420</v>
      </c>
      <c r="Y22" s="93">
        <f>+IF(W22&lt;&gt;0,(X22/W22)*100,0)</f>
        <v>247.9873104702365</v>
      </c>
      <c r="Z22" s="94">
        <f t="shared" si="3"/>
        <v>37070020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80347964</v>
      </c>
      <c r="C24" s="79">
        <f>SUM(C22:C23)</f>
        <v>0</v>
      </c>
      <c r="D24" s="80">
        <f aca="true" t="shared" si="4" ref="D24:Z24">SUM(D22:D23)</f>
        <v>19169473</v>
      </c>
      <c r="E24" s="81">
        <f t="shared" si="4"/>
        <v>37070020</v>
      </c>
      <c r="F24" s="81">
        <f t="shared" si="4"/>
        <v>512064433</v>
      </c>
      <c r="G24" s="81">
        <f t="shared" si="4"/>
        <v>-39631186</v>
      </c>
      <c r="H24" s="81">
        <f t="shared" si="4"/>
        <v>-6628053</v>
      </c>
      <c r="I24" s="81">
        <f t="shared" si="4"/>
        <v>465805194</v>
      </c>
      <c r="J24" s="81">
        <f t="shared" si="4"/>
        <v>-15495958</v>
      </c>
      <c r="K24" s="81">
        <f t="shared" si="4"/>
        <v>-46964585</v>
      </c>
      <c r="L24" s="81">
        <f t="shared" si="4"/>
        <v>-66503821</v>
      </c>
      <c r="M24" s="81">
        <f t="shared" si="4"/>
        <v>-128964364</v>
      </c>
      <c r="N24" s="81">
        <f t="shared" si="4"/>
        <v>-8643832</v>
      </c>
      <c r="O24" s="81">
        <f t="shared" si="4"/>
        <v>-20442159</v>
      </c>
      <c r="P24" s="81">
        <f t="shared" si="4"/>
        <v>-18622337</v>
      </c>
      <c r="Q24" s="81">
        <f t="shared" si="4"/>
        <v>-47708328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289132502</v>
      </c>
      <c r="W24" s="81">
        <f t="shared" si="4"/>
        <v>83087082</v>
      </c>
      <c r="X24" s="81">
        <f t="shared" si="4"/>
        <v>206045420</v>
      </c>
      <c r="Y24" s="82">
        <f>+IF(W24&lt;&gt;0,(X24/W24)*100,0)</f>
        <v>247.9873104702365</v>
      </c>
      <c r="Z24" s="83">
        <f t="shared" si="4"/>
        <v>37070020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543989000</v>
      </c>
      <c r="C27" s="21">
        <v>0</v>
      </c>
      <c r="D27" s="103">
        <v>633141543</v>
      </c>
      <c r="E27" s="104">
        <v>838669081</v>
      </c>
      <c r="F27" s="104">
        <v>3290</v>
      </c>
      <c r="G27" s="104">
        <v>23660711</v>
      </c>
      <c r="H27" s="104">
        <v>43150604</v>
      </c>
      <c r="I27" s="104">
        <v>66814605</v>
      </c>
      <c r="J27" s="104">
        <v>67246529</v>
      </c>
      <c r="K27" s="104">
        <v>92428407</v>
      </c>
      <c r="L27" s="104">
        <v>54033511</v>
      </c>
      <c r="M27" s="104">
        <v>213708447</v>
      </c>
      <c r="N27" s="104">
        <v>37389019</v>
      </c>
      <c r="O27" s="104">
        <v>33534891</v>
      </c>
      <c r="P27" s="104">
        <v>54578920</v>
      </c>
      <c r="Q27" s="104">
        <v>125502830</v>
      </c>
      <c r="R27" s="104">
        <v>0</v>
      </c>
      <c r="S27" s="104">
        <v>0</v>
      </c>
      <c r="T27" s="104">
        <v>0</v>
      </c>
      <c r="U27" s="104">
        <v>0</v>
      </c>
      <c r="V27" s="104">
        <v>406025882</v>
      </c>
      <c r="W27" s="104">
        <v>629001811</v>
      </c>
      <c r="X27" s="104">
        <v>-222975929</v>
      </c>
      <c r="Y27" s="105">
        <v>-35.45</v>
      </c>
      <c r="Z27" s="106">
        <v>838669081</v>
      </c>
    </row>
    <row r="28" spans="1:26" ht="12.75">
      <c r="A28" s="107" t="s">
        <v>44</v>
      </c>
      <c r="B28" s="18">
        <v>65440162</v>
      </c>
      <c r="C28" s="18">
        <v>0</v>
      </c>
      <c r="D28" s="63">
        <v>84347367</v>
      </c>
      <c r="E28" s="64">
        <v>160320061</v>
      </c>
      <c r="F28" s="64">
        <v>2900</v>
      </c>
      <c r="G28" s="64">
        <v>20349628</v>
      </c>
      <c r="H28" s="64">
        <v>6441282</v>
      </c>
      <c r="I28" s="64">
        <v>26793810</v>
      </c>
      <c r="J28" s="64">
        <v>15586911</v>
      </c>
      <c r="K28" s="64">
        <v>15153454</v>
      </c>
      <c r="L28" s="64">
        <v>11174397</v>
      </c>
      <c r="M28" s="64">
        <v>41914762</v>
      </c>
      <c r="N28" s="64">
        <v>4497614</v>
      </c>
      <c r="O28" s="64">
        <v>2601124</v>
      </c>
      <c r="P28" s="64">
        <v>513404</v>
      </c>
      <c r="Q28" s="64">
        <v>7612142</v>
      </c>
      <c r="R28" s="64">
        <v>0</v>
      </c>
      <c r="S28" s="64">
        <v>0</v>
      </c>
      <c r="T28" s="64">
        <v>0</v>
      </c>
      <c r="U28" s="64">
        <v>0</v>
      </c>
      <c r="V28" s="64">
        <v>76320714</v>
      </c>
      <c r="W28" s="64">
        <v>120240046</v>
      </c>
      <c r="X28" s="64">
        <v>-43919332</v>
      </c>
      <c r="Y28" s="65">
        <v>-36.53</v>
      </c>
      <c r="Z28" s="66">
        <v>160320061</v>
      </c>
    </row>
    <row r="29" spans="1:26" ht="12.7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452943545</v>
      </c>
      <c r="C30" s="18">
        <v>0</v>
      </c>
      <c r="D30" s="63">
        <v>508794176</v>
      </c>
      <c r="E30" s="64">
        <v>597245214</v>
      </c>
      <c r="F30" s="64">
        <v>0</v>
      </c>
      <c r="G30" s="64">
        <v>2672318</v>
      </c>
      <c r="H30" s="64">
        <v>24030235</v>
      </c>
      <c r="I30" s="64">
        <v>26702553</v>
      </c>
      <c r="J30" s="64">
        <v>41979936</v>
      </c>
      <c r="K30" s="64">
        <v>66318425</v>
      </c>
      <c r="L30" s="64">
        <v>36884950</v>
      </c>
      <c r="M30" s="64">
        <v>145183311</v>
      </c>
      <c r="N30" s="64">
        <v>30359120</v>
      </c>
      <c r="O30" s="64">
        <v>28521566</v>
      </c>
      <c r="P30" s="64">
        <v>50987343</v>
      </c>
      <c r="Q30" s="64">
        <v>109868029</v>
      </c>
      <c r="R30" s="64">
        <v>0</v>
      </c>
      <c r="S30" s="64">
        <v>0</v>
      </c>
      <c r="T30" s="64">
        <v>0</v>
      </c>
      <c r="U30" s="64">
        <v>0</v>
      </c>
      <c r="V30" s="64">
        <v>281753893</v>
      </c>
      <c r="W30" s="64">
        <v>447933911</v>
      </c>
      <c r="X30" s="64">
        <v>-166180018</v>
      </c>
      <c r="Y30" s="65">
        <v>-37.1</v>
      </c>
      <c r="Z30" s="66">
        <v>597245214</v>
      </c>
    </row>
    <row r="31" spans="1:26" ht="12.75">
      <c r="A31" s="62" t="s">
        <v>49</v>
      </c>
      <c r="B31" s="18">
        <v>25605293</v>
      </c>
      <c r="C31" s="18">
        <v>0</v>
      </c>
      <c r="D31" s="63">
        <v>40000000</v>
      </c>
      <c r="E31" s="64">
        <v>81103806</v>
      </c>
      <c r="F31" s="64">
        <v>390</v>
      </c>
      <c r="G31" s="64">
        <v>638766</v>
      </c>
      <c r="H31" s="64">
        <v>12679087</v>
      </c>
      <c r="I31" s="64">
        <v>13318243</v>
      </c>
      <c r="J31" s="64">
        <v>9679681</v>
      </c>
      <c r="K31" s="64">
        <v>10956529</v>
      </c>
      <c r="L31" s="64">
        <v>5974163</v>
      </c>
      <c r="M31" s="64">
        <v>26610373</v>
      </c>
      <c r="N31" s="64">
        <v>2532284</v>
      </c>
      <c r="O31" s="64">
        <v>2412199</v>
      </c>
      <c r="P31" s="64">
        <v>3078174</v>
      </c>
      <c r="Q31" s="64">
        <v>8022657</v>
      </c>
      <c r="R31" s="64">
        <v>0</v>
      </c>
      <c r="S31" s="64">
        <v>0</v>
      </c>
      <c r="T31" s="64">
        <v>0</v>
      </c>
      <c r="U31" s="64">
        <v>0</v>
      </c>
      <c r="V31" s="64">
        <v>47951273</v>
      </c>
      <c r="W31" s="64">
        <v>60827855</v>
      </c>
      <c r="X31" s="64">
        <v>-12876582</v>
      </c>
      <c r="Y31" s="65">
        <v>-21.17</v>
      </c>
      <c r="Z31" s="66">
        <v>81103806</v>
      </c>
    </row>
    <row r="32" spans="1:26" ht="12.75">
      <c r="A32" s="74" t="s">
        <v>50</v>
      </c>
      <c r="B32" s="21">
        <f>SUM(B28:B31)</f>
        <v>543989000</v>
      </c>
      <c r="C32" s="21">
        <f>SUM(C28:C31)</f>
        <v>0</v>
      </c>
      <c r="D32" s="103">
        <f aca="true" t="shared" si="5" ref="D32:Z32">SUM(D28:D31)</f>
        <v>633141543</v>
      </c>
      <c r="E32" s="104">
        <f t="shared" si="5"/>
        <v>838669081</v>
      </c>
      <c r="F32" s="104">
        <f t="shared" si="5"/>
        <v>3290</v>
      </c>
      <c r="G32" s="104">
        <f t="shared" si="5"/>
        <v>23660712</v>
      </c>
      <c r="H32" s="104">
        <f t="shared" si="5"/>
        <v>43150604</v>
      </c>
      <c r="I32" s="104">
        <f t="shared" si="5"/>
        <v>66814606</v>
      </c>
      <c r="J32" s="104">
        <f t="shared" si="5"/>
        <v>67246528</v>
      </c>
      <c r="K32" s="104">
        <f t="shared" si="5"/>
        <v>92428408</v>
      </c>
      <c r="L32" s="104">
        <f t="shared" si="5"/>
        <v>54033510</v>
      </c>
      <c r="M32" s="104">
        <f t="shared" si="5"/>
        <v>213708446</v>
      </c>
      <c r="N32" s="104">
        <f t="shared" si="5"/>
        <v>37389018</v>
      </c>
      <c r="O32" s="104">
        <f t="shared" si="5"/>
        <v>33534889</v>
      </c>
      <c r="P32" s="104">
        <f t="shared" si="5"/>
        <v>54578921</v>
      </c>
      <c r="Q32" s="104">
        <f t="shared" si="5"/>
        <v>125502828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406025880</v>
      </c>
      <c r="W32" s="104">
        <f t="shared" si="5"/>
        <v>629001812</v>
      </c>
      <c r="X32" s="104">
        <f t="shared" si="5"/>
        <v>-222975932</v>
      </c>
      <c r="Y32" s="105">
        <f>+IF(W32&lt;&gt;0,(X32/W32)*100,0)</f>
        <v>-35.44917164721936</v>
      </c>
      <c r="Z32" s="106">
        <f t="shared" si="5"/>
        <v>838669081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665381675</v>
      </c>
      <c r="C35" s="18">
        <v>0</v>
      </c>
      <c r="D35" s="63">
        <v>708140291</v>
      </c>
      <c r="E35" s="64">
        <v>678787804</v>
      </c>
      <c r="F35" s="64">
        <v>506744106</v>
      </c>
      <c r="G35" s="64">
        <v>554429911</v>
      </c>
      <c r="H35" s="64">
        <v>998029810</v>
      </c>
      <c r="I35" s="64">
        <v>998029810</v>
      </c>
      <c r="J35" s="64">
        <v>992533396</v>
      </c>
      <c r="K35" s="64">
        <v>856184234</v>
      </c>
      <c r="L35" s="64">
        <v>715504333</v>
      </c>
      <c r="M35" s="64">
        <v>715504333</v>
      </c>
      <c r="N35" s="64">
        <v>652998026</v>
      </c>
      <c r="O35" s="64">
        <v>652498765</v>
      </c>
      <c r="P35" s="64">
        <v>863548104</v>
      </c>
      <c r="Q35" s="64">
        <v>863548104</v>
      </c>
      <c r="R35" s="64">
        <v>0</v>
      </c>
      <c r="S35" s="64">
        <v>0</v>
      </c>
      <c r="T35" s="64">
        <v>0</v>
      </c>
      <c r="U35" s="64">
        <v>0</v>
      </c>
      <c r="V35" s="64">
        <v>863548104</v>
      </c>
      <c r="W35" s="64">
        <v>509090853</v>
      </c>
      <c r="X35" s="64">
        <v>354457251</v>
      </c>
      <c r="Y35" s="65">
        <v>69.63</v>
      </c>
      <c r="Z35" s="66">
        <v>678787804</v>
      </c>
    </row>
    <row r="36" spans="1:26" ht="12.75">
      <c r="A36" s="62" t="s">
        <v>53</v>
      </c>
      <c r="B36" s="18">
        <v>5049816267</v>
      </c>
      <c r="C36" s="18">
        <v>0</v>
      </c>
      <c r="D36" s="63">
        <v>5569529528</v>
      </c>
      <c r="E36" s="64">
        <v>5993434320</v>
      </c>
      <c r="F36" s="64">
        <v>5235049304</v>
      </c>
      <c r="G36" s="64">
        <v>5045763219</v>
      </c>
      <c r="H36" s="64">
        <v>5112458352</v>
      </c>
      <c r="I36" s="64">
        <v>5112458352</v>
      </c>
      <c r="J36" s="64">
        <v>5179673548</v>
      </c>
      <c r="K36" s="64">
        <v>5272061484</v>
      </c>
      <c r="L36" s="64">
        <v>5231828293</v>
      </c>
      <c r="M36" s="64">
        <v>5231828293</v>
      </c>
      <c r="N36" s="64">
        <v>5269185603</v>
      </c>
      <c r="O36" s="64">
        <v>5306855964</v>
      </c>
      <c r="P36" s="64">
        <v>5361399551</v>
      </c>
      <c r="Q36" s="64">
        <v>5361399551</v>
      </c>
      <c r="R36" s="64">
        <v>0</v>
      </c>
      <c r="S36" s="64">
        <v>0</v>
      </c>
      <c r="T36" s="64">
        <v>0</v>
      </c>
      <c r="U36" s="64">
        <v>0</v>
      </c>
      <c r="V36" s="64">
        <v>5361399551</v>
      </c>
      <c r="W36" s="64">
        <v>4495075740</v>
      </c>
      <c r="X36" s="64">
        <v>866323811</v>
      </c>
      <c r="Y36" s="65">
        <v>19.27</v>
      </c>
      <c r="Z36" s="66">
        <v>5993434320</v>
      </c>
    </row>
    <row r="37" spans="1:26" ht="12.75">
      <c r="A37" s="62" t="s">
        <v>54</v>
      </c>
      <c r="B37" s="18">
        <v>535675617</v>
      </c>
      <c r="C37" s="18">
        <v>0</v>
      </c>
      <c r="D37" s="63">
        <v>511244637</v>
      </c>
      <c r="E37" s="64">
        <v>497695809</v>
      </c>
      <c r="F37" s="64">
        <v>442244344</v>
      </c>
      <c r="G37" s="64">
        <v>431264525</v>
      </c>
      <c r="H37" s="64">
        <v>690064096</v>
      </c>
      <c r="I37" s="64">
        <v>690064096</v>
      </c>
      <c r="J37" s="64">
        <v>778198715</v>
      </c>
      <c r="K37" s="64">
        <v>792217261</v>
      </c>
      <c r="L37" s="64">
        <v>515870408</v>
      </c>
      <c r="M37" s="64">
        <v>515870408</v>
      </c>
      <c r="N37" s="64">
        <v>514206591</v>
      </c>
      <c r="O37" s="64">
        <v>496238672</v>
      </c>
      <c r="P37" s="64">
        <v>646440920</v>
      </c>
      <c r="Q37" s="64">
        <v>646440920</v>
      </c>
      <c r="R37" s="64">
        <v>0</v>
      </c>
      <c r="S37" s="64">
        <v>0</v>
      </c>
      <c r="T37" s="64">
        <v>0</v>
      </c>
      <c r="U37" s="64">
        <v>0</v>
      </c>
      <c r="V37" s="64">
        <v>646440920</v>
      </c>
      <c r="W37" s="64">
        <v>373271857</v>
      </c>
      <c r="X37" s="64">
        <v>273169063</v>
      </c>
      <c r="Y37" s="65">
        <v>73.18</v>
      </c>
      <c r="Z37" s="66">
        <v>497695809</v>
      </c>
    </row>
    <row r="38" spans="1:26" ht="12.75">
      <c r="A38" s="62" t="s">
        <v>55</v>
      </c>
      <c r="B38" s="18">
        <v>1309659085</v>
      </c>
      <c r="C38" s="18">
        <v>0</v>
      </c>
      <c r="D38" s="63">
        <v>1717329556</v>
      </c>
      <c r="E38" s="64">
        <v>1799593902</v>
      </c>
      <c r="F38" s="64">
        <v>1329564490</v>
      </c>
      <c r="G38" s="64">
        <v>1309659086</v>
      </c>
      <c r="H38" s="64">
        <v>1107809704</v>
      </c>
      <c r="I38" s="64">
        <v>1107809704</v>
      </c>
      <c r="J38" s="64">
        <v>1096568002</v>
      </c>
      <c r="K38" s="64">
        <v>1085266919</v>
      </c>
      <c r="L38" s="64">
        <v>1246915580</v>
      </c>
      <c r="M38" s="64">
        <v>1246915580</v>
      </c>
      <c r="N38" s="64">
        <v>1231775225</v>
      </c>
      <c r="O38" s="64">
        <v>1302895862</v>
      </c>
      <c r="P38" s="64">
        <v>1436939220</v>
      </c>
      <c r="Q38" s="64">
        <v>1436939220</v>
      </c>
      <c r="R38" s="64">
        <v>0</v>
      </c>
      <c r="S38" s="64">
        <v>0</v>
      </c>
      <c r="T38" s="64">
        <v>0</v>
      </c>
      <c r="U38" s="64">
        <v>0</v>
      </c>
      <c r="V38" s="64">
        <v>1436939220</v>
      </c>
      <c r="W38" s="64">
        <v>1349695427</v>
      </c>
      <c r="X38" s="64">
        <v>87243793</v>
      </c>
      <c r="Y38" s="65">
        <v>6.46</v>
      </c>
      <c r="Z38" s="66">
        <v>1799593902</v>
      </c>
    </row>
    <row r="39" spans="1:26" ht="12.75">
      <c r="A39" s="62" t="s">
        <v>56</v>
      </c>
      <c r="B39" s="18">
        <v>3869863240</v>
      </c>
      <c r="C39" s="18">
        <v>0</v>
      </c>
      <c r="D39" s="63">
        <v>4049095624</v>
      </c>
      <c r="E39" s="64">
        <v>4374932413</v>
      </c>
      <c r="F39" s="64">
        <v>3969984576</v>
      </c>
      <c r="G39" s="64">
        <v>3859269519</v>
      </c>
      <c r="H39" s="64">
        <v>4312614362</v>
      </c>
      <c r="I39" s="64">
        <v>4312614362</v>
      </c>
      <c r="J39" s="64">
        <v>4297440227</v>
      </c>
      <c r="K39" s="64">
        <v>4250761538</v>
      </c>
      <c r="L39" s="64">
        <v>4184546638</v>
      </c>
      <c r="M39" s="64">
        <v>4184546638</v>
      </c>
      <c r="N39" s="64">
        <v>4176201813</v>
      </c>
      <c r="O39" s="64">
        <v>4160220195</v>
      </c>
      <c r="P39" s="64">
        <v>4141567515</v>
      </c>
      <c r="Q39" s="64">
        <v>4141567515</v>
      </c>
      <c r="R39" s="64">
        <v>0</v>
      </c>
      <c r="S39" s="64">
        <v>0</v>
      </c>
      <c r="T39" s="64">
        <v>0</v>
      </c>
      <c r="U39" s="64">
        <v>0</v>
      </c>
      <c r="V39" s="64">
        <v>4141567515</v>
      </c>
      <c r="W39" s="64">
        <v>3281199310</v>
      </c>
      <c r="X39" s="64">
        <v>860368205</v>
      </c>
      <c r="Y39" s="65">
        <v>26.22</v>
      </c>
      <c r="Z39" s="66">
        <v>4374932413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207244351</v>
      </c>
      <c r="C42" s="18">
        <v>0</v>
      </c>
      <c r="D42" s="63">
        <v>247766127</v>
      </c>
      <c r="E42" s="64">
        <v>310266533</v>
      </c>
      <c r="F42" s="64">
        <v>-22482982</v>
      </c>
      <c r="G42" s="64">
        <v>26481710</v>
      </c>
      <c r="H42" s="64">
        <v>56111454</v>
      </c>
      <c r="I42" s="64">
        <v>60110182</v>
      </c>
      <c r="J42" s="64">
        <v>43811254</v>
      </c>
      <c r="K42" s="64">
        <v>-3300809</v>
      </c>
      <c r="L42" s="64">
        <v>21862179</v>
      </c>
      <c r="M42" s="64">
        <v>62372624</v>
      </c>
      <c r="N42" s="64">
        <v>741333</v>
      </c>
      <c r="O42" s="64">
        <v>100796262</v>
      </c>
      <c r="P42" s="64">
        <v>287341354</v>
      </c>
      <c r="Q42" s="64">
        <v>388878949</v>
      </c>
      <c r="R42" s="64">
        <v>0</v>
      </c>
      <c r="S42" s="64">
        <v>0</v>
      </c>
      <c r="T42" s="64">
        <v>0</v>
      </c>
      <c r="U42" s="64">
        <v>0</v>
      </c>
      <c r="V42" s="64">
        <v>511361755</v>
      </c>
      <c r="W42" s="64">
        <v>202130610</v>
      </c>
      <c r="X42" s="64">
        <v>309231145</v>
      </c>
      <c r="Y42" s="65">
        <v>152.99</v>
      </c>
      <c r="Z42" s="66">
        <v>310266533</v>
      </c>
    </row>
    <row r="43" spans="1:26" ht="12.75">
      <c r="A43" s="62" t="s">
        <v>59</v>
      </c>
      <c r="B43" s="18">
        <v>-535102084</v>
      </c>
      <c r="C43" s="18">
        <v>0</v>
      </c>
      <c r="D43" s="63">
        <v>-613897295</v>
      </c>
      <c r="E43" s="64">
        <v>-819424834</v>
      </c>
      <c r="F43" s="64">
        <v>-3290</v>
      </c>
      <c r="G43" s="64">
        <v>-23660713</v>
      </c>
      <c r="H43" s="64">
        <v>-43150604</v>
      </c>
      <c r="I43" s="64">
        <v>-66814607</v>
      </c>
      <c r="J43" s="64">
        <v>-67246527</v>
      </c>
      <c r="K43" s="64">
        <v>-92428405</v>
      </c>
      <c r="L43" s="64">
        <v>-54033511</v>
      </c>
      <c r="M43" s="64">
        <v>-213708443</v>
      </c>
      <c r="N43" s="64">
        <v>-37389018</v>
      </c>
      <c r="O43" s="64">
        <v>-33534889</v>
      </c>
      <c r="P43" s="64">
        <v>-54578920</v>
      </c>
      <c r="Q43" s="64">
        <v>-125502827</v>
      </c>
      <c r="R43" s="64">
        <v>0</v>
      </c>
      <c r="S43" s="64">
        <v>0</v>
      </c>
      <c r="T43" s="64">
        <v>0</v>
      </c>
      <c r="U43" s="64">
        <v>0</v>
      </c>
      <c r="V43" s="64">
        <v>-406025877</v>
      </c>
      <c r="W43" s="64">
        <v>-466371706</v>
      </c>
      <c r="X43" s="64">
        <v>60345829</v>
      </c>
      <c r="Y43" s="65">
        <v>-12.94</v>
      </c>
      <c r="Z43" s="66">
        <v>-819424834</v>
      </c>
    </row>
    <row r="44" spans="1:26" ht="12.75">
      <c r="A44" s="62" t="s">
        <v>60</v>
      </c>
      <c r="B44" s="18">
        <v>292433193</v>
      </c>
      <c r="C44" s="18">
        <v>0</v>
      </c>
      <c r="D44" s="63">
        <v>381089078</v>
      </c>
      <c r="E44" s="64">
        <v>466071112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-78397501</v>
      </c>
      <c r="M44" s="64">
        <v>-78397501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-78397501</v>
      </c>
      <c r="W44" s="64">
        <v>-78397501</v>
      </c>
      <c r="X44" s="64">
        <v>0</v>
      </c>
      <c r="Y44" s="65">
        <v>0</v>
      </c>
      <c r="Z44" s="66">
        <v>466071112</v>
      </c>
    </row>
    <row r="45" spans="1:26" ht="12.75">
      <c r="A45" s="74" t="s">
        <v>61</v>
      </c>
      <c r="B45" s="21">
        <v>289280521</v>
      </c>
      <c r="C45" s="21">
        <v>0</v>
      </c>
      <c r="D45" s="103">
        <v>408859426</v>
      </c>
      <c r="E45" s="104">
        <v>243372334</v>
      </c>
      <c r="F45" s="104">
        <v>263973252</v>
      </c>
      <c r="G45" s="104">
        <v>266794249</v>
      </c>
      <c r="H45" s="104">
        <v>279755099</v>
      </c>
      <c r="I45" s="104">
        <v>279755099</v>
      </c>
      <c r="J45" s="104">
        <v>256319826</v>
      </c>
      <c r="K45" s="104">
        <v>160590612</v>
      </c>
      <c r="L45" s="104">
        <v>50021779</v>
      </c>
      <c r="M45" s="104">
        <v>50021779</v>
      </c>
      <c r="N45" s="104">
        <v>13374094</v>
      </c>
      <c r="O45" s="104">
        <v>80635467</v>
      </c>
      <c r="P45" s="104">
        <v>313397901</v>
      </c>
      <c r="Q45" s="104">
        <v>313397901</v>
      </c>
      <c r="R45" s="104">
        <v>0</v>
      </c>
      <c r="S45" s="104">
        <v>0</v>
      </c>
      <c r="T45" s="104">
        <v>0</v>
      </c>
      <c r="U45" s="104">
        <v>0</v>
      </c>
      <c r="V45" s="104">
        <v>313397901</v>
      </c>
      <c r="W45" s="104">
        <v>-56179074</v>
      </c>
      <c r="X45" s="104">
        <v>369576975</v>
      </c>
      <c r="Y45" s="105">
        <v>-657.86</v>
      </c>
      <c r="Z45" s="106">
        <v>243372334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4"/>
      <c r="V47" s="123" t="s">
        <v>102</v>
      </c>
      <c r="W47" s="123" t="s">
        <v>103</v>
      </c>
      <c r="X47" s="123" t="s">
        <v>104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126576276</v>
      </c>
      <c r="C49" s="56">
        <v>0</v>
      </c>
      <c r="D49" s="133">
        <v>29413228</v>
      </c>
      <c r="E49" s="58">
        <v>18716673</v>
      </c>
      <c r="F49" s="58">
        <v>0</v>
      </c>
      <c r="G49" s="58">
        <v>0</v>
      </c>
      <c r="H49" s="58">
        <v>0</v>
      </c>
      <c r="I49" s="58">
        <v>167053932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341760109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2117290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2117290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112</v>
      </c>
      <c r="B58" s="5">
        <f>IF(B67=0,0,+(B76/B67)*100)</f>
        <v>92.32944687905008</v>
      </c>
      <c r="C58" s="5">
        <f>IF(C67=0,0,+(C76/C67)*100)</f>
        <v>0</v>
      </c>
      <c r="D58" s="6">
        <f aca="true" t="shared" si="6" ref="D58:Z58">IF(D67=0,0,+(D76/D67)*100)</f>
        <v>96.25107346419426</v>
      </c>
      <c r="E58" s="7">
        <f t="shared" si="6"/>
        <v>96.20119518473868</v>
      </c>
      <c r="F58" s="7">
        <f t="shared" si="6"/>
        <v>18.91453386850194</v>
      </c>
      <c r="G58" s="7">
        <f t="shared" si="6"/>
        <v>106.14198194653358</v>
      </c>
      <c r="H58" s="7">
        <f t="shared" si="6"/>
        <v>113.65459136392285</v>
      </c>
      <c r="I58" s="7">
        <f t="shared" si="6"/>
        <v>46.93801989330967</v>
      </c>
      <c r="J58" s="7">
        <f t="shared" si="6"/>
        <v>100.98900280569427</v>
      </c>
      <c r="K58" s="7">
        <f t="shared" si="6"/>
        <v>98.59987252732945</v>
      </c>
      <c r="L58" s="7">
        <f t="shared" si="6"/>
        <v>109.38775959485905</v>
      </c>
      <c r="M58" s="7">
        <f t="shared" si="6"/>
        <v>102.8850691560341</v>
      </c>
      <c r="N58" s="7">
        <f t="shared" si="6"/>
        <v>120.34269885368158</v>
      </c>
      <c r="O58" s="7">
        <f t="shared" si="6"/>
        <v>225.67301551678574</v>
      </c>
      <c r="P58" s="7">
        <f t="shared" si="6"/>
        <v>192.97534567277663</v>
      </c>
      <c r="Q58" s="7">
        <f t="shared" si="6"/>
        <v>176.01806151113325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86.71337502523517</v>
      </c>
      <c r="W58" s="7">
        <f t="shared" si="6"/>
        <v>81.32174786093529</v>
      </c>
      <c r="X58" s="7">
        <f t="shared" si="6"/>
        <v>0</v>
      </c>
      <c r="Y58" s="7">
        <f t="shared" si="6"/>
        <v>0</v>
      </c>
      <c r="Z58" s="8">
        <f t="shared" si="6"/>
        <v>96.20119518473868</v>
      </c>
    </row>
    <row r="59" spans="1:26" ht="12.7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92.95196152161381</v>
      </c>
      <c r="E59" s="10">
        <f t="shared" si="7"/>
        <v>93.56266540288041</v>
      </c>
      <c r="F59" s="10">
        <f t="shared" si="7"/>
        <v>2.08194967049886</v>
      </c>
      <c r="G59" s="10">
        <f t="shared" si="7"/>
        <v>-1246.444930615006</v>
      </c>
      <c r="H59" s="10">
        <f t="shared" si="7"/>
        <v>-225.3180695985694</v>
      </c>
      <c r="I59" s="10">
        <f t="shared" si="7"/>
        <v>12.823797044578297</v>
      </c>
      <c r="J59" s="10">
        <f t="shared" si="7"/>
        <v>-799.6901299646677</v>
      </c>
      <c r="K59" s="10">
        <f t="shared" si="7"/>
        <v>-1409.9713047020794</v>
      </c>
      <c r="L59" s="10">
        <f t="shared" si="7"/>
        <v>-1206.949406895497</v>
      </c>
      <c r="M59" s="10">
        <f t="shared" si="7"/>
        <v>-1093.4525501250419</v>
      </c>
      <c r="N59" s="10">
        <f t="shared" si="7"/>
        <v>300.97906968151926</v>
      </c>
      <c r="O59" s="10">
        <f t="shared" si="7"/>
        <v>-8564.35079660929</v>
      </c>
      <c r="P59" s="10">
        <f t="shared" si="7"/>
        <v>-7316.719987746266</v>
      </c>
      <c r="Q59" s="10">
        <f t="shared" si="7"/>
        <v>3135.415362248751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71.95712448612113</v>
      </c>
      <c r="W59" s="10">
        <f t="shared" si="7"/>
        <v>40.062071167383884</v>
      </c>
      <c r="X59" s="10">
        <f t="shared" si="7"/>
        <v>0</v>
      </c>
      <c r="Y59" s="10">
        <f t="shared" si="7"/>
        <v>0</v>
      </c>
      <c r="Z59" s="11">
        <f t="shared" si="7"/>
        <v>93.56266540288041</v>
      </c>
    </row>
    <row r="60" spans="1:26" ht="12.75">
      <c r="A60" s="37" t="s">
        <v>32</v>
      </c>
      <c r="B60" s="12">
        <f t="shared" si="7"/>
        <v>90.86834116559606</v>
      </c>
      <c r="C60" s="12">
        <f t="shared" si="7"/>
        <v>0</v>
      </c>
      <c r="D60" s="3">
        <f t="shared" si="7"/>
        <v>96.80010026830345</v>
      </c>
      <c r="E60" s="13">
        <f t="shared" si="7"/>
        <v>96.77383369950292</v>
      </c>
      <c r="F60" s="13">
        <f t="shared" si="7"/>
        <v>32.527832359348324</v>
      </c>
      <c r="G60" s="13">
        <f t="shared" si="7"/>
        <v>100.38803399292861</v>
      </c>
      <c r="H60" s="13">
        <f t="shared" si="7"/>
        <v>93.00380555919891</v>
      </c>
      <c r="I60" s="13">
        <f t="shared" si="7"/>
        <v>61.37548595189693</v>
      </c>
      <c r="J60" s="13">
        <f t="shared" si="7"/>
        <v>94.3608887244986</v>
      </c>
      <c r="K60" s="13">
        <f t="shared" si="7"/>
        <v>90.32871361451991</v>
      </c>
      <c r="L60" s="13">
        <f t="shared" si="7"/>
        <v>102.60562199809291</v>
      </c>
      <c r="M60" s="13">
        <f t="shared" si="7"/>
        <v>95.6656041478339</v>
      </c>
      <c r="N60" s="13">
        <f t="shared" si="7"/>
        <v>111.43504309762508</v>
      </c>
      <c r="O60" s="13">
        <f t="shared" si="7"/>
        <v>161.18612247403334</v>
      </c>
      <c r="P60" s="13">
        <f t="shared" si="7"/>
        <v>142.79344125185523</v>
      </c>
      <c r="Q60" s="13">
        <f t="shared" si="7"/>
        <v>137.25404220332499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89.67546946145322</v>
      </c>
      <c r="W60" s="13">
        <f t="shared" si="7"/>
        <v>88.70979661285755</v>
      </c>
      <c r="X60" s="13">
        <f t="shared" si="7"/>
        <v>0</v>
      </c>
      <c r="Y60" s="13">
        <f t="shared" si="7"/>
        <v>0</v>
      </c>
      <c r="Z60" s="14">
        <f t="shared" si="7"/>
        <v>96.77383369950292</v>
      </c>
    </row>
    <row r="61" spans="1:26" ht="12.75">
      <c r="A61" s="38" t="s">
        <v>113</v>
      </c>
      <c r="B61" s="12">
        <f t="shared" si="7"/>
        <v>118.49763403437925</v>
      </c>
      <c r="C61" s="12">
        <f t="shared" si="7"/>
        <v>0</v>
      </c>
      <c r="D61" s="3">
        <f t="shared" si="7"/>
        <v>96.80000039624731</v>
      </c>
      <c r="E61" s="13">
        <f t="shared" si="7"/>
        <v>97.0000000969763</v>
      </c>
      <c r="F61" s="13">
        <f t="shared" si="7"/>
        <v>100</v>
      </c>
      <c r="G61" s="13">
        <f t="shared" si="7"/>
        <v>100</v>
      </c>
      <c r="H61" s="13">
        <f t="shared" si="7"/>
        <v>84.23222675521176</v>
      </c>
      <c r="I61" s="13">
        <f t="shared" si="7"/>
        <v>92.96156988298546</v>
      </c>
      <c r="J61" s="13">
        <f t="shared" si="7"/>
        <v>94.10068381805536</v>
      </c>
      <c r="K61" s="13">
        <f t="shared" si="7"/>
        <v>88.69766425175938</v>
      </c>
      <c r="L61" s="13">
        <f t="shared" si="7"/>
        <v>100</v>
      </c>
      <c r="M61" s="13">
        <f t="shared" si="7"/>
        <v>94.2445111876507</v>
      </c>
      <c r="N61" s="13">
        <f t="shared" si="7"/>
        <v>100</v>
      </c>
      <c r="O61" s="13">
        <f t="shared" si="7"/>
        <v>100</v>
      </c>
      <c r="P61" s="13">
        <f t="shared" si="7"/>
        <v>103.99493101846078</v>
      </c>
      <c r="Q61" s="13">
        <f t="shared" si="7"/>
        <v>101.26776928674741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95.94260197432935</v>
      </c>
      <c r="W61" s="13">
        <f t="shared" si="7"/>
        <v>96.69747120051689</v>
      </c>
      <c r="X61" s="13">
        <f t="shared" si="7"/>
        <v>0</v>
      </c>
      <c r="Y61" s="13">
        <f t="shared" si="7"/>
        <v>0</v>
      </c>
      <c r="Z61" s="14">
        <f t="shared" si="7"/>
        <v>97.0000000969763</v>
      </c>
    </row>
    <row r="62" spans="1:26" ht="12.7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96.80000011617898</v>
      </c>
      <c r="E62" s="13">
        <f t="shared" si="7"/>
        <v>97.00000075120275</v>
      </c>
      <c r="F62" s="13">
        <f t="shared" si="7"/>
        <v>100</v>
      </c>
      <c r="G62" s="13">
        <f t="shared" si="7"/>
        <v>100</v>
      </c>
      <c r="H62" s="13">
        <f t="shared" si="7"/>
        <v>64.95654202370596</v>
      </c>
      <c r="I62" s="13">
        <f t="shared" si="7"/>
        <v>90.05832564938561</v>
      </c>
      <c r="J62" s="13">
        <f t="shared" si="7"/>
        <v>81.52387563314214</v>
      </c>
      <c r="K62" s="13">
        <f t="shared" si="7"/>
        <v>74.85973491903376</v>
      </c>
      <c r="L62" s="13">
        <f t="shared" si="7"/>
        <v>100</v>
      </c>
      <c r="M62" s="13">
        <f t="shared" si="7"/>
        <v>84.76461095392986</v>
      </c>
      <c r="N62" s="13">
        <f t="shared" si="7"/>
        <v>100</v>
      </c>
      <c r="O62" s="13">
        <f t="shared" si="7"/>
        <v>100</v>
      </c>
      <c r="P62" s="13">
        <f t="shared" si="7"/>
        <v>111.99388599667432</v>
      </c>
      <c r="Q62" s="13">
        <f t="shared" si="7"/>
        <v>105.09400372595809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93.27044074182848</v>
      </c>
      <c r="W62" s="13">
        <f t="shared" si="7"/>
        <v>132.16992684512294</v>
      </c>
      <c r="X62" s="13">
        <f t="shared" si="7"/>
        <v>0</v>
      </c>
      <c r="Y62" s="13">
        <f t="shared" si="7"/>
        <v>0</v>
      </c>
      <c r="Z62" s="14">
        <f t="shared" si="7"/>
        <v>97.00000075120275</v>
      </c>
    </row>
    <row r="63" spans="1:26" ht="12.7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96.79999550645775</v>
      </c>
      <c r="E63" s="13">
        <f t="shared" si="7"/>
        <v>96.99999865210984</v>
      </c>
      <c r="F63" s="13">
        <f t="shared" si="7"/>
        <v>2.364595710245989</v>
      </c>
      <c r="G63" s="13">
        <f t="shared" si="7"/>
        <v>63.942788654809036</v>
      </c>
      <c r="H63" s="13">
        <f t="shared" si="7"/>
        <v>836.3929833972892</v>
      </c>
      <c r="I63" s="13">
        <f t="shared" si="7"/>
        <v>13.33275991956101</v>
      </c>
      <c r="J63" s="13">
        <f t="shared" si="7"/>
        <v>145.4469193181078</v>
      </c>
      <c r="K63" s="13">
        <f t="shared" si="7"/>
        <v>154.00006512039914</v>
      </c>
      <c r="L63" s="13">
        <f t="shared" si="7"/>
        <v>127.95550551761356</v>
      </c>
      <c r="M63" s="13">
        <f t="shared" si="7"/>
        <v>142.53502291654647</v>
      </c>
      <c r="N63" s="13">
        <f t="shared" si="7"/>
        <v>365.0989594800075</v>
      </c>
      <c r="O63" s="13">
        <f t="shared" si="7"/>
        <v>4108.43056735955</v>
      </c>
      <c r="P63" s="13">
        <f t="shared" si="7"/>
        <v>963.9402177997656</v>
      </c>
      <c r="Q63" s="13">
        <f t="shared" si="7"/>
        <v>1139.802725525877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66.2976635440173</v>
      </c>
      <c r="W63" s="13">
        <f t="shared" si="7"/>
        <v>39.76906219823218</v>
      </c>
      <c r="X63" s="13">
        <f t="shared" si="7"/>
        <v>0</v>
      </c>
      <c r="Y63" s="13">
        <f t="shared" si="7"/>
        <v>0</v>
      </c>
      <c r="Z63" s="14">
        <f t="shared" si="7"/>
        <v>96.99999865210984</v>
      </c>
    </row>
    <row r="64" spans="1:26" ht="12.7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96.8000035720115</v>
      </c>
      <c r="E64" s="13">
        <f t="shared" si="7"/>
        <v>93.6355747553256</v>
      </c>
      <c r="F64" s="13">
        <f t="shared" si="7"/>
        <v>2.238602531313019</v>
      </c>
      <c r="G64" s="13">
        <f t="shared" si="7"/>
        <v>286.3582077361428</v>
      </c>
      <c r="H64" s="13">
        <f t="shared" si="7"/>
        <v>497.1802836572034</v>
      </c>
      <c r="I64" s="13">
        <f t="shared" si="7"/>
        <v>12.941358325894875</v>
      </c>
      <c r="J64" s="13">
        <f t="shared" si="7"/>
        <v>260.3322468407535</v>
      </c>
      <c r="K64" s="13">
        <f t="shared" si="7"/>
        <v>379.48775112549794</v>
      </c>
      <c r="L64" s="13">
        <f t="shared" si="7"/>
        <v>284.2393863895348</v>
      </c>
      <c r="M64" s="13">
        <f t="shared" si="7"/>
        <v>304.7970880938595</v>
      </c>
      <c r="N64" s="13">
        <f t="shared" si="7"/>
        <v>822.4622584853693</v>
      </c>
      <c r="O64" s="13">
        <f t="shared" si="7"/>
        <v>-1759.139313748431</v>
      </c>
      <c r="P64" s="13">
        <f t="shared" si="7"/>
        <v>-925.358929967279</v>
      </c>
      <c r="Q64" s="13">
        <f t="shared" si="7"/>
        <v>-2128.3739037648447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66.55841423280684</v>
      </c>
      <c r="W64" s="13">
        <f t="shared" si="7"/>
        <v>30.54980815553403</v>
      </c>
      <c r="X64" s="13">
        <f t="shared" si="7"/>
        <v>0</v>
      </c>
      <c r="Y64" s="13">
        <f t="shared" si="7"/>
        <v>0</v>
      </c>
      <c r="Z64" s="14">
        <f t="shared" si="7"/>
        <v>93.6355747553256</v>
      </c>
    </row>
    <row r="65" spans="1:26" ht="12.7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97.00257726376887</v>
      </c>
      <c r="F65" s="13">
        <f t="shared" si="7"/>
        <v>0</v>
      </c>
      <c r="G65" s="13">
        <f t="shared" si="7"/>
        <v>0</v>
      </c>
      <c r="H65" s="13">
        <f t="shared" si="7"/>
        <v>100</v>
      </c>
      <c r="I65" s="13">
        <f t="shared" si="7"/>
        <v>300</v>
      </c>
      <c r="J65" s="13">
        <f t="shared" si="7"/>
        <v>0</v>
      </c>
      <c r="K65" s="13">
        <f t="shared" si="7"/>
        <v>0</v>
      </c>
      <c r="L65" s="13">
        <f t="shared" si="7"/>
        <v>100</v>
      </c>
      <c r="M65" s="13">
        <f t="shared" si="7"/>
        <v>300</v>
      </c>
      <c r="N65" s="13">
        <f t="shared" si="7"/>
        <v>100</v>
      </c>
      <c r="O65" s="13">
        <f t="shared" si="7"/>
        <v>0</v>
      </c>
      <c r="P65" s="13">
        <f t="shared" si="7"/>
        <v>0</v>
      </c>
      <c r="Q65" s="13">
        <f t="shared" si="7"/>
        <v>50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175</v>
      </c>
      <c r="W65" s="13">
        <f t="shared" si="7"/>
        <v>105.6910569105691</v>
      </c>
      <c r="X65" s="13">
        <f t="shared" si="7"/>
        <v>0</v>
      </c>
      <c r="Y65" s="13">
        <f t="shared" si="7"/>
        <v>0</v>
      </c>
      <c r="Z65" s="14">
        <f t="shared" si="7"/>
        <v>97.00257726376887</v>
      </c>
    </row>
    <row r="66" spans="1:26" ht="12.75">
      <c r="A66" s="39" t="s">
        <v>118</v>
      </c>
      <c r="B66" s="15">
        <f t="shared" si="7"/>
        <v>99.99983605052267</v>
      </c>
      <c r="C66" s="15">
        <f t="shared" si="7"/>
        <v>0</v>
      </c>
      <c r="D66" s="4">
        <f t="shared" si="7"/>
        <v>96.79997569429591</v>
      </c>
      <c r="E66" s="16">
        <f t="shared" si="7"/>
        <v>86.86268559037109</v>
      </c>
      <c r="F66" s="16">
        <f t="shared" si="7"/>
        <v>100.00009513426298</v>
      </c>
      <c r="G66" s="16">
        <f t="shared" si="7"/>
        <v>100.00014768245613</v>
      </c>
      <c r="H66" s="16">
        <f t="shared" si="7"/>
        <v>99.99993847834807</v>
      </c>
      <c r="I66" s="16">
        <f t="shared" si="7"/>
        <v>100.0000496173633</v>
      </c>
      <c r="J66" s="16">
        <f t="shared" si="7"/>
        <v>100</v>
      </c>
      <c r="K66" s="16">
        <f t="shared" si="7"/>
        <v>100.00006644606574</v>
      </c>
      <c r="L66" s="16">
        <f t="shared" si="7"/>
        <v>99.99992695611523</v>
      </c>
      <c r="M66" s="16">
        <f t="shared" si="7"/>
        <v>100</v>
      </c>
      <c r="N66" s="16">
        <f t="shared" si="7"/>
        <v>100.00006194067569</v>
      </c>
      <c r="O66" s="16">
        <f t="shared" si="7"/>
        <v>99.99994011147649</v>
      </c>
      <c r="P66" s="16">
        <f t="shared" si="7"/>
        <v>99.99994303815134</v>
      </c>
      <c r="Q66" s="16">
        <f t="shared" si="7"/>
        <v>99.99998015785616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100.0000074715504</v>
      </c>
      <c r="W66" s="16">
        <f t="shared" si="7"/>
        <v>120.45569467975258</v>
      </c>
      <c r="X66" s="16">
        <f t="shared" si="7"/>
        <v>0</v>
      </c>
      <c r="Y66" s="16">
        <f t="shared" si="7"/>
        <v>0</v>
      </c>
      <c r="Z66" s="17">
        <f t="shared" si="7"/>
        <v>86.86268559037109</v>
      </c>
    </row>
    <row r="67" spans="1:26" ht="12.75" hidden="1">
      <c r="A67" s="40" t="s">
        <v>119</v>
      </c>
      <c r="B67" s="23">
        <v>1496274730</v>
      </c>
      <c r="C67" s="23"/>
      <c r="D67" s="24">
        <v>1738701449</v>
      </c>
      <c r="E67" s="25">
        <v>1637199620</v>
      </c>
      <c r="F67" s="25">
        <v>566155776</v>
      </c>
      <c r="G67" s="25">
        <v>110644236</v>
      </c>
      <c r="H67" s="25">
        <v>139621703</v>
      </c>
      <c r="I67" s="25">
        <v>816421715</v>
      </c>
      <c r="J67" s="25">
        <v>110181285</v>
      </c>
      <c r="K67" s="25">
        <v>103721056</v>
      </c>
      <c r="L67" s="25">
        <v>100477818</v>
      </c>
      <c r="M67" s="25">
        <v>314380159</v>
      </c>
      <c r="N67" s="25">
        <v>113113772</v>
      </c>
      <c r="O67" s="25">
        <v>92208981</v>
      </c>
      <c r="P67" s="25">
        <v>101373401</v>
      </c>
      <c r="Q67" s="25">
        <v>306696154</v>
      </c>
      <c r="R67" s="25"/>
      <c r="S67" s="25"/>
      <c r="T67" s="25"/>
      <c r="U67" s="25"/>
      <c r="V67" s="25">
        <v>1437498028</v>
      </c>
      <c r="W67" s="25">
        <v>1319149432</v>
      </c>
      <c r="X67" s="25"/>
      <c r="Y67" s="24"/>
      <c r="Z67" s="26">
        <v>1637199620</v>
      </c>
    </row>
    <row r="68" spans="1:26" ht="12.75" hidden="1">
      <c r="A68" s="36" t="s">
        <v>31</v>
      </c>
      <c r="B68" s="18">
        <v>224772167</v>
      </c>
      <c r="C68" s="18"/>
      <c r="D68" s="19">
        <v>248065913</v>
      </c>
      <c r="E68" s="20">
        <v>246446736</v>
      </c>
      <c r="F68" s="20">
        <v>255475292</v>
      </c>
      <c r="G68" s="20">
        <v>-473085</v>
      </c>
      <c r="H68" s="20">
        <v>-9022082</v>
      </c>
      <c r="I68" s="20">
        <v>245980125</v>
      </c>
      <c r="J68" s="20">
        <v>-807758</v>
      </c>
      <c r="K68" s="20">
        <v>-562113</v>
      </c>
      <c r="L68" s="20">
        <v>-523095</v>
      </c>
      <c r="M68" s="20">
        <v>-1892966</v>
      </c>
      <c r="N68" s="20">
        <v>5413200</v>
      </c>
      <c r="O68" s="20">
        <v>-693188</v>
      </c>
      <c r="P68" s="20">
        <v>-692034</v>
      </c>
      <c r="Q68" s="20">
        <v>4027978</v>
      </c>
      <c r="R68" s="20"/>
      <c r="S68" s="20"/>
      <c r="T68" s="20"/>
      <c r="U68" s="20"/>
      <c r="V68" s="20">
        <v>248115137</v>
      </c>
      <c r="W68" s="20">
        <v>206846440</v>
      </c>
      <c r="X68" s="20"/>
      <c r="Y68" s="19"/>
      <c r="Z68" s="22">
        <v>246446736</v>
      </c>
    </row>
    <row r="69" spans="1:26" ht="12.75" hidden="1">
      <c r="A69" s="37" t="s">
        <v>32</v>
      </c>
      <c r="B69" s="18">
        <v>1256863907</v>
      </c>
      <c r="C69" s="18"/>
      <c r="D69" s="19">
        <v>1477404074</v>
      </c>
      <c r="E69" s="20">
        <v>1376007709</v>
      </c>
      <c r="F69" s="20">
        <v>309629338</v>
      </c>
      <c r="G69" s="20">
        <v>109763064</v>
      </c>
      <c r="H69" s="20">
        <v>147018341</v>
      </c>
      <c r="I69" s="20">
        <v>566410743</v>
      </c>
      <c r="J69" s="20">
        <v>109549585</v>
      </c>
      <c r="K69" s="20">
        <v>102778189</v>
      </c>
      <c r="L69" s="20">
        <v>99631873</v>
      </c>
      <c r="M69" s="20">
        <v>311959647</v>
      </c>
      <c r="N69" s="20">
        <v>106086124</v>
      </c>
      <c r="O69" s="20">
        <v>91232400</v>
      </c>
      <c r="P69" s="20">
        <v>100309874</v>
      </c>
      <c r="Q69" s="20">
        <v>297628398</v>
      </c>
      <c r="R69" s="20"/>
      <c r="S69" s="20"/>
      <c r="T69" s="20"/>
      <c r="U69" s="20"/>
      <c r="V69" s="20">
        <v>1175998788</v>
      </c>
      <c r="W69" s="20">
        <v>1102327892</v>
      </c>
      <c r="X69" s="20"/>
      <c r="Y69" s="19"/>
      <c r="Z69" s="22">
        <v>1376007709</v>
      </c>
    </row>
    <row r="70" spans="1:26" ht="12.75" hidden="1">
      <c r="A70" s="38" t="s">
        <v>113</v>
      </c>
      <c r="B70" s="18">
        <v>963809440</v>
      </c>
      <c r="C70" s="18"/>
      <c r="D70" s="19">
        <v>1041773629</v>
      </c>
      <c r="E70" s="20">
        <v>969309098</v>
      </c>
      <c r="F70" s="20">
        <v>80869841</v>
      </c>
      <c r="G70" s="20">
        <v>76443441</v>
      </c>
      <c r="H70" s="20">
        <v>126840992</v>
      </c>
      <c r="I70" s="20">
        <v>284154274</v>
      </c>
      <c r="J70" s="20">
        <v>84755586</v>
      </c>
      <c r="K70" s="20">
        <v>79629558</v>
      </c>
      <c r="L70" s="20">
        <v>78860920</v>
      </c>
      <c r="M70" s="20">
        <v>243246064</v>
      </c>
      <c r="N70" s="20">
        <v>84646536</v>
      </c>
      <c r="O70" s="20">
        <v>76894416</v>
      </c>
      <c r="P70" s="20">
        <v>75095164</v>
      </c>
      <c r="Q70" s="20">
        <v>236636116</v>
      </c>
      <c r="R70" s="20"/>
      <c r="S70" s="20"/>
      <c r="T70" s="20"/>
      <c r="U70" s="20"/>
      <c r="V70" s="20">
        <v>764036454</v>
      </c>
      <c r="W70" s="20">
        <v>771697010</v>
      </c>
      <c r="X70" s="20"/>
      <c r="Y70" s="19"/>
      <c r="Z70" s="22">
        <v>969309098</v>
      </c>
    </row>
    <row r="71" spans="1:26" ht="12.75" hidden="1">
      <c r="A71" s="38" t="s">
        <v>114</v>
      </c>
      <c r="B71" s="18">
        <v>146904591</v>
      </c>
      <c r="C71" s="18"/>
      <c r="D71" s="19">
        <v>206577820</v>
      </c>
      <c r="E71" s="20">
        <v>223641356</v>
      </c>
      <c r="F71" s="20">
        <v>14932108</v>
      </c>
      <c r="G71" s="20">
        <v>28298301</v>
      </c>
      <c r="H71" s="20">
        <v>17121598</v>
      </c>
      <c r="I71" s="20">
        <v>60352007</v>
      </c>
      <c r="J71" s="20">
        <v>21649562</v>
      </c>
      <c r="K71" s="20">
        <v>19888414</v>
      </c>
      <c r="L71" s="20">
        <v>17535015</v>
      </c>
      <c r="M71" s="20">
        <v>59072991</v>
      </c>
      <c r="N71" s="20">
        <v>18526224</v>
      </c>
      <c r="O71" s="20">
        <v>15353804</v>
      </c>
      <c r="P71" s="20">
        <v>25012744</v>
      </c>
      <c r="Q71" s="20">
        <v>58892772</v>
      </c>
      <c r="R71" s="20"/>
      <c r="S71" s="20"/>
      <c r="T71" s="20"/>
      <c r="U71" s="20"/>
      <c r="V71" s="20">
        <v>178317770</v>
      </c>
      <c r="W71" s="20">
        <v>120017152</v>
      </c>
      <c r="X71" s="20"/>
      <c r="Y71" s="19"/>
      <c r="Z71" s="22">
        <v>223641356</v>
      </c>
    </row>
    <row r="72" spans="1:26" ht="12.75" hidden="1">
      <c r="A72" s="38" t="s">
        <v>115</v>
      </c>
      <c r="B72" s="18">
        <v>70696391</v>
      </c>
      <c r="C72" s="18"/>
      <c r="D72" s="19">
        <v>108066192</v>
      </c>
      <c r="E72" s="20">
        <v>90511826</v>
      </c>
      <c r="F72" s="20">
        <v>97990747</v>
      </c>
      <c r="G72" s="20">
        <v>4017385</v>
      </c>
      <c r="H72" s="20">
        <v>1058803</v>
      </c>
      <c r="I72" s="20">
        <v>103066935</v>
      </c>
      <c r="J72" s="20">
        <v>1934734</v>
      </c>
      <c r="K72" s="20">
        <v>2242001</v>
      </c>
      <c r="L72" s="20">
        <v>2149480</v>
      </c>
      <c r="M72" s="20">
        <v>6326215</v>
      </c>
      <c r="N72" s="20">
        <v>1944028</v>
      </c>
      <c r="O72" s="20">
        <v>629495</v>
      </c>
      <c r="P72" s="20">
        <v>2062353</v>
      </c>
      <c r="Q72" s="20">
        <v>4635876</v>
      </c>
      <c r="R72" s="20"/>
      <c r="S72" s="20"/>
      <c r="T72" s="20"/>
      <c r="U72" s="20"/>
      <c r="V72" s="20">
        <v>114029026</v>
      </c>
      <c r="W72" s="20">
        <v>94037528</v>
      </c>
      <c r="X72" s="20"/>
      <c r="Y72" s="19"/>
      <c r="Z72" s="22">
        <v>90511826</v>
      </c>
    </row>
    <row r="73" spans="1:26" ht="12.75" hidden="1">
      <c r="A73" s="38" t="s">
        <v>116</v>
      </c>
      <c r="B73" s="18">
        <v>75414741</v>
      </c>
      <c r="C73" s="18"/>
      <c r="D73" s="19">
        <v>120940260</v>
      </c>
      <c r="E73" s="20">
        <v>92499256</v>
      </c>
      <c r="F73" s="20">
        <v>115836642</v>
      </c>
      <c r="G73" s="20">
        <v>1003937</v>
      </c>
      <c r="H73" s="20">
        <v>1993392</v>
      </c>
      <c r="I73" s="20">
        <v>118833971</v>
      </c>
      <c r="J73" s="20">
        <v>1209703</v>
      </c>
      <c r="K73" s="20">
        <v>1018216</v>
      </c>
      <c r="L73" s="20">
        <v>1082902</v>
      </c>
      <c r="M73" s="20">
        <v>3310821</v>
      </c>
      <c r="N73" s="20">
        <v>965780</v>
      </c>
      <c r="O73" s="20">
        <v>-1645315</v>
      </c>
      <c r="P73" s="20">
        <v>-1863943</v>
      </c>
      <c r="Q73" s="20">
        <v>-2543478</v>
      </c>
      <c r="R73" s="20"/>
      <c r="S73" s="20"/>
      <c r="T73" s="20"/>
      <c r="U73" s="20"/>
      <c r="V73" s="20">
        <v>119601314</v>
      </c>
      <c r="W73" s="20">
        <v>116545452</v>
      </c>
      <c r="X73" s="20"/>
      <c r="Y73" s="19"/>
      <c r="Z73" s="22">
        <v>92499256</v>
      </c>
    </row>
    <row r="74" spans="1:26" ht="12.75" hidden="1">
      <c r="A74" s="38" t="s">
        <v>117</v>
      </c>
      <c r="B74" s="18">
        <v>38744</v>
      </c>
      <c r="C74" s="18"/>
      <c r="D74" s="19">
        <v>46173</v>
      </c>
      <c r="E74" s="20">
        <v>46173</v>
      </c>
      <c r="F74" s="20"/>
      <c r="G74" s="20"/>
      <c r="H74" s="20">
        <v>3556</v>
      </c>
      <c r="I74" s="20">
        <v>3556</v>
      </c>
      <c r="J74" s="20"/>
      <c r="K74" s="20"/>
      <c r="L74" s="20">
        <v>3556</v>
      </c>
      <c r="M74" s="20">
        <v>3556</v>
      </c>
      <c r="N74" s="20">
        <v>3556</v>
      </c>
      <c r="O74" s="20"/>
      <c r="P74" s="20">
        <v>3556</v>
      </c>
      <c r="Q74" s="20">
        <v>7112</v>
      </c>
      <c r="R74" s="20"/>
      <c r="S74" s="20"/>
      <c r="T74" s="20"/>
      <c r="U74" s="20"/>
      <c r="V74" s="20">
        <v>14224</v>
      </c>
      <c r="W74" s="20">
        <v>30750</v>
      </c>
      <c r="X74" s="20"/>
      <c r="Y74" s="19"/>
      <c r="Z74" s="22">
        <v>46173</v>
      </c>
    </row>
    <row r="75" spans="1:26" ht="12.75" hidden="1">
      <c r="A75" s="39" t="s">
        <v>118</v>
      </c>
      <c r="B75" s="27">
        <v>14638656</v>
      </c>
      <c r="C75" s="27"/>
      <c r="D75" s="28">
        <v>13231462</v>
      </c>
      <c r="E75" s="29">
        <v>14745175</v>
      </c>
      <c r="F75" s="29">
        <v>1051146</v>
      </c>
      <c r="G75" s="29">
        <v>1354257</v>
      </c>
      <c r="H75" s="29">
        <v>1625444</v>
      </c>
      <c r="I75" s="29">
        <v>4030847</v>
      </c>
      <c r="J75" s="29">
        <v>1439458</v>
      </c>
      <c r="K75" s="29">
        <v>1504980</v>
      </c>
      <c r="L75" s="29">
        <v>1369040</v>
      </c>
      <c r="M75" s="29">
        <v>4313478</v>
      </c>
      <c r="N75" s="29">
        <v>1614448</v>
      </c>
      <c r="O75" s="29">
        <v>1669769</v>
      </c>
      <c r="P75" s="29">
        <v>1755561</v>
      </c>
      <c r="Q75" s="29">
        <v>5039778</v>
      </c>
      <c r="R75" s="29"/>
      <c r="S75" s="29"/>
      <c r="T75" s="29"/>
      <c r="U75" s="29"/>
      <c r="V75" s="29">
        <v>13384103</v>
      </c>
      <c r="W75" s="29">
        <v>9975100</v>
      </c>
      <c r="X75" s="29"/>
      <c r="Y75" s="28"/>
      <c r="Z75" s="30">
        <v>14745175</v>
      </c>
    </row>
    <row r="76" spans="1:26" ht="12.75" hidden="1">
      <c r="A76" s="41" t="s">
        <v>120</v>
      </c>
      <c r="B76" s="31">
        <v>1381502182</v>
      </c>
      <c r="C76" s="31"/>
      <c r="D76" s="32">
        <v>1673518809</v>
      </c>
      <c r="E76" s="33">
        <v>1575005602</v>
      </c>
      <c r="F76" s="33">
        <v>107085726</v>
      </c>
      <c r="G76" s="33">
        <v>117439985</v>
      </c>
      <c r="H76" s="33">
        <v>158686476</v>
      </c>
      <c r="I76" s="33">
        <v>383212187</v>
      </c>
      <c r="J76" s="33">
        <v>111270981</v>
      </c>
      <c r="K76" s="33">
        <v>102268829</v>
      </c>
      <c r="L76" s="33">
        <v>109910434</v>
      </c>
      <c r="M76" s="33">
        <v>323450244</v>
      </c>
      <c r="N76" s="33">
        <v>136124166</v>
      </c>
      <c r="O76" s="33">
        <v>208090788</v>
      </c>
      <c r="P76" s="33">
        <v>195625671</v>
      </c>
      <c r="Q76" s="33">
        <v>539840625</v>
      </c>
      <c r="R76" s="33"/>
      <c r="S76" s="33"/>
      <c r="T76" s="33"/>
      <c r="U76" s="33"/>
      <c r="V76" s="33">
        <v>1246503056</v>
      </c>
      <c r="W76" s="33">
        <v>1072755375</v>
      </c>
      <c r="X76" s="33"/>
      <c r="Y76" s="32"/>
      <c r="Z76" s="34">
        <v>1575005602</v>
      </c>
    </row>
    <row r="77" spans="1:26" ht="12.75" hidden="1">
      <c r="A77" s="36" t="s">
        <v>31</v>
      </c>
      <c r="B77" s="18">
        <v>224772167</v>
      </c>
      <c r="C77" s="18"/>
      <c r="D77" s="19">
        <v>230582132</v>
      </c>
      <c r="E77" s="20">
        <v>230582135</v>
      </c>
      <c r="F77" s="20">
        <v>5318867</v>
      </c>
      <c r="G77" s="20">
        <v>5896744</v>
      </c>
      <c r="H77" s="20">
        <v>20328381</v>
      </c>
      <c r="I77" s="20">
        <v>31543992</v>
      </c>
      <c r="J77" s="20">
        <v>6459561</v>
      </c>
      <c r="K77" s="20">
        <v>7925632</v>
      </c>
      <c r="L77" s="20">
        <v>6313492</v>
      </c>
      <c r="M77" s="20">
        <v>20698685</v>
      </c>
      <c r="N77" s="20">
        <v>16292599</v>
      </c>
      <c r="O77" s="20">
        <v>59367052</v>
      </c>
      <c r="P77" s="20">
        <v>50634190</v>
      </c>
      <c r="Q77" s="20">
        <v>126293841</v>
      </c>
      <c r="R77" s="20"/>
      <c r="S77" s="20"/>
      <c r="T77" s="20"/>
      <c r="U77" s="20"/>
      <c r="V77" s="20">
        <v>178536518</v>
      </c>
      <c r="W77" s="20">
        <v>82866968</v>
      </c>
      <c r="X77" s="20"/>
      <c r="Y77" s="19"/>
      <c r="Z77" s="22">
        <v>230582135</v>
      </c>
    </row>
    <row r="78" spans="1:26" ht="12.75" hidden="1">
      <c r="A78" s="37" t="s">
        <v>32</v>
      </c>
      <c r="B78" s="18">
        <v>1142091383</v>
      </c>
      <c r="C78" s="18"/>
      <c r="D78" s="19">
        <v>1430128625</v>
      </c>
      <c r="E78" s="20">
        <v>1331615412</v>
      </c>
      <c r="F78" s="20">
        <v>100715712</v>
      </c>
      <c r="G78" s="20">
        <v>110188982</v>
      </c>
      <c r="H78" s="20">
        <v>136732652</v>
      </c>
      <c r="I78" s="20">
        <v>347637346</v>
      </c>
      <c r="J78" s="20">
        <v>103371962</v>
      </c>
      <c r="K78" s="20">
        <v>92838216</v>
      </c>
      <c r="L78" s="20">
        <v>102227903</v>
      </c>
      <c r="M78" s="20">
        <v>298438081</v>
      </c>
      <c r="N78" s="20">
        <v>118217118</v>
      </c>
      <c r="O78" s="20">
        <v>147053968</v>
      </c>
      <c r="P78" s="20">
        <v>143235921</v>
      </c>
      <c r="Q78" s="20">
        <v>408507007</v>
      </c>
      <c r="R78" s="20"/>
      <c r="S78" s="20"/>
      <c r="T78" s="20"/>
      <c r="U78" s="20"/>
      <c r="V78" s="20">
        <v>1054582434</v>
      </c>
      <c r="W78" s="20">
        <v>977872831</v>
      </c>
      <c r="X78" s="20"/>
      <c r="Y78" s="19"/>
      <c r="Z78" s="22">
        <v>1331615412</v>
      </c>
    </row>
    <row r="79" spans="1:26" ht="12.75" hidden="1">
      <c r="A79" s="38" t="s">
        <v>113</v>
      </c>
      <c r="B79" s="18">
        <v>1142091383</v>
      </c>
      <c r="C79" s="18"/>
      <c r="D79" s="19">
        <v>1008436877</v>
      </c>
      <c r="E79" s="20">
        <v>940229826</v>
      </c>
      <c r="F79" s="20">
        <v>80869841</v>
      </c>
      <c r="G79" s="20">
        <v>76443441</v>
      </c>
      <c r="H79" s="20">
        <v>106840992</v>
      </c>
      <c r="I79" s="20">
        <v>264154274</v>
      </c>
      <c r="J79" s="20">
        <v>79755586</v>
      </c>
      <c r="K79" s="20">
        <v>70629558</v>
      </c>
      <c r="L79" s="20">
        <v>78860920</v>
      </c>
      <c r="M79" s="20">
        <v>229246064</v>
      </c>
      <c r="N79" s="20">
        <v>84646536</v>
      </c>
      <c r="O79" s="20">
        <v>76894416</v>
      </c>
      <c r="P79" s="20">
        <v>78095164</v>
      </c>
      <c r="Q79" s="20">
        <v>239636116</v>
      </c>
      <c r="R79" s="20"/>
      <c r="S79" s="20"/>
      <c r="T79" s="20"/>
      <c r="U79" s="20"/>
      <c r="V79" s="20">
        <v>733036454</v>
      </c>
      <c r="W79" s="20">
        <v>746211494</v>
      </c>
      <c r="X79" s="20"/>
      <c r="Y79" s="19"/>
      <c r="Z79" s="22">
        <v>940229826</v>
      </c>
    </row>
    <row r="80" spans="1:26" ht="12.75" hidden="1">
      <c r="A80" s="38" t="s">
        <v>114</v>
      </c>
      <c r="B80" s="18"/>
      <c r="C80" s="18"/>
      <c r="D80" s="19">
        <v>199967330</v>
      </c>
      <c r="E80" s="20">
        <v>216932117</v>
      </c>
      <c r="F80" s="20">
        <v>14932108</v>
      </c>
      <c r="G80" s="20">
        <v>28298301</v>
      </c>
      <c r="H80" s="20">
        <v>11121598</v>
      </c>
      <c r="I80" s="20">
        <v>54352007</v>
      </c>
      <c r="J80" s="20">
        <v>17649562</v>
      </c>
      <c r="K80" s="20">
        <v>14888414</v>
      </c>
      <c r="L80" s="20">
        <v>17535015</v>
      </c>
      <c r="M80" s="20">
        <v>50072991</v>
      </c>
      <c r="N80" s="20">
        <v>18526224</v>
      </c>
      <c r="O80" s="20">
        <v>15353804</v>
      </c>
      <c r="P80" s="20">
        <v>28012744</v>
      </c>
      <c r="Q80" s="20">
        <v>61892772</v>
      </c>
      <c r="R80" s="20"/>
      <c r="S80" s="20"/>
      <c r="T80" s="20"/>
      <c r="U80" s="20"/>
      <c r="V80" s="20">
        <v>166317770</v>
      </c>
      <c r="W80" s="20">
        <v>158626582</v>
      </c>
      <c r="X80" s="20"/>
      <c r="Y80" s="19"/>
      <c r="Z80" s="22">
        <v>216932117</v>
      </c>
    </row>
    <row r="81" spans="1:26" ht="12.75" hidden="1">
      <c r="A81" s="38" t="s">
        <v>115</v>
      </c>
      <c r="B81" s="18"/>
      <c r="C81" s="18"/>
      <c r="D81" s="19">
        <v>104608069</v>
      </c>
      <c r="E81" s="20">
        <v>87796470</v>
      </c>
      <c r="F81" s="20">
        <v>2317085</v>
      </c>
      <c r="G81" s="20">
        <v>2568828</v>
      </c>
      <c r="H81" s="20">
        <v>8855754</v>
      </c>
      <c r="I81" s="20">
        <v>13741667</v>
      </c>
      <c r="J81" s="20">
        <v>2814011</v>
      </c>
      <c r="K81" s="20">
        <v>3452683</v>
      </c>
      <c r="L81" s="20">
        <v>2750378</v>
      </c>
      <c r="M81" s="20">
        <v>9017072</v>
      </c>
      <c r="N81" s="20">
        <v>7097626</v>
      </c>
      <c r="O81" s="20">
        <v>25862365</v>
      </c>
      <c r="P81" s="20">
        <v>19879850</v>
      </c>
      <c r="Q81" s="20">
        <v>52839841</v>
      </c>
      <c r="R81" s="20"/>
      <c r="S81" s="20"/>
      <c r="T81" s="20"/>
      <c r="U81" s="20"/>
      <c r="V81" s="20">
        <v>75598580</v>
      </c>
      <c r="W81" s="20">
        <v>37397843</v>
      </c>
      <c r="X81" s="20"/>
      <c r="Y81" s="19"/>
      <c r="Z81" s="22">
        <v>87796470</v>
      </c>
    </row>
    <row r="82" spans="1:26" ht="12.75" hidden="1">
      <c r="A82" s="38" t="s">
        <v>116</v>
      </c>
      <c r="B82" s="18"/>
      <c r="C82" s="18"/>
      <c r="D82" s="19">
        <v>117070176</v>
      </c>
      <c r="E82" s="20">
        <v>86612210</v>
      </c>
      <c r="F82" s="20">
        <v>2593122</v>
      </c>
      <c r="G82" s="20">
        <v>2874856</v>
      </c>
      <c r="H82" s="20">
        <v>9910752</v>
      </c>
      <c r="I82" s="20">
        <v>15378730</v>
      </c>
      <c r="J82" s="20">
        <v>3149247</v>
      </c>
      <c r="K82" s="20">
        <v>3864005</v>
      </c>
      <c r="L82" s="20">
        <v>3078034</v>
      </c>
      <c r="M82" s="20">
        <v>10091286</v>
      </c>
      <c r="N82" s="20">
        <v>7943176</v>
      </c>
      <c r="O82" s="20">
        <v>28943383</v>
      </c>
      <c r="P82" s="20">
        <v>17248163</v>
      </c>
      <c r="Q82" s="20">
        <v>54134722</v>
      </c>
      <c r="R82" s="20"/>
      <c r="S82" s="20"/>
      <c r="T82" s="20"/>
      <c r="U82" s="20"/>
      <c r="V82" s="20">
        <v>79604738</v>
      </c>
      <c r="W82" s="20">
        <v>35604412</v>
      </c>
      <c r="X82" s="20"/>
      <c r="Y82" s="19"/>
      <c r="Z82" s="22">
        <v>86612210</v>
      </c>
    </row>
    <row r="83" spans="1:26" ht="12.75" hidden="1">
      <c r="A83" s="38" t="s">
        <v>117</v>
      </c>
      <c r="B83" s="18"/>
      <c r="C83" s="18"/>
      <c r="D83" s="19">
        <v>46173</v>
      </c>
      <c r="E83" s="20">
        <v>44789</v>
      </c>
      <c r="F83" s="20">
        <v>3556</v>
      </c>
      <c r="G83" s="20">
        <v>3556</v>
      </c>
      <c r="H83" s="20">
        <v>3556</v>
      </c>
      <c r="I83" s="20">
        <v>10668</v>
      </c>
      <c r="J83" s="20">
        <v>3556</v>
      </c>
      <c r="K83" s="20">
        <v>3556</v>
      </c>
      <c r="L83" s="20">
        <v>3556</v>
      </c>
      <c r="M83" s="20">
        <v>10668</v>
      </c>
      <c r="N83" s="20">
        <v>3556</v>
      </c>
      <c r="O83" s="20"/>
      <c r="P83" s="20"/>
      <c r="Q83" s="20">
        <v>3556</v>
      </c>
      <c r="R83" s="20"/>
      <c r="S83" s="20"/>
      <c r="T83" s="20"/>
      <c r="U83" s="20"/>
      <c r="V83" s="20">
        <v>24892</v>
      </c>
      <c r="W83" s="20">
        <v>32500</v>
      </c>
      <c r="X83" s="20"/>
      <c r="Y83" s="19"/>
      <c r="Z83" s="22">
        <v>44789</v>
      </c>
    </row>
    <row r="84" spans="1:26" ht="12.75" hidden="1">
      <c r="A84" s="39" t="s">
        <v>118</v>
      </c>
      <c r="B84" s="27">
        <v>14638632</v>
      </c>
      <c r="C84" s="27"/>
      <c r="D84" s="28">
        <v>12808052</v>
      </c>
      <c r="E84" s="29">
        <v>12808055</v>
      </c>
      <c r="F84" s="29">
        <v>1051147</v>
      </c>
      <c r="G84" s="29">
        <v>1354259</v>
      </c>
      <c r="H84" s="29">
        <v>1625443</v>
      </c>
      <c r="I84" s="29">
        <v>4030849</v>
      </c>
      <c r="J84" s="29">
        <v>1439458</v>
      </c>
      <c r="K84" s="29">
        <v>1504981</v>
      </c>
      <c r="L84" s="29">
        <v>1369039</v>
      </c>
      <c r="M84" s="29">
        <v>4313478</v>
      </c>
      <c r="N84" s="29">
        <v>1614449</v>
      </c>
      <c r="O84" s="29">
        <v>1669768</v>
      </c>
      <c r="P84" s="29">
        <v>1755560</v>
      </c>
      <c r="Q84" s="29">
        <v>5039777</v>
      </c>
      <c r="R84" s="29"/>
      <c r="S84" s="29"/>
      <c r="T84" s="29"/>
      <c r="U84" s="29"/>
      <c r="V84" s="29">
        <v>13384104</v>
      </c>
      <c r="W84" s="29">
        <v>12015576</v>
      </c>
      <c r="X84" s="29"/>
      <c r="Y84" s="28"/>
      <c r="Z84" s="30">
        <v>12808055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2018-05-09T08:25:58Z</dcterms:created>
  <dcterms:modified xsi:type="dcterms:W3CDTF">2018-05-09T08:25:58Z</dcterms:modified>
  <cp:category/>
  <cp:version/>
  <cp:contentType/>
  <cp:contentStatus/>
</cp:coreProperties>
</file>