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FS184" sheetId="1" r:id="rId1"/>
    <sheet name="GT421" sheetId="2" r:id="rId2"/>
    <sheet name="GT481" sheetId="3" r:id="rId3"/>
    <sheet name="KZN225" sheetId="4" r:id="rId4"/>
    <sheet name="KZN252" sheetId="5" r:id="rId5"/>
    <sheet name="KZN282" sheetId="6" r:id="rId6"/>
    <sheet name="LIM354" sheetId="7" r:id="rId7"/>
    <sheet name="MP307" sheetId="8" r:id="rId8"/>
    <sheet name="MP312" sheetId="9" r:id="rId9"/>
    <sheet name="MP313" sheetId="10" r:id="rId10"/>
    <sheet name="MP326" sheetId="11" r:id="rId11"/>
    <sheet name="NC091" sheetId="12" r:id="rId12"/>
    <sheet name="NW372" sheetId="13" r:id="rId13"/>
    <sheet name="NW373" sheetId="14" r:id="rId14"/>
    <sheet name="NW403" sheetId="15" r:id="rId15"/>
    <sheet name="NW405" sheetId="16" r:id="rId16"/>
    <sheet name="WC023" sheetId="17" r:id="rId17"/>
    <sheet name="WC024" sheetId="18" r:id="rId18"/>
    <sheet name="WC044" sheetId="19" r:id="rId19"/>
    <sheet name="Summary" sheetId="20" r:id="rId20"/>
  </sheets>
  <definedNames>
    <definedName name="_xlnm.Print_Area" localSheetId="0">'FS184'!$A$1:$Z$66</definedName>
    <definedName name="_xlnm.Print_Area" localSheetId="1">'GT421'!$A$1:$Z$66</definedName>
    <definedName name="_xlnm.Print_Area" localSheetId="2">'GT481'!$A$1:$Z$66</definedName>
    <definedName name="_xlnm.Print_Area" localSheetId="3">'KZN225'!$A$1:$Z$66</definedName>
    <definedName name="_xlnm.Print_Area" localSheetId="4">'KZN252'!$A$1:$Z$66</definedName>
    <definedName name="_xlnm.Print_Area" localSheetId="5">'KZN282'!$A$1:$Z$66</definedName>
    <definedName name="_xlnm.Print_Area" localSheetId="6">'LIM354'!$A$1:$Z$66</definedName>
    <definedName name="_xlnm.Print_Area" localSheetId="7">'MP307'!$A$1:$Z$66</definedName>
    <definedName name="_xlnm.Print_Area" localSheetId="8">'MP312'!$A$1:$Z$66</definedName>
    <definedName name="_xlnm.Print_Area" localSheetId="9">'MP313'!$A$1:$Z$66</definedName>
    <definedName name="_xlnm.Print_Area" localSheetId="10">'MP326'!$A$1:$Z$66</definedName>
    <definedName name="_xlnm.Print_Area" localSheetId="11">'NC091'!$A$1:$Z$66</definedName>
    <definedName name="_xlnm.Print_Area" localSheetId="12">'NW372'!$A$1:$Z$66</definedName>
    <definedName name="_xlnm.Print_Area" localSheetId="13">'NW373'!$A$1:$Z$66</definedName>
    <definedName name="_xlnm.Print_Area" localSheetId="14">'NW403'!$A$1:$Z$66</definedName>
    <definedName name="_xlnm.Print_Area" localSheetId="15">'NW405'!$A$1:$Z$66</definedName>
    <definedName name="_xlnm.Print_Area" localSheetId="19">'Summary'!$A$1:$Z$66</definedName>
    <definedName name="_xlnm.Print_Area" localSheetId="16">'WC023'!$A$1:$Z$66</definedName>
    <definedName name="_xlnm.Print_Area" localSheetId="17">'WC024'!$A$1:$Z$66</definedName>
    <definedName name="_xlnm.Print_Area" localSheetId="18">'WC044'!$A$1:$Z$66</definedName>
  </definedNames>
  <calcPr fullCalcOnLoad="1"/>
</workbook>
</file>

<file path=xl/sharedStrings.xml><?xml version="1.0" encoding="utf-8"?>
<sst xmlns="http://schemas.openxmlformats.org/spreadsheetml/2006/main" count="2220" uniqueCount="110">
  <si>
    <t>Free State: Matjhabeng(FS184)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</si>
  <si>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</si>
  <si>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</si>
  <si>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</si>
  <si>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</si>
  <si>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</si>
  <si>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</si>
  <si>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</si>
  <si>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</si>
  <si>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</si>
  <si>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</si>
  <si>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</si>
  <si>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</si>
  <si>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</si>
  <si>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</si>
  <si>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</si>
  <si>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</si>
  <si>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</si>
  <si>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</si>
  <si>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</si>
  <si>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</si>
  <si>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</si>
  <si>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</si>
  <si>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</si>
  <si>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</si>
  <si>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</si>
  <si>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</si>
  <si>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</si>
  <si>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</si>
  <si>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</si>
  <si>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</si>
  <si>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</si>
  <si>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</si>
  <si>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</si>
  <si>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</si>
  <si>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</si>
  <si>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</si>
  <si>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</si>
  <si>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</si>
  <si>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</si>
  <si>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</si>
  <si>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</si>
  <si>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</si>
  <si>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</si>
  <si>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</si>
  <si>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</si>
  <si>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</si>
  <si>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</si>
  <si>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</si>
  <si>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</si>
  <si>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</si>
  <si>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</si>
  <si>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</si>
  <si>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</si>
  <si>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</si>
  <si>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</si>
  <si>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</si>
  <si>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</si>
  <si>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</si>
  <si>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</si>
  <si>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</si>
  <si>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</si>
  <si>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</si>
  <si>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</si>
  <si>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</si>
  <si>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</si>
  <si>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C1 Schedule Quarterly Budget Statement Summary for 3rd Quarter ended 31 March 2018 (Figures Finalised as at 2018/05/07)</t>
  </si>
  <si>
    <t>Gauteng: Mogale City(GT481) - Table C1 Schedule Quarterly Budget Statement Summary for 3rd Quarter ended 31 March 2018 (Figures Finalised as at 2018/05/07)</t>
  </si>
  <si>
    <t>Kwazulu-Natal: Msunduzi(KZN225) - Table C1 Schedule Quarterly Budget Statement Summary for 3rd Quarter ended 31 March 2018 (Figures Finalised as at 2018/05/07)</t>
  </si>
  <si>
    <t>Kwazulu-Natal: Newcastle(KZN252) - Table C1 Schedule Quarterly Budget Statement Summary for 3rd Quarter ended 31 March 2018 (Figures Finalised as at 2018/05/07)</t>
  </si>
  <si>
    <t>Kwazulu-Natal: uMhlathuze(KZN282) - Table C1 Schedule Quarterly Budget Statement Summary for 3rd Quarter ended 31 March 2018 (Figures Finalised as at 2018/05/07)</t>
  </si>
  <si>
    <t>Limpopo: Polokwane(LIM354) - Table C1 Schedule Quarterly Budget Statement Summary for 3rd Quarter ended 31 March 2018 (Figures Finalised as at 2018/05/07)</t>
  </si>
  <si>
    <t>Mpumalanga: Govan Mbeki(MP307) - Table C1 Schedule Quarterly Budget Statement Summary for 3rd Quarter ended 31 March 2018 (Figures Finalised as at 2018/05/07)</t>
  </si>
  <si>
    <t>Mpumalanga: Emalahleni (Mp)(MP312) - Table C1 Schedule Quarterly Budget Statement Summary for 3rd Quarter ended 31 March 2018 (Figures Finalised as at 2018/05/07)</t>
  </si>
  <si>
    <t>Mpumalanga: Steve Tshwete(MP313) - Table C1 Schedule Quarterly Budget Statement Summary for 3rd Quarter ended 31 March 2018 (Figures Finalised as at 2018/05/07)</t>
  </si>
  <si>
    <t>Mpumalanga: City of Mbombela(MP326) - Table C1 Schedule Quarterly Budget Statement Summary for 3rd Quarter ended 31 March 2018 (Figures Finalised as at 2018/05/07)</t>
  </si>
  <si>
    <t>Northern Cape: Sol Plaatje(NC091) - Table C1 Schedule Quarterly Budget Statement Summary for 3rd Quarter ended 31 March 2018 (Figures Finalised as at 2018/05/07)</t>
  </si>
  <si>
    <t>North West: Madibeng(NW372) - Table C1 Schedule Quarterly Budget Statement Summary for 3rd Quarter ended 31 March 2018 (Figures Finalised as at 2018/05/07)</t>
  </si>
  <si>
    <t>North West: Rustenburg(NW373) - Table C1 Schedule Quarterly Budget Statement Summary for 3rd Quarter ended 31 March 2018 (Figures Finalised as at 2018/05/07)</t>
  </si>
  <si>
    <t>North West: City Of Matlosana(NW403) - Table C1 Schedule Quarterly Budget Statement Summary for 3rd Quarter ended 31 March 2018 (Figures Finalised as at 2018/05/07)</t>
  </si>
  <si>
    <t>North West: J B Marks(NW405) - Table C1 Schedule Quarterly Budget Statement Summary for 3rd Quarter ended 31 March 2018 (Figures Finalised as at 2018/05/07)</t>
  </si>
  <si>
    <t>Western Cape: Drakenstein(WC023) - Table C1 Schedule Quarterly Budget Statement Summary for 3rd Quarter ended 31 March 2018 (Figures Finalised as at 2018/05/07)</t>
  </si>
  <si>
    <t>Western Cape: Stellenbosch(WC024) - Table C1 Schedule Quarterly Budget Statement Summary for 3rd Quarter ended 31 March 2018 (Figures Finalised as at 2018/05/07)</t>
  </si>
  <si>
    <t>Western Cape: George(WC044) - Table C1 Schedule Quarterly Budget Statement Summary for 3rd Quarter ended 31 March 2018 (Figures Finalised as at 2018/05/07)</t>
  </si>
  <si>
    <t>Summary - Table C1 Schedule Quarterly Budget Statement Summary for 3rd Quarter ended 31 March 2018 (Figures Finalised as at 2018/05/07)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</si>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</sst>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279795592</v>
      </c>
      <c r="C5" s="18">
        <v>0</v>
      </c>
      <c r="D5" s="63">
        <v>279252170</v>
      </c>
      <c r="E5" s="64">
        <v>279252170</v>
      </c>
      <c r="F5" s="64">
        <v>31174960</v>
      </c>
      <c r="G5" s="64">
        <v>23648950</v>
      </c>
      <c r="H5" s="64">
        <v>27696008</v>
      </c>
      <c r="I5" s="64">
        <v>82519918</v>
      </c>
      <c r="J5" s="64">
        <v>24028351</v>
      </c>
      <c r="K5" s="64">
        <v>23901055</v>
      </c>
      <c r="L5" s="64">
        <v>23720954</v>
      </c>
      <c r="M5" s="64">
        <v>71650360</v>
      </c>
      <c r="N5" s="64">
        <v>24121321</v>
      </c>
      <c r="O5" s="64">
        <v>24041044</v>
      </c>
      <c r="P5" s="64">
        <v>24042935</v>
      </c>
      <c r="Q5" s="64">
        <v>72205300</v>
      </c>
      <c r="R5" s="64">
        <v>0</v>
      </c>
      <c r="S5" s="64">
        <v>0</v>
      </c>
      <c r="T5" s="64">
        <v>0</v>
      </c>
      <c r="U5" s="64">
        <v>0</v>
      </c>
      <c r="V5" s="64">
        <v>226375578</v>
      </c>
      <c r="W5" s="64">
        <v>209439126</v>
      </c>
      <c r="X5" s="64">
        <v>16936452</v>
      </c>
      <c r="Y5" s="65">
        <v>8.09</v>
      </c>
      <c r="Z5" s="66">
        <v>279252170</v>
      </c>
    </row>
    <row r="6" spans="1:26" ht="12.75">
      <c r="A6" s="62" t="s">
        <v>32</v>
      </c>
      <c r="B6" s="18">
        <v>1055961255</v>
      </c>
      <c r="C6" s="18">
        <v>0</v>
      </c>
      <c r="D6" s="63">
        <v>1202343486</v>
      </c>
      <c r="E6" s="64">
        <v>1202343486</v>
      </c>
      <c r="F6" s="64">
        <v>127074984</v>
      </c>
      <c r="G6" s="64">
        <v>111065769</v>
      </c>
      <c r="H6" s="64">
        <v>113262759</v>
      </c>
      <c r="I6" s="64">
        <v>351403512</v>
      </c>
      <c r="J6" s="64">
        <v>102214660</v>
      </c>
      <c r="K6" s="64">
        <v>95517536</v>
      </c>
      <c r="L6" s="64">
        <v>93065484</v>
      </c>
      <c r="M6" s="64">
        <v>290797680</v>
      </c>
      <c r="N6" s="64">
        <v>102750928</v>
      </c>
      <c r="O6" s="64">
        <v>91828417</v>
      </c>
      <c r="P6" s="64">
        <v>103897509</v>
      </c>
      <c r="Q6" s="64">
        <v>298476854</v>
      </c>
      <c r="R6" s="64">
        <v>0</v>
      </c>
      <c r="S6" s="64">
        <v>0</v>
      </c>
      <c r="T6" s="64">
        <v>0</v>
      </c>
      <c r="U6" s="64">
        <v>0</v>
      </c>
      <c r="V6" s="64">
        <v>940678046</v>
      </c>
      <c r="W6" s="64">
        <v>926805467</v>
      </c>
      <c r="X6" s="64">
        <v>13872579</v>
      </c>
      <c r="Y6" s="65">
        <v>1.5</v>
      </c>
      <c r="Z6" s="66">
        <v>1202343486</v>
      </c>
    </row>
    <row r="7" spans="1:26" ht="12.75">
      <c r="A7" s="62" t="s">
        <v>33</v>
      </c>
      <c r="B7" s="18">
        <v>2207220</v>
      </c>
      <c r="C7" s="18">
        <v>0</v>
      </c>
      <c r="D7" s="63">
        <v>3456105</v>
      </c>
      <c r="E7" s="64">
        <v>3456105</v>
      </c>
      <c r="F7" s="64">
        <v>63140</v>
      </c>
      <c r="G7" s="64">
        <v>532357</v>
      </c>
      <c r="H7" s="64">
        <v>311806</v>
      </c>
      <c r="I7" s="64">
        <v>907303</v>
      </c>
      <c r="J7" s="64">
        <v>144549</v>
      </c>
      <c r="K7" s="64">
        <v>73993</v>
      </c>
      <c r="L7" s="64">
        <v>58103</v>
      </c>
      <c r="M7" s="64">
        <v>276645</v>
      </c>
      <c r="N7" s="64">
        <v>29625</v>
      </c>
      <c r="O7" s="64">
        <v>22087</v>
      </c>
      <c r="P7" s="64">
        <v>29813</v>
      </c>
      <c r="Q7" s="64">
        <v>81525</v>
      </c>
      <c r="R7" s="64">
        <v>0</v>
      </c>
      <c r="S7" s="64">
        <v>0</v>
      </c>
      <c r="T7" s="64">
        <v>0</v>
      </c>
      <c r="U7" s="64">
        <v>0</v>
      </c>
      <c r="V7" s="64">
        <v>1265473</v>
      </c>
      <c r="W7" s="64">
        <v>2577546</v>
      </c>
      <c r="X7" s="64">
        <v>-1312073</v>
      </c>
      <c r="Y7" s="65">
        <v>-50.9</v>
      </c>
      <c r="Z7" s="66">
        <v>3456105</v>
      </c>
    </row>
    <row r="8" spans="1:26" ht="12.75">
      <c r="A8" s="62" t="s">
        <v>34</v>
      </c>
      <c r="B8" s="18">
        <v>391991800</v>
      </c>
      <c r="C8" s="18">
        <v>0</v>
      </c>
      <c r="D8" s="63">
        <v>406776000</v>
      </c>
      <c r="E8" s="64">
        <v>406776000</v>
      </c>
      <c r="F8" s="64">
        <v>166159000</v>
      </c>
      <c r="G8" s="64">
        <v>0</v>
      </c>
      <c r="H8" s="64">
        <v>0</v>
      </c>
      <c r="I8" s="64">
        <v>166159000</v>
      </c>
      <c r="J8" s="64">
        <v>250000</v>
      </c>
      <c r="K8" s="64">
        <v>0</v>
      </c>
      <c r="L8" s="64">
        <v>131210000</v>
      </c>
      <c r="M8" s="64">
        <v>131460000</v>
      </c>
      <c r="N8" s="64">
        <v>0</v>
      </c>
      <c r="O8" s="64">
        <v>0</v>
      </c>
      <c r="P8" s="64">
        <v>99157000</v>
      </c>
      <c r="Q8" s="64">
        <v>99157000</v>
      </c>
      <c r="R8" s="64">
        <v>0</v>
      </c>
      <c r="S8" s="64">
        <v>0</v>
      </c>
      <c r="T8" s="64">
        <v>0</v>
      </c>
      <c r="U8" s="64">
        <v>0</v>
      </c>
      <c r="V8" s="64">
        <v>396776000</v>
      </c>
      <c r="W8" s="64">
        <v>297582003</v>
      </c>
      <c r="X8" s="64">
        <v>99193997</v>
      </c>
      <c r="Y8" s="65">
        <v>33.33</v>
      </c>
      <c r="Z8" s="66">
        <v>406776000</v>
      </c>
    </row>
    <row r="9" spans="1:26" ht="12.75">
      <c r="A9" s="62" t="s">
        <v>35</v>
      </c>
      <c r="B9" s="18">
        <v>411125714</v>
      </c>
      <c r="C9" s="18">
        <v>0</v>
      </c>
      <c r="D9" s="63">
        <v>432345598</v>
      </c>
      <c r="E9" s="64">
        <v>432345598</v>
      </c>
      <c r="F9" s="64">
        <v>20088660</v>
      </c>
      <c r="G9" s="64">
        <v>21734588</v>
      </c>
      <c r="H9" s="64">
        <v>21525274</v>
      </c>
      <c r="I9" s="64">
        <v>63348522</v>
      </c>
      <c r="J9" s="64">
        <v>21621863</v>
      </c>
      <c r="K9" s="64">
        <v>20720254</v>
      </c>
      <c r="L9" s="64">
        <v>25164168</v>
      </c>
      <c r="M9" s="64">
        <v>67506285</v>
      </c>
      <c r="N9" s="64">
        <v>22204649</v>
      </c>
      <c r="O9" s="64">
        <v>25936510</v>
      </c>
      <c r="P9" s="64">
        <v>29075903</v>
      </c>
      <c r="Q9" s="64">
        <v>77217062</v>
      </c>
      <c r="R9" s="64">
        <v>0</v>
      </c>
      <c r="S9" s="64">
        <v>0</v>
      </c>
      <c r="T9" s="64">
        <v>0</v>
      </c>
      <c r="U9" s="64">
        <v>0</v>
      </c>
      <c r="V9" s="64">
        <v>208071869</v>
      </c>
      <c r="W9" s="64">
        <v>335303730</v>
      </c>
      <c r="X9" s="64">
        <v>-127231861</v>
      </c>
      <c r="Y9" s="65">
        <v>-37.95</v>
      </c>
      <c r="Z9" s="66">
        <v>432345598</v>
      </c>
    </row>
    <row r="10" spans="1:26" ht="22.5">
      <c r="A10" s="67" t="s">
        <v>94</v>
      </c>
      <c r="B10" s="68">
        <f>SUM(B5:B9)</f>
        <v>2141081581</v>
      </c>
      <c r="C10" s="68">
        <f>SUM(C5:C9)</f>
        <v>0</v>
      </c>
      <c r="D10" s="69">
        <f aca="true" t="shared" si="0" ref="D10:Z10">SUM(D5:D9)</f>
        <v>2324173359</v>
      </c>
      <c r="E10" s="70">
        <f t="shared" si="0"/>
        <v>2324173359</v>
      </c>
      <c r="F10" s="70">
        <f t="shared" si="0"/>
        <v>344560744</v>
      </c>
      <c r="G10" s="70">
        <f t="shared" si="0"/>
        <v>156981664</v>
      </c>
      <c r="H10" s="70">
        <f t="shared" si="0"/>
        <v>162795847</v>
      </c>
      <c r="I10" s="70">
        <f t="shared" si="0"/>
        <v>664338255</v>
      </c>
      <c r="J10" s="70">
        <f t="shared" si="0"/>
        <v>148259423</v>
      </c>
      <c r="K10" s="70">
        <f t="shared" si="0"/>
        <v>140212838</v>
      </c>
      <c r="L10" s="70">
        <f t="shared" si="0"/>
        <v>273218709</v>
      </c>
      <c r="M10" s="70">
        <f t="shared" si="0"/>
        <v>561690970</v>
      </c>
      <c r="N10" s="70">
        <f t="shared" si="0"/>
        <v>149106523</v>
      </c>
      <c r="O10" s="70">
        <f t="shared" si="0"/>
        <v>141828058</v>
      </c>
      <c r="P10" s="70">
        <f t="shared" si="0"/>
        <v>256203160</v>
      </c>
      <c r="Q10" s="70">
        <f t="shared" si="0"/>
        <v>547137741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1773166966</v>
      </c>
      <c r="W10" s="70">
        <f t="shared" si="0"/>
        <v>1771707872</v>
      </c>
      <c r="X10" s="70">
        <f t="shared" si="0"/>
        <v>1459094</v>
      </c>
      <c r="Y10" s="71">
        <f>+IF(W10&lt;&gt;0,(X10/W10)*100,0)</f>
        <v>0.08235522475569833</v>
      </c>
      <c r="Z10" s="72">
        <f t="shared" si="0"/>
        <v>2324173359</v>
      </c>
    </row>
    <row r="11" spans="1:26" ht="12.75">
      <c r="A11" s="62" t="s">
        <v>36</v>
      </c>
      <c r="B11" s="18">
        <v>654633722</v>
      </c>
      <c r="C11" s="18">
        <v>0</v>
      </c>
      <c r="D11" s="63">
        <v>678371939</v>
      </c>
      <c r="E11" s="64">
        <v>678371939</v>
      </c>
      <c r="F11" s="64">
        <v>54680074</v>
      </c>
      <c r="G11" s="64">
        <v>55362562</v>
      </c>
      <c r="H11" s="64">
        <v>51793312</v>
      </c>
      <c r="I11" s="64">
        <v>161835948</v>
      </c>
      <c r="J11" s="64">
        <v>53817630</v>
      </c>
      <c r="K11" s="64">
        <v>54655479</v>
      </c>
      <c r="L11" s="64">
        <v>53452690</v>
      </c>
      <c r="M11" s="64">
        <v>161925799</v>
      </c>
      <c r="N11" s="64">
        <v>55184534</v>
      </c>
      <c r="O11" s="64">
        <v>54911572</v>
      </c>
      <c r="P11" s="64">
        <v>52699573</v>
      </c>
      <c r="Q11" s="64">
        <v>162795679</v>
      </c>
      <c r="R11" s="64">
        <v>0</v>
      </c>
      <c r="S11" s="64">
        <v>0</v>
      </c>
      <c r="T11" s="64">
        <v>0</v>
      </c>
      <c r="U11" s="64">
        <v>0</v>
      </c>
      <c r="V11" s="64">
        <v>486557426</v>
      </c>
      <c r="W11" s="64">
        <v>499489380</v>
      </c>
      <c r="X11" s="64">
        <v>-12931954</v>
      </c>
      <c r="Y11" s="65">
        <v>-2.59</v>
      </c>
      <c r="Z11" s="66">
        <v>678371939</v>
      </c>
    </row>
    <row r="12" spans="1:26" ht="12.75">
      <c r="A12" s="62" t="s">
        <v>37</v>
      </c>
      <c r="B12" s="18">
        <v>28790999</v>
      </c>
      <c r="C12" s="18">
        <v>0</v>
      </c>
      <c r="D12" s="63">
        <v>28539353</v>
      </c>
      <c r="E12" s="64">
        <v>28539353</v>
      </c>
      <c r="F12" s="64">
        <v>2421628</v>
      </c>
      <c r="G12" s="64">
        <v>2447611</v>
      </c>
      <c r="H12" s="64">
        <v>2466344</v>
      </c>
      <c r="I12" s="64">
        <v>7335583</v>
      </c>
      <c r="J12" s="64">
        <v>2499577</v>
      </c>
      <c r="K12" s="64">
        <v>2473594</v>
      </c>
      <c r="L12" s="64">
        <v>2473594</v>
      </c>
      <c r="M12" s="64">
        <v>7446765</v>
      </c>
      <c r="N12" s="64">
        <v>4173317</v>
      </c>
      <c r="O12" s="64">
        <v>2704346</v>
      </c>
      <c r="P12" s="64">
        <v>2704346</v>
      </c>
      <c r="Q12" s="64">
        <v>9582009</v>
      </c>
      <c r="R12" s="64">
        <v>0</v>
      </c>
      <c r="S12" s="64">
        <v>0</v>
      </c>
      <c r="T12" s="64">
        <v>0</v>
      </c>
      <c r="U12" s="64">
        <v>0</v>
      </c>
      <c r="V12" s="64">
        <v>24364357</v>
      </c>
      <c r="W12" s="64">
        <v>22998312</v>
      </c>
      <c r="X12" s="64">
        <v>1366045</v>
      </c>
      <c r="Y12" s="65">
        <v>5.94</v>
      </c>
      <c r="Z12" s="66">
        <v>28539353</v>
      </c>
    </row>
    <row r="13" spans="1:26" ht="12.75">
      <c r="A13" s="62" t="s">
        <v>95</v>
      </c>
      <c r="B13" s="18">
        <v>210591424</v>
      </c>
      <c r="C13" s="18">
        <v>0</v>
      </c>
      <c r="D13" s="63">
        <v>87000000</v>
      </c>
      <c r="E13" s="64">
        <v>87000000</v>
      </c>
      <c r="F13" s="64">
        <v>0</v>
      </c>
      <c r="G13" s="64">
        <v>2657700</v>
      </c>
      <c r="H13" s="64">
        <v>0</v>
      </c>
      <c r="I13" s="64">
        <v>2657700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2657700</v>
      </c>
      <c r="W13" s="64">
        <v>59362497</v>
      </c>
      <c r="X13" s="64">
        <v>-56704797</v>
      </c>
      <c r="Y13" s="65">
        <v>-95.52</v>
      </c>
      <c r="Z13" s="66">
        <v>87000000</v>
      </c>
    </row>
    <row r="14" spans="1:26" ht="12.75">
      <c r="A14" s="62" t="s">
        <v>38</v>
      </c>
      <c r="B14" s="18">
        <v>225560704</v>
      </c>
      <c r="C14" s="18">
        <v>0</v>
      </c>
      <c r="D14" s="63">
        <v>112762720</v>
      </c>
      <c r="E14" s="64">
        <v>127127067</v>
      </c>
      <c r="F14" s="64">
        <v>12876</v>
      </c>
      <c r="G14" s="64">
        <v>1463126</v>
      </c>
      <c r="H14" s="64">
        <v>14007</v>
      </c>
      <c r="I14" s="64">
        <v>1490009</v>
      </c>
      <c r="J14" s="64">
        <v>22631</v>
      </c>
      <c r="K14" s="64">
        <v>36385</v>
      </c>
      <c r="L14" s="64">
        <v>37829</v>
      </c>
      <c r="M14" s="64">
        <v>96845</v>
      </c>
      <c r="N14" s="64">
        <v>55907</v>
      </c>
      <c r="O14" s="64">
        <v>167872</v>
      </c>
      <c r="P14" s="64">
        <v>60031</v>
      </c>
      <c r="Q14" s="64">
        <v>283810</v>
      </c>
      <c r="R14" s="64">
        <v>0</v>
      </c>
      <c r="S14" s="64">
        <v>0</v>
      </c>
      <c r="T14" s="64">
        <v>0</v>
      </c>
      <c r="U14" s="64">
        <v>0</v>
      </c>
      <c r="V14" s="64">
        <v>1870664</v>
      </c>
      <c r="W14" s="64">
        <v>95345298</v>
      </c>
      <c r="X14" s="64">
        <v>-93474634</v>
      </c>
      <c r="Y14" s="65">
        <v>-98.04</v>
      </c>
      <c r="Z14" s="66">
        <v>127127067</v>
      </c>
    </row>
    <row r="15" spans="1:26" ht="12.75">
      <c r="A15" s="62" t="s">
        <v>39</v>
      </c>
      <c r="B15" s="18">
        <v>965286488</v>
      </c>
      <c r="C15" s="18">
        <v>0</v>
      </c>
      <c r="D15" s="63">
        <v>1096948069</v>
      </c>
      <c r="E15" s="64">
        <v>929847823</v>
      </c>
      <c r="F15" s="64">
        <v>72892300</v>
      </c>
      <c r="G15" s="64">
        <v>29718019</v>
      </c>
      <c r="H15" s="64">
        <v>15969134</v>
      </c>
      <c r="I15" s="64">
        <v>118579453</v>
      </c>
      <c r="J15" s="64">
        <v>19396921</v>
      </c>
      <c r="K15" s="64">
        <v>17541567</v>
      </c>
      <c r="L15" s="64">
        <v>104776485</v>
      </c>
      <c r="M15" s="64">
        <v>141714973</v>
      </c>
      <c r="N15" s="64">
        <v>22202229</v>
      </c>
      <c r="O15" s="64">
        <v>7292877</v>
      </c>
      <c r="P15" s="64">
        <v>113847538</v>
      </c>
      <c r="Q15" s="64">
        <v>143342644</v>
      </c>
      <c r="R15" s="64">
        <v>0</v>
      </c>
      <c r="S15" s="64">
        <v>0</v>
      </c>
      <c r="T15" s="64">
        <v>0</v>
      </c>
      <c r="U15" s="64">
        <v>0</v>
      </c>
      <c r="V15" s="64">
        <v>403637070</v>
      </c>
      <c r="W15" s="64">
        <v>844268994</v>
      </c>
      <c r="X15" s="64">
        <v>-440631924</v>
      </c>
      <c r="Y15" s="65">
        <v>-52.19</v>
      </c>
      <c r="Z15" s="66">
        <v>929847823</v>
      </c>
    </row>
    <row r="16" spans="1:26" ht="12.7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4192534</v>
      </c>
      <c r="G16" s="64">
        <v>3747452</v>
      </c>
      <c r="H16" s="64">
        <v>3022736</v>
      </c>
      <c r="I16" s="64">
        <v>10962722</v>
      </c>
      <c r="J16" s="64">
        <v>3119506</v>
      </c>
      <c r="K16" s="64">
        <v>3304325</v>
      </c>
      <c r="L16" s="64">
        <v>3383641</v>
      </c>
      <c r="M16" s="64">
        <v>9807472</v>
      </c>
      <c r="N16" s="64">
        <v>3411328</v>
      </c>
      <c r="O16" s="64">
        <v>3484625</v>
      </c>
      <c r="P16" s="64">
        <v>3613283</v>
      </c>
      <c r="Q16" s="64">
        <v>10509236</v>
      </c>
      <c r="R16" s="64">
        <v>0</v>
      </c>
      <c r="S16" s="64">
        <v>0</v>
      </c>
      <c r="T16" s="64">
        <v>0</v>
      </c>
      <c r="U16" s="64">
        <v>0</v>
      </c>
      <c r="V16" s="64">
        <v>31279430</v>
      </c>
      <c r="W16" s="64">
        <v>24637500</v>
      </c>
      <c r="X16" s="64">
        <v>6641930</v>
      </c>
      <c r="Y16" s="65">
        <v>26.96</v>
      </c>
      <c r="Z16" s="66">
        <v>0</v>
      </c>
    </row>
    <row r="17" spans="1:26" ht="12.75">
      <c r="A17" s="62" t="s">
        <v>41</v>
      </c>
      <c r="B17" s="18">
        <v>726127120</v>
      </c>
      <c r="C17" s="18">
        <v>0</v>
      </c>
      <c r="D17" s="63">
        <v>319199577</v>
      </c>
      <c r="E17" s="64">
        <v>471935476</v>
      </c>
      <c r="F17" s="64">
        <v>75689416</v>
      </c>
      <c r="G17" s="64">
        <v>36974764</v>
      </c>
      <c r="H17" s="64">
        <v>49501027</v>
      </c>
      <c r="I17" s="64">
        <v>162165207</v>
      </c>
      <c r="J17" s="64">
        <v>32124320</v>
      </c>
      <c r="K17" s="64">
        <v>24344819</v>
      </c>
      <c r="L17" s="64">
        <v>53761988</v>
      </c>
      <c r="M17" s="64">
        <v>110231127</v>
      </c>
      <c r="N17" s="64">
        <v>19510952</v>
      </c>
      <c r="O17" s="64">
        <v>17848740</v>
      </c>
      <c r="P17" s="64">
        <v>29312626</v>
      </c>
      <c r="Q17" s="64">
        <v>66672318</v>
      </c>
      <c r="R17" s="64">
        <v>0</v>
      </c>
      <c r="S17" s="64">
        <v>0</v>
      </c>
      <c r="T17" s="64">
        <v>0</v>
      </c>
      <c r="U17" s="64">
        <v>0</v>
      </c>
      <c r="V17" s="64">
        <v>339068652</v>
      </c>
      <c r="W17" s="64">
        <v>190649682</v>
      </c>
      <c r="X17" s="64">
        <v>148418970</v>
      </c>
      <c r="Y17" s="65">
        <v>77.85</v>
      </c>
      <c r="Z17" s="66">
        <v>471935476</v>
      </c>
    </row>
    <row r="18" spans="1:26" ht="12.75">
      <c r="A18" s="74" t="s">
        <v>42</v>
      </c>
      <c r="B18" s="75">
        <f>SUM(B11:B17)</f>
        <v>2810990457</v>
      </c>
      <c r="C18" s="75">
        <f>SUM(C11:C17)</f>
        <v>0</v>
      </c>
      <c r="D18" s="76">
        <f aca="true" t="shared" si="1" ref="D18:Z18">SUM(D11:D17)</f>
        <v>2322821658</v>
      </c>
      <c r="E18" s="77">
        <f t="shared" si="1"/>
        <v>2322821658</v>
      </c>
      <c r="F18" s="77">
        <f t="shared" si="1"/>
        <v>209888828</v>
      </c>
      <c r="G18" s="77">
        <f t="shared" si="1"/>
        <v>132371234</v>
      </c>
      <c r="H18" s="77">
        <f t="shared" si="1"/>
        <v>122766560</v>
      </c>
      <c r="I18" s="77">
        <f t="shared" si="1"/>
        <v>465026622</v>
      </c>
      <c r="J18" s="77">
        <f t="shared" si="1"/>
        <v>110980585</v>
      </c>
      <c r="K18" s="77">
        <f t="shared" si="1"/>
        <v>102356169</v>
      </c>
      <c r="L18" s="77">
        <f t="shared" si="1"/>
        <v>217886227</v>
      </c>
      <c r="M18" s="77">
        <f t="shared" si="1"/>
        <v>431222981</v>
      </c>
      <c r="N18" s="77">
        <f t="shared" si="1"/>
        <v>104538267</v>
      </c>
      <c r="O18" s="77">
        <f t="shared" si="1"/>
        <v>86410032</v>
      </c>
      <c r="P18" s="77">
        <f t="shared" si="1"/>
        <v>202237397</v>
      </c>
      <c r="Q18" s="77">
        <f t="shared" si="1"/>
        <v>393185696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1289435299</v>
      </c>
      <c r="W18" s="77">
        <f t="shared" si="1"/>
        <v>1736751663</v>
      </c>
      <c r="X18" s="77">
        <f t="shared" si="1"/>
        <v>-447316364</v>
      </c>
      <c r="Y18" s="71">
        <f>+IF(W18&lt;&gt;0,(X18/W18)*100,0)</f>
        <v>-25.755919716657843</v>
      </c>
      <c r="Z18" s="78">
        <f t="shared" si="1"/>
        <v>2322821658</v>
      </c>
    </row>
    <row r="19" spans="1:26" ht="12.75">
      <c r="A19" s="74" t="s">
        <v>43</v>
      </c>
      <c r="B19" s="79">
        <f>+B10-B18</f>
        <v>-669908876</v>
      </c>
      <c r="C19" s="79">
        <f>+C10-C18</f>
        <v>0</v>
      </c>
      <c r="D19" s="80">
        <f aca="true" t="shared" si="2" ref="D19:Z19">+D10-D18</f>
        <v>1351701</v>
      </c>
      <c r="E19" s="81">
        <f t="shared" si="2"/>
        <v>1351701</v>
      </c>
      <c r="F19" s="81">
        <f t="shared" si="2"/>
        <v>134671916</v>
      </c>
      <c r="G19" s="81">
        <f t="shared" si="2"/>
        <v>24610430</v>
      </c>
      <c r="H19" s="81">
        <f t="shared" si="2"/>
        <v>40029287</v>
      </c>
      <c r="I19" s="81">
        <f t="shared" si="2"/>
        <v>199311633</v>
      </c>
      <c r="J19" s="81">
        <f t="shared" si="2"/>
        <v>37278838</v>
      </c>
      <c r="K19" s="81">
        <f t="shared" si="2"/>
        <v>37856669</v>
      </c>
      <c r="L19" s="81">
        <f t="shared" si="2"/>
        <v>55332482</v>
      </c>
      <c r="M19" s="81">
        <f t="shared" si="2"/>
        <v>130467989</v>
      </c>
      <c r="N19" s="81">
        <f t="shared" si="2"/>
        <v>44568256</v>
      </c>
      <c r="O19" s="81">
        <f t="shared" si="2"/>
        <v>55418026</v>
      </c>
      <c r="P19" s="81">
        <f t="shared" si="2"/>
        <v>53965763</v>
      </c>
      <c r="Q19" s="81">
        <f t="shared" si="2"/>
        <v>153952045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483731667</v>
      </c>
      <c r="W19" s="81">
        <f>IF(E10=E18,0,W10-W18)</f>
        <v>34956209</v>
      </c>
      <c r="X19" s="81">
        <f t="shared" si="2"/>
        <v>448775458</v>
      </c>
      <c r="Y19" s="82">
        <f>+IF(W19&lt;&gt;0,(X19/W19)*100,0)</f>
        <v>1283.8218755357595</v>
      </c>
      <c r="Z19" s="83">
        <f t="shared" si="2"/>
        <v>1351701</v>
      </c>
    </row>
    <row r="20" spans="1:26" ht="12.75">
      <c r="A20" s="62" t="s">
        <v>44</v>
      </c>
      <c r="B20" s="18">
        <v>113363000</v>
      </c>
      <c r="C20" s="18">
        <v>0</v>
      </c>
      <c r="D20" s="63">
        <v>156216000</v>
      </c>
      <c r="E20" s="64">
        <v>156216000</v>
      </c>
      <c r="F20" s="64">
        <v>64566000</v>
      </c>
      <c r="G20" s="64">
        <v>0</v>
      </c>
      <c r="H20" s="64">
        <v>0</v>
      </c>
      <c r="I20" s="64">
        <v>64566000</v>
      </c>
      <c r="J20" s="64">
        <v>10500000</v>
      </c>
      <c r="K20" s="64">
        <v>0</v>
      </c>
      <c r="L20" s="64">
        <v>31536000</v>
      </c>
      <c r="M20" s="64">
        <v>42036000</v>
      </c>
      <c r="N20" s="64">
        <v>0</v>
      </c>
      <c r="O20" s="64">
        <v>0</v>
      </c>
      <c r="P20" s="64">
        <v>58614000</v>
      </c>
      <c r="Q20" s="64">
        <v>58614000</v>
      </c>
      <c r="R20" s="64">
        <v>0</v>
      </c>
      <c r="S20" s="64">
        <v>0</v>
      </c>
      <c r="T20" s="64">
        <v>0</v>
      </c>
      <c r="U20" s="64">
        <v>0</v>
      </c>
      <c r="V20" s="64">
        <v>165216000</v>
      </c>
      <c r="W20" s="64">
        <v>117162000</v>
      </c>
      <c r="X20" s="64">
        <v>48054000</v>
      </c>
      <c r="Y20" s="65">
        <v>41.02</v>
      </c>
      <c r="Z20" s="66">
        <v>156216000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-556545876</v>
      </c>
      <c r="C22" s="90">
        <f>SUM(C19:C21)</f>
        <v>0</v>
      </c>
      <c r="D22" s="91">
        <f aca="true" t="shared" si="3" ref="D22:Z22">SUM(D19:D21)</f>
        <v>157567701</v>
      </c>
      <c r="E22" s="92">
        <f t="shared" si="3"/>
        <v>157567701</v>
      </c>
      <c r="F22" s="92">
        <f t="shared" si="3"/>
        <v>199237916</v>
      </c>
      <c r="G22" s="92">
        <f t="shared" si="3"/>
        <v>24610430</v>
      </c>
      <c r="H22" s="92">
        <f t="shared" si="3"/>
        <v>40029287</v>
      </c>
      <c r="I22" s="92">
        <f t="shared" si="3"/>
        <v>263877633</v>
      </c>
      <c r="J22" s="92">
        <f t="shared" si="3"/>
        <v>47778838</v>
      </c>
      <c r="K22" s="92">
        <f t="shared" si="3"/>
        <v>37856669</v>
      </c>
      <c r="L22" s="92">
        <f t="shared" si="3"/>
        <v>86868482</v>
      </c>
      <c r="M22" s="92">
        <f t="shared" si="3"/>
        <v>172503989</v>
      </c>
      <c r="N22" s="92">
        <f t="shared" si="3"/>
        <v>44568256</v>
      </c>
      <c r="O22" s="92">
        <f t="shared" si="3"/>
        <v>55418026</v>
      </c>
      <c r="P22" s="92">
        <f t="shared" si="3"/>
        <v>112579763</v>
      </c>
      <c r="Q22" s="92">
        <f t="shared" si="3"/>
        <v>212566045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648947667</v>
      </c>
      <c r="W22" s="92">
        <f t="shared" si="3"/>
        <v>152118209</v>
      </c>
      <c r="X22" s="92">
        <f t="shared" si="3"/>
        <v>496829458</v>
      </c>
      <c r="Y22" s="93">
        <f>+IF(W22&lt;&gt;0,(X22/W22)*100,0)</f>
        <v>326.60748589276386</v>
      </c>
      <c r="Z22" s="94">
        <f t="shared" si="3"/>
        <v>157567701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-556545876</v>
      </c>
      <c r="C24" s="79">
        <f>SUM(C22:C23)</f>
        <v>0</v>
      </c>
      <c r="D24" s="80">
        <f aca="true" t="shared" si="4" ref="D24:Z24">SUM(D22:D23)</f>
        <v>157567701</v>
      </c>
      <c r="E24" s="81">
        <f t="shared" si="4"/>
        <v>157567701</v>
      </c>
      <c r="F24" s="81">
        <f t="shared" si="4"/>
        <v>199237916</v>
      </c>
      <c r="G24" s="81">
        <f t="shared" si="4"/>
        <v>24610430</v>
      </c>
      <c r="H24" s="81">
        <f t="shared" si="4"/>
        <v>40029287</v>
      </c>
      <c r="I24" s="81">
        <f t="shared" si="4"/>
        <v>263877633</v>
      </c>
      <c r="J24" s="81">
        <f t="shared" si="4"/>
        <v>47778838</v>
      </c>
      <c r="K24" s="81">
        <f t="shared" si="4"/>
        <v>37856669</v>
      </c>
      <c r="L24" s="81">
        <f t="shared" si="4"/>
        <v>86868482</v>
      </c>
      <c r="M24" s="81">
        <f t="shared" si="4"/>
        <v>172503989</v>
      </c>
      <c r="N24" s="81">
        <f t="shared" si="4"/>
        <v>44568256</v>
      </c>
      <c r="O24" s="81">
        <f t="shared" si="4"/>
        <v>55418026</v>
      </c>
      <c r="P24" s="81">
        <f t="shared" si="4"/>
        <v>112579763</v>
      </c>
      <c r="Q24" s="81">
        <f t="shared" si="4"/>
        <v>212566045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648947667</v>
      </c>
      <c r="W24" s="81">
        <f t="shared" si="4"/>
        <v>152118209</v>
      </c>
      <c r="X24" s="81">
        <f t="shared" si="4"/>
        <v>496829458</v>
      </c>
      <c r="Y24" s="82">
        <f>+IF(W24&lt;&gt;0,(X24/W24)*100,0)</f>
        <v>326.60748589276386</v>
      </c>
      <c r="Z24" s="83">
        <f t="shared" si="4"/>
        <v>157567701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366751536</v>
      </c>
      <c r="C27" s="21">
        <v>0</v>
      </c>
      <c r="D27" s="103">
        <v>181215135</v>
      </c>
      <c r="E27" s="104">
        <v>181216000</v>
      </c>
      <c r="F27" s="104">
        <v>10336265</v>
      </c>
      <c r="G27" s="104">
        <v>14724551</v>
      </c>
      <c r="H27" s="104">
        <v>13007725</v>
      </c>
      <c r="I27" s="104">
        <v>38068541</v>
      </c>
      <c r="J27" s="104">
        <v>11644205</v>
      </c>
      <c r="K27" s="104">
        <v>20053767</v>
      </c>
      <c r="L27" s="104">
        <v>3989553</v>
      </c>
      <c r="M27" s="104">
        <v>35687525</v>
      </c>
      <c r="N27" s="104">
        <v>1132851</v>
      </c>
      <c r="O27" s="104">
        <v>3488485</v>
      </c>
      <c r="P27" s="104">
        <v>24236025</v>
      </c>
      <c r="Q27" s="104">
        <v>28857361</v>
      </c>
      <c r="R27" s="104">
        <v>0</v>
      </c>
      <c r="S27" s="104">
        <v>0</v>
      </c>
      <c r="T27" s="104">
        <v>0</v>
      </c>
      <c r="U27" s="104">
        <v>0</v>
      </c>
      <c r="V27" s="104">
        <v>102613427</v>
      </c>
      <c r="W27" s="104">
        <v>135912000</v>
      </c>
      <c r="X27" s="104">
        <v>-33298573</v>
      </c>
      <c r="Y27" s="105">
        <v>-24.5</v>
      </c>
      <c r="Z27" s="106">
        <v>181216000</v>
      </c>
    </row>
    <row r="28" spans="1:26" ht="12.75">
      <c r="A28" s="107" t="s">
        <v>44</v>
      </c>
      <c r="B28" s="18">
        <v>113363000</v>
      </c>
      <c r="C28" s="18">
        <v>0</v>
      </c>
      <c r="D28" s="63">
        <v>156215135</v>
      </c>
      <c r="E28" s="64">
        <v>156216000</v>
      </c>
      <c r="F28" s="64">
        <v>10294265</v>
      </c>
      <c r="G28" s="64">
        <v>13963904</v>
      </c>
      <c r="H28" s="64">
        <v>12673142</v>
      </c>
      <c r="I28" s="64">
        <v>36931311</v>
      </c>
      <c r="J28" s="64">
        <v>11203488</v>
      </c>
      <c r="K28" s="64">
        <v>19040223</v>
      </c>
      <c r="L28" s="64">
        <v>3725822</v>
      </c>
      <c r="M28" s="64">
        <v>33969533</v>
      </c>
      <c r="N28" s="64">
        <v>1119840</v>
      </c>
      <c r="O28" s="64">
        <v>3413349</v>
      </c>
      <c r="P28" s="64">
        <v>23670283</v>
      </c>
      <c r="Q28" s="64">
        <v>28203472</v>
      </c>
      <c r="R28" s="64">
        <v>0</v>
      </c>
      <c r="S28" s="64">
        <v>0</v>
      </c>
      <c r="T28" s="64">
        <v>0</v>
      </c>
      <c r="U28" s="64">
        <v>0</v>
      </c>
      <c r="V28" s="64">
        <v>99104316</v>
      </c>
      <c r="W28" s="64">
        <v>117162000</v>
      </c>
      <c r="X28" s="64">
        <v>-18057684</v>
      </c>
      <c r="Y28" s="65">
        <v>-15.41</v>
      </c>
      <c r="Z28" s="66">
        <v>156216000</v>
      </c>
    </row>
    <row r="29" spans="1:26" ht="12.75">
      <c r="A29" s="62" t="s">
        <v>99</v>
      </c>
      <c r="B29" s="18">
        <v>209300121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44088415</v>
      </c>
      <c r="C31" s="18">
        <v>0</v>
      </c>
      <c r="D31" s="63">
        <v>25000000</v>
      </c>
      <c r="E31" s="64">
        <v>25000000</v>
      </c>
      <c r="F31" s="64">
        <v>42000</v>
      </c>
      <c r="G31" s="64">
        <v>760647</v>
      </c>
      <c r="H31" s="64">
        <v>334583</v>
      </c>
      <c r="I31" s="64">
        <v>1137230</v>
      </c>
      <c r="J31" s="64">
        <v>440717</v>
      </c>
      <c r="K31" s="64">
        <v>1013544</v>
      </c>
      <c r="L31" s="64">
        <v>263731</v>
      </c>
      <c r="M31" s="64">
        <v>1717992</v>
      </c>
      <c r="N31" s="64">
        <v>13011</v>
      </c>
      <c r="O31" s="64">
        <v>75136</v>
      </c>
      <c r="P31" s="64">
        <v>565742</v>
      </c>
      <c r="Q31" s="64">
        <v>653889</v>
      </c>
      <c r="R31" s="64">
        <v>0</v>
      </c>
      <c r="S31" s="64">
        <v>0</v>
      </c>
      <c r="T31" s="64">
        <v>0</v>
      </c>
      <c r="U31" s="64">
        <v>0</v>
      </c>
      <c r="V31" s="64">
        <v>3509111</v>
      </c>
      <c r="W31" s="64">
        <v>18750000</v>
      </c>
      <c r="X31" s="64">
        <v>-15240889</v>
      </c>
      <c r="Y31" s="65">
        <v>-81.28</v>
      </c>
      <c r="Z31" s="66">
        <v>25000000</v>
      </c>
    </row>
    <row r="32" spans="1:26" ht="12.75">
      <c r="A32" s="74" t="s">
        <v>50</v>
      </c>
      <c r="B32" s="21">
        <f>SUM(B28:B31)</f>
        <v>366751536</v>
      </c>
      <c r="C32" s="21">
        <f>SUM(C28:C31)</f>
        <v>0</v>
      </c>
      <c r="D32" s="103">
        <f aca="true" t="shared" si="5" ref="D32:Z32">SUM(D28:D31)</f>
        <v>181215135</v>
      </c>
      <c r="E32" s="104">
        <f t="shared" si="5"/>
        <v>181216000</v>
      </c>
      <c r="F32" s="104">
        <f t="shared" si="5"/>
        <v>10336265</v>
      </c>
      <c r="G32" s="104">
        <f t="shared" si="5"/>
        <v>14724551</v>
      </c>
      <c r="H32" s="104">
        <f t="shared" si="5"/>
        <v>13007725</v>
      </c>
      <c r="I32" s="104">
        <f t="shared" si="5"/>
        <v>38068541</v>
      </c>
      <c r="J32" s="104">
        <f t="shared" si="5"/>
        <v>11644205</v>
      </c>
      <c r="K32" s="104">
        <f t="shared" si="5"/>
        <v>20053767</v>
      </c>
      <c r="L32" s="104">
        <f t="shared" si="5"/>
        <v>3989553</v>
      </c>
      <c r="M32" s="104">
        <f t="shared" si="5"/>
        <v>35687525</v>
      </c>
      <c r="N32" s="104">
        <f t="shared" si="5"/>
        <v>1132851</v>
      </c>
      <c r="O32" s="104">
        <f t="shared" si="5"/>
        <v>3488485</v>
      </c>
      <c r="P32" s="104">
        <f t="shared" si="5"/>
        <v>24236025</v>
      </c>
      <c r="Q32" s="104">
        <f t="shared" si="5"/>
        <v>28857361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102613427</v>
      </c>
      <c r="W32" s="104">
        <f t="shared" si="5"/>
        <v>135912000</v>
      </c>
      <c r="X32" s="104">
        <f t="shared" si="5"/>
        <v>-33298573</v>
      </c>
      <c r="Y32" s="105">
        <f>+IF(W32&lt;&gt;0,(X32/W32)*100,0)</f>
        <v>-24.500097857437165</v>
      </c>
      <c r="Z32" s="106">
        <f t="shared" si="5"/>
        <v>181216000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1235261925</v>
      </c>
      <c r="C35" s="18">
        <v>0</v>
      </c>
      <c r="D35" s="63">
        <v>3181776000</v>
      </c>
      <c r="E35" s="64">
        <v>3181776000</v>
      </c>
      <c r="F35" s="64">
        <v>4033413</v>
      </c>
      <c r="G35" s="64">
        <v>260022121</v>
      </c>
      <c r="H35" s="64">
        <v>-27756643</v>
      </c>
      <c r="I35" s="64">
        <v>-27756643</v>
      </c>
      <c r="J35" s="64">
        <v>324588798</v>
      </c>
      <c r="K35" s="64">
        <v>356218204</v>
      </c>
      <c r="L35" s="64">
        <v>423940279</v>
      </c>
      <c r="M35" s="64">
        <v>423940279</v>
      </c>
      <c r="N35" s="64">
        <v>452767353</v>
      </c>
      <c r="O35" s="64">
        <v>521885077</v>
      </c>
      <c r="P35" s="64">
        <v>584861080</v>
      </c>
      <c r="Q35" s="64">
        <v>584861080</v>
      </c>
      <c r="R35" s="64">
        <v>0</v>
      </c>
      <c r="S35" s="64">
        <v>0</v>
      </c>
      <c r="T35" s="64">
        <v>0</v>
      </c>
      <c r="U35" s="64">
        <v>0</v>
      </c>
      <c r="V35" s="64">
        <v>584861080</v>
      </c>
      <c r="W35" s="64">
        <v>2386332000</v>
      </c>
      <c r="X35" s="64">
        <v>-1801470920</v>
      </c>
      <c r="Y35" s="65">
        <v>-75.49</v>
      </c>
      <c r="Z35" s="66">
        <v>3181776000</v>
      </c>
    </row>
    <row r="36" spans="1:26" ht="12.75">
      <c r="A36" s="62" t="s">
        <v>53</v>
      </c>
      <c r="B36" s="18">
        <v>5425938211</v>
      </c>
      <c r="C36" s="18">
        <v>0</v>
      </c>
      <c r="D36" s="63">
        <v>4517977000</v>
      </c>
      <c r="E36" s="64">
        <v>4517977000</v>
      </c>
      <c r="F36" s="64">
        <v>2548680</v>
      </c>
      <c r="G36" s="64">
        <v>23181467</v>
      </c>
      <c r="H36" s="64">
        <v>0</v>
      </c>
      <c r="I36" s="64">
        <v>0</v>
      </c>
      <c r="J36" s="64">
        <v>39723733</v>
      </c>
      <c r="K36" s="64">
        <v>50629550</v>
      </c>
      <c r="L36" s="64">
        <v>71396997</v>
      </c>
      <c r="M36" s="64">
        <v>71396997</v>
      </c>
      <c r="N36" s="64">
        <v>76416315</v>
      </c>
      <c r="O36" s="64">
        <v>79388948</v>
      </c>
      <c r="P36" s="64">
        <v>103132184</v>
      </c>
      <c r="Q36" s="64">
        <v>103132184</v>
      </c>
      <c r="R36" s="64">
        <v>0</v>
      </c>
      <c r="S36" s="64">
        <v>0</v>
      </c>
      <c r="T36" s="64">
        <v>0</v>
      </c>
      <c r="U36" s="64">
        <v>0</v>
      </c>
      <c r="V36" s="64">
        <v>103132184</v>
      </c>
      <c r="W36" s="64">
        <v>3388482750</v>
      </c>
      <c r="X36" s="64">
        <v>-3285350566</v>
      </c>
      <c r="Y36" s="65">
        <v>-96.96</v>
      </c>
      <c r="Z36" s="66">
        <v>4517977000</v>
      </c>
    </row>
    <row r="37" spans="1:26" ht="12.75">
      <c r="A37" s="62" t="s">
        <v>54</v>
      </c>
      <c r="B37" s="18">
        <v>3811585745</v>
      </c>
      <c r="C37" s="18">
        <v>0</v>
      </c>
      <c r="D37" s="63">
        <v>2300000000</v>
      </c>
      <c r="E37" s="64">
        <v>2300000000</v>
      </c>
      <c r="F37" s="64">
        <v>-108264695</v>
      </c>
      <c r="G37" s="64">
        <v>-149974711</v>
      </c>
      <c r="H37" s="64">
        <v>-51754071</v>
      </c>
      <c r="I37" s="64">
        <v>-51754071</v>
      </c>
      <c r="J37" s="64">
        <v>-247913748</v>
      </c>
      <c r="K37" s="64">
        <v>-68057335</v>
      </c>
      <c r="L37" s="64">
        <v>-118967173</v>
      </c>
      <c r="M37" s="64">
        <v>-118967173</v>
      </c>
      <c r="N37" s="64">
        <v>-92498963</v>
      </c>
      <c r="O37" s="64">
        <v>73756844</v>
      </c>
      <c r="P37" s="64">
        <v>-94992122</v>
      </c>
      <c r="Q37" s="64">
        <v>-94992122</v>
      </c>
      <c r="R37" s="64">
        <v>0</v>
      </c>
      <c r="S37" s="64">
        <v>0</v>
      </c>
      <c r="T37" s="64">
        <v>0</v>
      </c>
      <c r="U37" s="64">
        <v>0</v>
      </c>
      <c r="V37" s="64">
        <v>-94992122</v>
      </c>
      <c r="W37" s="64">
        <v>1725000000</v>
      </c>
      <c r="X37" s="64">
        <v>-1819992122</v>
      </c>
      <c r="Y37" s="65">
        <v>-105.51</v>
      </c>
      <c r="Z37" s="66">
        <v>2300000000</v>
      </c>
    </row>
    <row r="38" spans="1:26" ht="12.75">
      <c r="A38" s="62" t="s">
        <v>55</v>
      </c>
      <c r="B38" s="18">
        <v>487704680</v>
      </c>
      <c r="C38" s="18">
        <v>0</v>
      </c>
      <c r="D38" s="63">
        <v>320000000</v>
      </c>
      <c r="E38" s="64">
        <v>320000000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240000000</v>
      </c>
      <c r="X38" s="64">
        <v>-240000000</v>
      </c>
      <c r="Y38" s="65">
        <v>-100</v>
      </c>
      <c r="Z38" s="66">
        <v>320000000</v>
      </c>
    </row>
    <row r="39" spans="1:26" ht="12.75">
      <c r="A39" s="62" t="s">
        <v>56</v>
      </c>
      <c r="B39" s="18">
        <v>2361909711</v>
      </c>
      <c r="C39" s="18">
        <v>0</v>
      </c>
      <c r="D39" s="63">
        <v>5079753000</v>
      </c>
      <c r="E39" s="64">
        <v>5079753000</v>
      </c>
      <c r="F39" s="64">
        <v>114846788</v>
      </c>
      <c r="G39" s="64">
        <v>433178299</v>
      </c>
      <c r="H39" s="64">
        <v>23997428</v>
      </c>
      <c r="I39" s="64">
        <v>23997428</v>
      </c>
      <c r="J39" s="64">
        <v>612226279</v>
      </c>
      <c r="K39" s="64">
        <v>474905089</v>
      </c>
      <c r="L39" s="64">
        <v>614304449</v>
      </c>
      <c r="M39" s="64">
        <v>614304449</v>
      </c>
      <c r="N39" s="64">
        <v>621682631</v>
      </c>
      <c r="O39" s="64">
        <v>527517181</v>
      </c>
      <c r="P39" s="64">
        <v>782985386</v>
      </c>
      <c r="Q39" s="64">
        <v>782985386</v>
      </c>
      <c r="R39" s="64">
        <v>0</v>
      </c>
      <c r="S39" s="64">
        <v>0</v>
      </c>
      <c r="T39" s="64">
        <v>0</v>
      </c>
      <c r="U39" s="64">
        <v>0</v>
      </c>
      <c r="V39" s="64">
        <v>782985386</v>
      </c>
      <c r="W39" s="64">
        <v>3809814750</v>
      </c>
      <c r="X39" s="64">
        <v>-3026829364</v>
      </c>
      <c r="Y39" s="65">
        <v>-79.45</v>
      </c>
      <c r="Z39" s="66">
        <v>5079753000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156901627</v>
      </c>
      <c r="C42" s="18">
        <v>0</v>
      </c>
      <c r="D42" s="63">
        <v>92275101</v>
      </c>
      <c r="E42" s="64">
        <v>92275101</v>
      </c>
      <c r="F42" s="64">
        <v>104129795</v>
      </c>
      <c r="G42" s="64">
        <v>-42456223</v>
      </c>
      <c r="H42" s="64">
        <v>-33805902</v>
      </c>
      <c r="I42" s="64">
        <v>27867670</v>
      </c>
      <c r="J42" s="64">
        <v>-979452</v>
      </c>
      <c r="K42" s="64">
        <v>-18783116</v>
      </c>
      <c r="L42" s="64">
        <v>27639430</v>
      </c>
      <c r="M42" s="64">
        <v>7876862</v>
      </c>
      <c r="N42" s="64">
        <v>-23517509</v>
      </c>
      <c r="O42" s="64">
        <v>-2775600</v>
      </c>
      <c r="P42" s="64">
        <v>40146709</v>
      </c>
      <c r="Q42" s="64">
        <v>13853600</v>
      </c>
      <c r="R42" s="64">
        <v>0</v>
      </c>
      <c r="S42" s="64">
        <v>0</v>
      </c>
      <c r="T42" s="64">
        <v>0</v>
      </c>
      <c r="U42" s="64">
        <v>0</v>
      </c>
      <c r="V42" s="64">
        <v>49598132</v>
      </c>
      <c r="W42" s="64">
        <v>198394782</v>
      </c>
      <c r="X42" s="64">
        <v>-148796650</v>
      </c>
      <c r="Y42" s="65">
        <v>-75</v>
      </c>
      <c r="Z42" s="66">
        <v>92275101</v>
      </c>
    </row>
    <row r="43" spans="1:26" ht="12.75">
      <c r="A43" s="62" t="s">
        <v>59</v>
      </c>
      <c r="B43" s="18">
        <v>-159530453</v>
      </c>
      <c r="C43" s="18">
        <v>0</v>
      </c>
      <c r="D43" s="63">
        <v>-96216000</v>
      </c>
      <c r="E43" s="64">
        <v>-96216000</v>
      </c>
      <c r="F43" s="64">
        <v>-10336265</v>
      </c>
      <c r="G43" s="64">
        <v>-14724551</v>
      </c>
      <c r="H43" s="64">
        <v>-13007725</v>
      </c>
      <c r="I43" s="64">
        <v>-38068541</v>
      </c>
      <c r="J43" s="64">
        <v>-11644205</v>
      </c>
      <c r="K43" s="64">
        <v>-20053767</v>
      </c>
      <c r="L43" s="64">
        <v>-3989553</v>
      </c>
      <c r="M43" s="64">
        <v>-35687525</v>
      </c>
      <c r="N43" s="64">
        <v>-1132851</v>
      </c>
      <c r="O43" s="64">
        <v>-3488485</v>
      </c>
      <c r="P43" s="64">
        <v>-24236025</v>
      </c>
      <c r="Q43" s="64">
        <v>-28857361</v>
      </c>
      <c r="R43" s="64">
        <v>0</v>
      </c>
      <c r="S43" s="64">
        <v>0</v>
      </c>
      <c r="T43" s="64">
        <v>0</v>
      </c>
      <c r="U43" s="64">
        <v>0</v>
      </c>
      <c r="V43" s="64">
        <v>-102613427</v>
      </c>
      <c r="W43" s="64">
        <v>-57162000</v>
      </c>
      <c r="X43" s="64">
        <v>-45451427</v>
      </c>
      <c r="Y43" s="65">
        <v>79.51</v>
      </c>
      <c r="Z43" s="66">
        <v>-96216000</v>
      </c>
    </row>
    <row r="44" spans="1:26" ht="12.75">
      <c r="A44" s="62" t="s">
        <v>60</v>
      </c>
      <c r="B44" s="18">
        <v>-11163507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/>
      <c r="X44" s="64">
        <v>0</v>
      </c>
      <c r="Y44" s="65">
        <v>0</v>
      </c>
      <c r="Z44" s="66">
        <v>0</v>
      </c>
    </row>
    <row r="45" spans="1:26" ht="12.75">
      <c r="A45" s="74" t="s">
        <v>61</v>
      </c>
      <c r="B45" s="21">
        <v>-4875488</v>
      </c>
      <c r="C45" s="21">
        <v>0</v>
      </c>
      <c r="D45" s="103">
        <v>331476006</v>
      </c>
      <c r="E45" s="104">
        <v>331476006</v>
      </c>
      <c r="F45" s="104">
        <v>88918044</v>
      </c>
      <c r="G45" s="104">
        <v>31737270</v>
      </c>
      <c r="H45" s="104">
        <v>-15076357</v>
      </c>
      <c r="I45" s="104">
        <v>-15076357</v>
      </c>
      <c r="J45" s="104">
        <v>-27700014</v>
      </c>
      <c r="K45" s="104">
        <v>-66536897</v>
      </c>
      <c r="L45" s="104">
        <v>-42887020</v>
      </c>
      <c r="M45" s="104">
        <v>-42887020</v>
      </c>
      <c r="N45" s="104">
        <v>-67537380</v>
      </c>
      <c r="O45" s="104">
        <v>-73801465</v>
      </c>
      <c r="P45" s="104">
        <v>-57890781</v>
      </c>
      <c r="Q45" s="104">
        <v>-57890781</v>
      </c>
      <c r="R45" s="104">
        <v>0</v>
      </c>
      <c r="S45" s="104">
        <v>0</v>
      </c>
      <c r="T45" s="104">
        <v>0</v>
      </c>
      <c r="U45" s="104">
        <v>0</v>
      </c>
      <c r="V45" s="104">
        <v>-57890781</v>
      </c>
      <c r="W45" s="104">
        <v>476649687</v>
      </c>
      <c r="X45" s="104">
        <v>-534540468</v>
      </c>
      <c r="Y45" s="105">
        <v>-112.15</v>
      </c>
      <c r="Z45" s="106">
        <v>331476006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133371953</v>
      </c>
      <c r="C49" s="56">
        <v>0</v>
      </c>
      <c r="D49" s="133">
        <v>96059041</v>
      </c>
      <c r="E49" s="58">
        <v>68600317</v>
      </c>
      <c r="F49" s="58">
        <v>0</v>
      </c>
      <c r="G49" s="58">
        <v>0</v>
      </c>
      <c r="H49" s="58">
        <v>0</v>
      </c>
      <c r="I49" s="58">
        <v>66069445</v>
      </c>
      <c r="J49" s="58">
        <v>0</v>
      </c>
      <c r="K49" s="58">
        <v>0</v>
      </c>
      <c r="L49" s="58">
        <v>0</v>
      </c>
      <c r="M49" s="58">
        <v>65928187</v>
      </c>
      <c r="N49" s="58">
        <v>0</v>
      </c>
      <c r="O49" s="58">
        <v>0</v>
      </c>
      <c r="P49" s="58">
        <v>0</v>
      </c>
      <c r="Q49" s="58">
        <v>66632917</v>
      </c>
      <c r="R49" s="58">
        <v>0</v>
      </c>
      <c r="S49" s="58">
        <v>0</v>
      </c>
      <c r="T49" s="58">
        <v>0</v>
      </c>
      <c r="U49" s="58">
        <v>0</v>
      </c>
      <c r="V49" s="58">
        <v>502240803</v>
      </c>
      <c r="W49" s="58">
        <v>1880442507</v>
      </c>
      <c r="X49" s="58">
        <v>2879345170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143231174</v>
      </c>
      <c r="C51" s="56">
        <v>0</v>
      </c>
      <c r="D51" s="133">
        <v>58661220</v>
      </c>
      <c r="E51" s="58">
        <v>76138413</v>
      </c>
      <c r="F51" s="58">
        <v>0</v>
      </c>
      <c r="G51" s="58">
        <v>0</v>
      </c>
      <c r="H51" s="58">
        <v>0</v>
      </c>
      <c r="I51" s="58">
        <v>56881052</v>
      </c>
      <c r="J51" s="58">
        <v>0</v>
      </c>
      <c r="K51" s="58">
        <v>0</v>
      </c>
      <c r="L51" s="58">
        <v>0</v>
      </c>
      <c r="M51" s="58">
        <v>1931958779</v>
      </c>
      <c r="N51" s="58">
        <v>0</v>
      </c>
      <c r="O51" s="58">
        <v>0</v>
      </c>
      <c r="P51" s="58">
        <v>0</v>
      </c>
      <c r="Q51" s="58">
        <v>1740019548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4006890186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74.64672596895818</v>
      </c>
      <c r="C58" s="5">
        <f>IF(C67=0,0,+(C76/C67)*100)</f>
        <v>0</v>
      </c>
      <c r="D58" s="6">
        <f aca="true" t="shared" si="6" ref="D58:Z58">IF(D67=0,0,+(D76/D67)*100)</f>
        <v>88.34094966685554</v>
      </c>
      <c r="E58" s="7">
        <f t="shared" si="6"/>
        <v>88.34094966685554</v>
      </c>
      <c r="F58" s="7">
        <f t="shared" si="6"/>
        <v>41.82346492453034</v>
      </c>
      <c r="G58" s="7">
        <f t="shared" si="6"/>
        <v>54.74974199532785</v>
      </c>
      <c r="H58" s="7">
        <f t="shared" si="6"/>
        <v>52.72085087634538</v>
      </c>
      <c r="I58" s="7">
        <f t="shared" si="6"/>
        <v>49.41099351258945</v>
      </c>
      <c r="J58" s="7">
        <f t="shared" si="6"/>
        <v>65.52227834286943</v>
      </c>
      <c r="K58" s="7">
        <f t="shared" si="6"/>
        <v>58.19552181340407</v>
      </c>
      <c r="L58" s="7">
        <f t="shared" si="6"/>
        <v>55.223386279153495</v>
      </c>
      <c r="M58" s="7">
        <f t="shared" si="6"/>
        <v>59.76448815037707</v>
      </c>
      <c r="N58" s="7">
        <f t="shared" si="6"/>
        <v>52.52132280875077</v>
      </c>
      <c r="O58" s="7">
        <f t="shared" si="6"/>
        <v>56.04795988528757</v>
      </c>
      <c r="P58" s="7">
        <f t="shared" si="6"/>
        <v>51.20326235391064</v>
      </c>
      <c r="Q58" s="7">
        <f t="shared" si="6"/>
        <v>53.17805897716593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53.862373648354925</v>
      </c>
      <c r="W58" s="7">
        <f t="shared" si="6"/>
        <v>85.83612020657463</v>
      </c>
      <c r="X58" s="7">
        <f t="shared" si="6"/>
        <v>0</v>
      </c>
      <c r="Y58" s="7">
        <f t="shared" si="6"/>
        <v>0</v>
      </c>
      <c r="Z58" s="8">
        <f t="shared" si="6"/>
        <v>88.34094966685554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93.98496276680679</v>
      </c>
      <c r="E59" s="10">
        <f t="shared" si="7"/>
        <v>93.98496276680679</v>
      </c>
      <c r="F59" s="10">
        <f t="shared" si="7"/>
        <v>44.77920099977674</v>
      </c>
      <c r="G59" s="10">
        <f t="shared" si="7"/>
        <v>69.7458111248068</v>
      </c>
      <c r="H59" s="10">
        <f t="shared" si="7"/>
        <v>70.8155233057414</v>
      </c>
      <c r="I59" s="10">
        <f t="shared" si="7"/>
        <v>60.67277357207262</v>
      </c>
      <c r="J59" s="10">
        <f t="shared" si="7"/>
        <v>111.09620048416973</v>
      </c>
      <c r="K59" s="10">
        <f t="shared" si="7"/>
        <v>71.39713707198281</v>
      </c>
      <c r="L59" s="10">
        <f t="shared" si="7"/>
        <v>93.75946262532274</v>
      </c>
      <c r="M59" s="10">
        <f t="shared" si="7"/>
        <v>92.11383306378363</v>
      </c>
      <c r="N59" s="10">
        <f t="shared" si="7"/>
        <v>64.9504187602329</v>
      </c>
      <c r="O59" s="10">
        <f t="shared" si="7"/>
        <v>76.28929509051271</v>
      </c>
      <c r="P59" s="10">
        <f t="shared" si="7"/>
        <v>65.73944071304106</v>
      </c>
      <c r="Q59" s="10">
        <f t="shared" si="7"/>
        <v>68.98847176038323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73.27660981168206</v>
      </c>
      <c r="W59" s="10">
        <f t="shared" si="7"/>
        <v>93.98496343992574</v>
      </c>
      <c r="X59" s="10">
        <f t="shared" si="7"/>
        <v>0</v>
      </c>
      <c r="Y59" s="10">
        <f t="shared" si="7"/>
        <v>0</v>
      </c>
      <c r="Z59" s="11">
        <f t="shared" si="7"/>
        <v>93.98496276680679</v>
      </c>
    </row>
    <row r="60" spans="1:26" ht="12.75">
      <c r="A60" s="37" t="s">
        <v>32</v>
      </c>
      <c r="B60" s="12">
        <f t="shared" si="7"/>
        <v>78.68302971021414</v>
      </c>
      <c r="C60" s="12">
        <f t="shared" si="7"/>
        <v>0</v>
      </c>
      <c r="D60" s="3">
        <f t="shared" si="7"/>
        <v>84.64961434489777</v>
      </c>
      <c r="E60" s="13">
        <f t="shared" si="7"/>
        <v>84.64961434489777</v>
      </c>
      <c r="F60" s="13">
        <f t="shared" si="7"/>
        <v>35.11186592004607</v>
      </c>
      <c r="G60" s="13">
        <f t="shared" si="7"/>
        <v>56.358011621024296</v>
      </c>
      <c r="H60" s="13">
        <f t="shared" si="7"/>
        <v>53.32345029666812</v>
      </c>
      <c r="I60" s="13">
        <f t="shared" si="7"/>
        <v>47.69686763972922</v>
      </c>
      <c r="J60" s="13">
        <f t="shared" si="7"/>
        <v>62.49402972137265</v>
      </c>
      <c r="K60" s="13">
        <f t="shared" si="7"/>
        <v>62.12899168588268</v>
      </c>
      <c r="L60" s="13">
        <f t="shared" si="7"/>
        <v>52.79477405393389</v>
      </c>
      <c r="M60" s="13">
        <f t="shared" si="7"/>
        <v>59.2700237498456</v>
      </c>
      <c r="N60" s="13">
        <f t="shared" si="7"/>
        <v>56.167029459821514</v>
      </c>
      <c r="O60" s="13">
        <f t="shared" si="7"/>
        <v>58.87387125490794</v>
      </c>
      <c r="P60" s="13">
        <f t="shared" si="7"/>
        <v>54.24842668749642</v>
      </c>
      <c r="Q60" s="13">
        <f t="shared" si="7"/>
        <v>56.331956648135936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54.01446075632129</v>
      </c>
      <c r="W60" s="13">
        <f t="shared" si="7"/>
        <v>82.36187314160503</v>
      </c>
      <c r="X60" s="13">
        <f t="shared" si="7"/>
        <v>0</v>
      </c>
      <c r="Y60" s="13">
        <f t="shared" si="7"/>
        <v>0</v>
      </c>
      <c r="Z60" s="14">
        <f t="shared" si="7"/>
        <v>84.64961434489777</v>
      </c>
    </row>
    <row r="61" spans="1:26" ht="12.75">
      <c r="A61" s="38" t="s">
        <v>102</v>
      </c>
      <c r="B61" s="12">
        <f t="shared" si="7"/>
        <v>118.17932265449012</v>
      </c>
      <c r="C61" s="12">
        <f t="shared" si="7"/>
        <v>0</v>
      </c>
      <c r="D61" s="3">
        <f t="shared" si="7"/>
        <v>85.85688372265842</v>
      </c>
      <c r="E61" s="13">
        <f t="shared" si="7"/>
        <v>85.85688372265842</v>
      </c>
      <c r="F61" s="13">
        <f t="shared" si="7"/>
        <v>51.87709261164115</v>
      </c>
      <c r="G61" s="13">
        <f t="shared" si="7"/>
        <v>77.67206905511388</v>
      </c>
      <c r="H61" s="13">
        <f t="shared" si="7"/>
        <v>74.83842988548265</v>
      </c>
      <c r="I61" s="13">
        <f t="shared" si="7"/>
        <v>68.38783154186633</v>
      </c>
      <c r="J61" s="13">
        <f t="shared" si="7"/>
        <v>98.53340551192403</v>
      </c>
      <c r="K61" s="13">
        <f t="shared" si="7"/>
        <v>98.31584911261196</v>
      </c>
      <c r="L61" s="13">
        <f t="shared" si="7"/>
        <v>80.73801817391728</v>
      </c>
      <c r="M61" s="13">
        <f t="shared" si="7"/>
        <v>92.82226195306335</v>
      </c>
      <c r="N61" s="13">
        <f t="shared" si="7"/>
        <v>84.63886739401214</v>
      </c>
      <c r="O61" s="13">
        <f t="shared" si="7"/>
        <v>95.02734810674546</v>
      </c>
      <c r="P61" s="13">
        <f t="shared" si="7"/>
        <v>79.21689079506938</v>
      </c>
      <c r="Q61" s="13">
        <f t="shared" si="7"/>
        <v>85.7638827220315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80.99544777403395</v>
      </c>
      <c r="W61" s="13">
        <f t="shared" si="7"/>
        <v>85.0000004732859</v>
      </c>
      <c r="X61" s="13">
        <f t="shared" si="7"/>
        <v>0</v>
      </c>
      <c r="Y61" s="13">
        <f t="shared" si="7"/>
        <v>0</v>
      </c>
      <c r="Z61" s="14">
        <f t="shared" si="7"/>
        <v>85.85688372265842</v>
      </c>
    </row>
    <row r="62" spans="1:26" ht="12.7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84.99999966479788</v>
      </c>
      <c r="E62" s="13">
        <f t="shared" si="7"/>
        <v>84.99999966479788</v>
      </c>
      <c r="F62" s="13">
        <f t="shared" si="7"/>
        <v>15.902264712292771</v>
      </c>
      <c r="G62" s="13">
        <f t="shared" si="7"/>
        <v>35.92863405875216</v>
      </c>
      <c r="H62" s="13">
        <f t="shared" si="7"/>
        <v>30.111396263266315</v>
      </c>
      <c r="I62" s="13">
        <f t="shared" si="7"/>
        <v>25.363190127927727</v>
      </c>
      <c r="J62" s="13">
        <f t="shared" si="7"/>
        <v>31.65336404819258</v>
      </c>
      <c r="K62" s="13">
        <f t="shared" si="7"/>
        <v>36.01655401837755</v>
      </c>
      <c r="L62" s="13">
        <f t="shared" si="7"/>
        <v>33.33389035478984</v>
      </c>
      <c r="M62" s="13">
        <f t="shared" si="7"/>
        <v>33.625426489411744</v>
      </c>
      <c r="N62" s="13">
        <f t="shared" si="7"/>
        <v>34.74678209174354</v>
      </c>
      <c r="O62" s="13">
        <f t="shared" si="7"/>
        <v>35.349024771941686</v>
      </c>
      <c r="P62" s="13">
        <f t="shared" si="7"/>
        <v>34.93918626008937</v>
      </c>
      <c r="Q62" s="13">
        <f t="shared" si="7"/>
        <v>34.99776997089484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31.0241515987468</v>
      </c>
      <c r="W62" s="13">
        <f t="shared" si="7"/>
        <v>84.99999842600751</v>
      </c>
      <c r="X62" s="13">
        <f t="shared" si="7"/>
        <v>0</v>
      </c>
      <c r="Y62" s="13">
        <f t="shared" si="7"/>
        <v>0</v>
      </c>
      <c r="Z62" s="14">
        <f t="shared" si="7"/>
        <v>84.99999966479788</v>
      </c>
    </row>
    <row r="63" spans="1:26" ht="12.7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78.50888614183349</v>
      </c>
      <c r="E63" s="13">
        <f t="shared" si="7"/>
        <v>78.50888614183349</v>
      </c>
      <c r="F63" s="13">
        <f t="shared" si="7"/>
        <v>36.185514344937</v>
      </c>
      <c r="G63" s="13">
        <f t="shared" si="7"/>
        <v>27.740200262735677</v>
      </c>
      <c r="H63" s="13">
        <f t="shared" si="7"/>
        <v>27.274843290498378</v>
      </c>
      <c r="I63" s="13">
        <f t="shared" si="7"/>
        <v>30.494369164089708</v>
      </c>
      <c r="J63" s="13">
        <f t="shared" si="7"/>
        <v>28.336731905867417</v>
      </c>
      <c r="K63" s="13">
        <f t="shared" si="7"/>
        <v>30.353157198704857</v>
      </c>
      <c r="L63" s="13">
        <f t="shared" si="7"/>
        <v>26.87723040239719</v>
      </c>
      <c r="M63" s="13">
        <f t="shared" si="7"/>
        <v>28.529730811403535</v>
      </c>
      <c r="N63" s="13">
        <f t="shared" si="7"/>
        <v>27.919543680576403</v>
      </c>
      <c r="O63" s="13">
        <f t="shared" si="7"/>
        <v>25.576554929667523</v>
      </c>
      <c r="P63" s="13">
        <f t="shared" si="7"/>
        <v>28.526941439191965</v>
      </c>
      <c r="Q63" s="13">
        <f t="shared" si="7"/>
        <v>27.34003075559218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28.79932833306839</v>
      </c>
      <c r="W63" s="13">
        <f t="shared" si="7"/>
        <v>84.9999991206523</v>
      </c>
      <c r="X63" s="13">
        <f t="shared" si="7"/>
        <v>0</v>
      </c>
      <c r="Y63" s="13">
        <f t="shared" si="7"/>
        <v>0</v>
      </c>
      <c r="Z63" s="14">
        <f t="shared" si="7"/>
        <v>78.50888614183349</v>
      </c>
    </row>
    <row r="64" spans="1:26" ht="12.7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85.00040986403897</v>
      </c>
      <c r="E64" s="13">
        <f t="shared" si="7"/>
        <v>85.00040986403897</v>
      </c>
      <c r="F64" s="13">
        <f t="shared" si="7"/>
        <v>28.923618230552457</v>
      </c>
      <c r="G64" s="13">
        <f t="shared" si="7"/>
        <v>33.337140803171614</v>
      </c>
      <c r="H64" s="13">
        <f t="shared" si="7"/>
        <v>31.12561408239448</v>
      </c>
      <c r="I64" s="13">
        <f t="shared" si="7"/>
        <v>31.182634322440094</v>
      </c>
      <c r="J64" s="13">
        <f t="shared" si="7"/>
        <v>32.08702717524764</v>
      </c>
      <c r="K64" s="13">
        <f t="shared" si="7"/>
        <v>34.71691844210441</v>
      </c>
      <c r="L64" s="13">
        <f t="shared" si="7"/>
        <v>27.24597803332737</v>
      </c>
      <c r="M64" s="13">
        <f t="shared" si="7"/>
        <v>31.34510182090255</v>
      </c>
      <c r="N64" s="13">
        <f t="shared" si="7"/>
        <v>33.07845501756046</v>
      </c>
      <c r="O64" s="13">
        <f t="shared" si="7"/>
        <v>30.96856474030848</v>
      </c>
      <c r="P64" s="13">
        <f t="shared" si="7"/>
        <v>33.93396857085974</v>
      </c>
      <c r="Q64" s="13">
        <f t="shared" si="7"/>
        <v>32.66060866315908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31.733767024501553</v>
      </c>
      <c r="W64" s="13">
        <f t="shared" si="7"/>
        <v>58.35107299846817</v>
      </c>
      <c r="X64" s="13">
        <f t="shared" si="7"/>
        <v>0</v>
      </c>
      <c r="Y64" s="13">
        <f t="shared" si="7"/>
        <v>0</v>
      </c>
      <c r="Z64" s="14">
        <f t="shared" si="7"/>
        <v>85.00040986403897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110.55318670217665</v>
      </c>
      <c r="E66" s="16">
        <f t="shared" si="7"/>
        <v>110.55318670217665</v>
      </c>
      <c r="F66" s="16">
        <f t="shared" si="7"/>
        <v>100</v>
      </c>
      <c r="G66" s="16">
        <f t="shared" si="7"/>
        <v>14.121969182881703</v>
      </c>
      <c r="H66" s="16">
        <f t="shared" si="7"/>
        <v>9.991657559671486</v>
      </c>
      <c r="I66" s="16">
        <f t="shared" si="7"/>
        <v>41.139044137175425</v>
      </c>
      <c r="J66" s="16">
        <f t="shared" si="7"/>
        <v>9.259430360136468</v>
      </c>
      <c r="K66" s="16">
        <f t="shared" si="7"/>
        <v>9.375612457791394</v>
      </c>
      <c r="L66" s="16">
        <f t="shared" si="7"/>
        <v>8.830002235078323</v>
      </c>
      <c r="M66" s="16">
        <f t="shared" si="7"/>
        <v>9.14944640975838</v>
      </c>
      <c r="N66" s="16">
        <f t="shared" si="7"/>
        <v>8.072364427095618</v>
      </c>
      <c r="O66" s="16">
        <f t="shared" si="7"/>
        <v>7.518311423107113</v>
      </c>
      <c r="P66" s="16">
        <f t="shared" si="7"/>
        <v>8.391177260461976</v>
      </c>
      <c r="Q66" s="16">
        <f t="shared" si="7"/>
        <v>7.995149308122404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18.569667370165764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110.55318670217665</v>
      </c>
    </row>
    <row r="67" spans="1:26" ht="12.75" hidden="1">
      <c r="A67" s="40" t="s">
        <v>108</v>
      </c>
      <c r="B67" s="23">
        <v>1487885618</v>
      </c>
      <c r="C67" s="23"/>
      <c r="D67" s="24">
        <v>1610450308</v>
      </c>
      <c r="E67" s="25">
        <v>1610450308</v>
      </c>
      <c r="F67" s="25">
        <v>171326202</v>
      </c>
      <c r="G67" s="25">
        <v>147840346</v>
      </c>
      <c r="H67" s="25">
        <v>154284604</v>
      </c>
      <c r="I67" s="25">
        <v>473451152</v>
      </c>
      <c r="J67" s="25">
        <v>140204885</v>
      </c>
      <c r="K67" s="25">
        <v>133577730</v>
      </c>
      <c r="L67" s="25">
        <v>131618133</v>
      </c>
      <c r="M67" s="25">
        <v>405400748</v>
      </c>
      <c r="N67" s="25">
        <v>142044842</v>
      </c>
      <c r="O67" s="25">
        <v>131244017</v>
      </c>
      <c r="P67" s="25">
        <v>143493935</v>
      </c>
      <c r="Q67" s="25">
        <v>416782794</v>
      </c>
      <c r="R67" s="25"/>
      <c r="S67" s="25"/>
      <c r="T67" s="25"/>
      <c r="U67" s="25"/>
      <c r="V67" s="25">
        <v>1295634694</v>
      </c>
      <c r="W67" s="25">
        <v>1243084286</v>
      </c>
      <c r="X67" s="25"/>
      <c r="Y67" s="24"/>
      <c r="Z67" s="26">
        <v>1610450308</v>
      </c>
    </row>
    <row r="68" spans="1:26" ht="12.75" hidden="1">
      <c r="A68" s="36" t="s">
        <v>31</v>
      </c>
      <c r="B68" s="18">
        <v>279795592</v>
      </c>
      <c r="C68" s="18"/>
      <c r="D68" s="19">
        <v>279252170</v>
      </c>
      <c r="E68" s="20">
        <v>279252170</v>
      </c>
      <c r="F68" s="20">
        <v>31174960</v>
      </c>
      <c r="G68" s="20">
        <v>23648950</v>
      </c>
      <c r="H68" s="20">
        <v>27696008</v>
      </c>
      <c r="I68" s="20">
        <v>82519918</v>
      </c>
      <c r="J68" s="20">
        <v>24028351</v>
      </c>
      <c r="K68" s="20">
        <v>23901055</v>
      </c>
      <c r="L68" s="20">
        <v>23720954</v>
      </c>
      <c r="M68" s="20">
        <v>71650360</v>
      </c>
      <c r="N68" s="20">
        <v>24121321</v>
      </c>
      <c r="O68" s="20">
        <v>24041044</v>
      </c>
      <c r="P68" s="20">
        <v>24042935</v>
      </c>
      <c r="Q68" s="20">
        <v>72205300</v>
      </c>
      <c r="R68" s="20"/>
      <c r="S68" s="20"/>
      <c r="T68" s="20"/>
      <c r="U68" s="20"/>
      <c r="V68" s="20">
        <v>226375578</v>
      </c>
      <c r="W68" s="20">
        <v>209439126</v>
      </c>
      <c r="X68" s="20"/>
      <c r="Y68" s="19"/>
      <c r="Z68" s="22">
        <v>279252170</v>
      </c>
    </row>
    <row r="69" spans="1:26" ht="12.75" hidden="1">
      <c r="A69" s="37" t="s">
        <v>32</v>
      </c>
      <c r="B69" s="18">
        <v>1055961255</v>
      </c>
      <c r="C69" s="18"/>
      <c r="D69" s="19">
        <v>1202343486</v>
      </c>
      <c r="E69" s="20">
        <v>1202343486</v>
      </c>
      <c r="F69" s="20">
        <v>127074984</v>
      </c>
      <c r="G69" s="20">
        <v>111065769</v>
      </c>
      <c r="H69" s="20">
        <v>113262759</v>
      </c>
      <c r="I69" s="20">
        <v>351403512</v>
      </c>
      <c r="J69" s="20">
        <v>102214660</v>
      </c>
      <c r="K69" s="20">
        <v>95517536</v>
      </c>
      <c r="L69" s="20">
        <v>93065484</v>
      </c>
      <c r="M69" s="20">
        <v>290797680</v>
      </c>
      <c r="N69" s="20">
        <v>102750928</v>
      </c>
      <c r="O69" s="20">
        <v>91828417</v>
      </c>
      <c r="P69" s="20">
        <v>103897509</v>
      </c>
      <c r="Q69" s="20">
        <v>298476854</v>
      </c>
      <c r="R69" s="20"/>
      <c r="S69" s="20"/>
      <c r="T69" s="20"/>
      <c r="U69" s="20"/>
      <c r="V69" s="20">
        <v>940678046</v>
      </c>
      <c r="W69" s="20">
        <v>926805467</v>
      </c>
      <c r="X69" s="20"/>
      <c r="Y69" s="19"/>
      <c r="Z69" s="22">
        <v>1202343486</v>
      </c>
    </row>
    <row r="70" spans="1:26" ht="12.75" hidden="1">
      <c r="A70" s="38" t="s">
        <v>102</v>
      </c>
      <c r="B70" s="18">
        <v>470762226</v>
      </c>
      <c r="C70" s="18"/>
      <c r="D70" s="19">
        <v>627540121</v>
      </c>
      <c r="E70" s="20">
        <v>627540121</v>
      </c>
      <c r="F70" s="20">
        <v>55803773</v>
      </c>
      <c r="G70" s="20">
        <v>57887791</v>
      </c>
      <c r="H70" s="20">
        <v>59516576</v>
      </c>
      <c r="I70" s="20">
        <v>173208140</v>
      </c>
      <c r="J70" s="20">
        <v>47729758</v>
      </c>
      <c r="K70" s="20">
        <v>41597698</v>
      </c>
      <c r="L70" s="20">
        <v>41468220</v>
      </c>
      <c r="M70" s="20">
        <v>130795676</v>
      </c>
      <c r="N70" s="20">
        <v>46492991</v>
      </c>
      <c r="O70" s="20">
        <v>39359763</v>
      </c>
      <c r="P70" s="20">
        <v>47701674</v>
      </c>
      <c r="Q70" s="20">
        <v>133554428</v>
      </c>
      <c r="R70" s="20"/>
      <c r="S70" s="20"/>
      <c r="T70" s="20"/>
      <c r="U70" s="20"/>
      <c r="V70" s="20">
        <v>437558244</v>
      </c>
      <c r="W70" s="20">
        <v>475399755</v>
      </c>
      <c r="X70" s="20"/>
      <c r="Y70" s="19"/>
      <c r="Z70" s="22">
        <v>627540121</v>
      </c>
    </row>
    <row r="71" spans="1:26" ht="12.75" hidden="1">
      <c r="A71" s="38" t="s">
        <v>103</v>
      </c>
      <c r="B71" s="18">
        <v>342295037</v>
      </c>
      <c r="C71" s="18"/>
      <c r="D71" s="19">
        <v>343076599</v>
      </c>
      <c r="E71" s="20">
        <v>343076599</v>
      </c>
      <c r="F71" s="20">
        <v>46766691</v>
      </c>
      <c r="G71" s="20">
        <v>28734435</v>
      </c>
      <c r="H71" s="20">
        <v>29245595</v>
      </c>
      <c r="I71" s="20">
        <v>104746721</v>
      </c>
      <c r="J71" s="20">
        <v>31746632</v>
      </c>
      <c r="K71" s="20">
        <v>29487946</v>
      </c>
      <c r="L71" s="20">
        <v>27108471</v>
      </c>
      <c r="M71" s="20">
        <v>88343049</v>
      </c>
      <c r="N71" s="20">
        <v>31718353</v>
      </c>
      <c r="O71" s="20">
        <v>27954692</v>
      </c>
      <c r="P71" s="20">
        <v>31720381</v>
      </c>
      <c r="Q71" s="20">
        <v>91393426</v>
      </c>
      <c r="R71" s="20"/>
      <c r="S71" s="20"/>
      <c r="T71" s="20"/>
      <c r="U71" s="20"/>
      <c r="V71" s="20">
        <v>284483196</v>
      </c>
      <c r="W71" s="20">
        <v>257307453</v>
      </c>
      <c r="X71" s="20"/>
      <c r="Y71" s="19"/>
      <c r="Z71" s="22">
        <v>343076599</v>
      </c>
    </row>
    <row r="72" spans="1:26" ht="12.75" hidden="1">
      <c r="A72" s="38" t="s">
        <v>104</v>
      </c>
      <c r="B72" s="18">
        <v>149194731</v>
      </c>
      <c r="C72" s="18"/>
      <c r="D72" s="19">
        <v>147747698</v>
      </c>
      <c r="E72" s="20">
        <v>147747698</v>
      </c>
      <c r="F72" s="20">
        <v>15759881</v>
      </c>
      <c r="G72" s="20">
        <v>15023464</v>
      </c>
      <c r="H72" s="20">
        <v>15006748</v>
      </c>
      <c r="I72" s="20">
        <v>45790093</v>
      </c>
      <c r="J72" s="20">
        <v>13241834</v>
      </c>
      <c r="K72" s="20">
        <v>15023508</v>
      </c>
      <c r="L72" s="20">
        <v>15030920</v>
      </c>
      <c r="M72" s="20">
        <v>43296262</v>
      </c>
      <c r="N72" s="20">
        <v>15069444</v>
      </c>
      <c r="O72" s="20">
        <v>15076534</v>
      </c>
      <c r="P72" s="20">
        <v>15042552</v>
      </c>
      <c r="Q72" s="20">
        <v>45188530</v>
      </c>
      <c r="R72" s="20"/>
      <c r="S72" s="20"/>
      <c r="T72" s="20"/>
      <c r="U72" s="20"/>
      <c r="V72" s="20">
        <v>134274885</v>
      </c>
      <c r="W72" s="20">
        <v>102348594</v>
      </c>
      <c r="X72" s="20"/>
      <c r="Y72" s="19"/>
      <c r="Z72" s="22">
        <v>147747698</v>
      </c>
    </row>
    <row r="73" spans="1:26" ht="12.75" hidden="1">
      <c r="A73" s="38" t="s">
        <v>105</v>
      </c>
      <c r="B73" s="18">
        <v>93709261</v>
      </c>
      <c r="C73" s="18"/>
      <c r="D73" s="19">
        <v>83979068</v>
      </c>
      <c r="E73" s="20">
        <v>83979068</v>
      </c>
      <c r="F73" s="20">
        <v>8744639</v>
      </c>
      <c r="G73" s="20">
        <v>9420079</v>
      </c>
      <c r="H73" s="20">
        <v>9493840</v>
      </c>
      <c r="I73" s="20">
        <v>27658558</v>
      </c>
      <c r="J73" s="20">
        <v>9496436</v>
      </c>
      <c r="K73" s="20">
        <v>9408384</v>
      </c>
      <c r="L73" s="20">
        <v>9457873</v>
      </c>
      <c r="M73" s="20">
        <v>28362693</v>
      </c>
      <c r="N73" s="20">
        <v>9470140</v>
      </c>
      <c r="O73" s="20">
        <v>9437428</v>
      </c>
      <c r="P73" s="20">
        <v>9432902</v>
      </c>
      <c r="Q73" s="20">
        <v>28340470</v>
      </c>
      <c r="R73" s="20"/>
      <c r="S73" s="20"/>
      <c r="T73" s="20"/>
      <c r="U73" s="20"/>
      <c r="V73" s="20">
        <v>84361721</v>
      </c>
      <c r="W73" s="20">
        <v>91749665</v>
      </c>
      <c r="X73" s="20"/>
      <c r="Y73" s="19"/>
      <c r="Z73" s="22">
        <v>83979068</v>
      </c>
    </row>
    <row r="74" spans="1:26" ht="12.7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107</v>
      </c>
      <c r="B75" s="27">
        <v>152128771</v>
      </c>
      <c r="C75" s="27"/>
      <c r="D75" s="28">
        <v>128854652</v>
      </c>
      <c r="E75" s="29">
        <v>128854652</v>
      </c>
      <c r="F75" s="29">
        <v>13076258</v>
      </c>
      <c r="G75" s="29">
        <v>13125627</v>
      </c>
      <c r="H75" s="29">
        <v>13325837</v>
      </c>
      <c r="I75" s="29">
        <v>39527722</v>
      </c>
      <c r="J75" s="29">
        <v>13961874</v>
      </c>
      <c r="K75" s="29">
        <v>14159139</v>
      </c>
      <c r="L75" s="29">
        <v>14831695</v>
      </c>
      <c r="M75" s="29">
        <v>42952708</v>
      </c>
      <c r="N75" s="29">
        <v>15172593</v>
      </c>
      <c r="O75" s="29">
        <v>15374556</v>
      </c>
      <c r="P75" s="29">
        <v>15553491</v>
      </c>
      <c r="Q75" s="29">
        <v>46100640</v>
      </c>
      <c r="R75" s="29"/>
      <c r="S75" s="29"/>
      <c r="T75" s="29"/>
      <c r="U75" s="29"/>
      <c r="V75" s="29">
        <v>128581070</v>
      </c>
      <c r="W75" s="29">
        <v>106839693</v>
      </c>
      <c r="X75" s="29"/>
      <c r="Y75" s="28"/>
      <c r="Z75" s="30">
        <v>128854652</v>
      </c>
    </row>
    <row r="76" spans="1:26" ht="12.75" hidden="1">
      <c r="A76" s="41" t="s">
        <v>109</v>
      </c>
      <c r="B76" s="31">
        <v>1110657900</v>
      </c>
      <c r="C76" s="31"/>
      <c r="D76" s="32">
        <v>1422687096</v>
      </c>
      <c r="E76" s="33">
        <v>1422687096</v>
      </c>
      <c r="F76" s="33">
        <v>71654554</v>
      </c>
      <c r="G76" s="33">
        <v>80942208</v>
      </c>
      <c r="H76" s="33">
        <v>81340156</v>
      </c>
      <c r="I76" s="33">
        <v>233936918</v>
      </c>
      <c r="J76" s="33">
        <v>91865435</v>
      </c>
      <c r="K76" s="33">
        <v>77736257</v>
      </c>
      <c r="L76" s="33">
        <v>72683990</v>
      </c>
      <c r="M76" s="33">
        <v>242285682</v>
      </c>
      <c r="N76" s="33">
        <v>74603830</v>
      </c>
      <c r="O76" s="33">
        <v>73559594</v>
      </c>
      <c r="P76" s="33">
        <v>73473576</v>
      </c>
      <c r="Q76" s="33">
        <v>221637000</v>
      </c>
      <c r="R76" s="33"/>
      <c r="S76" s="33"/>
      <c r="T76" s="33"/>
      <c r="U76" s="33"/>
      <c r="V76" s="33">
        <v>697859600</v>
      </c>
      <c r="W76" s="33">
        <v>1067015322</v>
      </c>
      <c r="X76" s="33"/>
      <c r="Y76" s="32"/>
      <c r="Z76" s="34">
        <v>1422687096</v>
      </c>
    </row>
    <row r="77" spans="1:26" ht="12.75" hidden="1">
      <c r="A77" s="36" t="s">
        <v>31</v>
      </c>
      <c r="B77" s="18">
        <v>279795592</v>
      </c>
      <c r="C77" s="18"/>
      <c r="D77" s="19">
        <v>262455048</v>
      </c>
      <c r="E77" s="20">
        <v>262455048</v>
      </c>
      <c r="F77" s="20">
        <v>13959898</v>
      </c>
      <c r="G77" s="20">
        <v>16494152</v>
      </c>
      <c r="H77" s="20">
        <v>19613073</v>
      </c>
      <c r="I77" s="20">
        <v>50067123</v>
      </c>
      <c r="J77" s="20">
        <v>26694585</v>
      </c>
      <c r="K77" s="20">
        <v>17064669</v>
      </c>
      <c r="L77" s="20">
        <v>22240639</v>
      </c>
      <c r="M77" s="20">
        <v>65999893</v>
      </c>
      <c r="N77" s="20">
        <v>15666899</v>
      </c>
      <c r="O77" s="20">
        <v>18340743</v>
      </c>
      <c r="P77" s="20">
        <v>15805691</v>
      </c>
      <c r="Q77" s="20">
        <v>49813333</v>
      </c>
      <c r="R77" s="20"/>
      <c r="S77" s="20"/>
      <c r="T77" s="20"/>
      <c r="U77" s="20"/>
      <c r="V77" s="20">
        <v>165880349</v>
      </c>
      <c r="W77" s="20">
        <v>196841286</v>
      </c>
      <c r="X77" s="20"/>
      <c r="Y77" s="19"/>
      <c r="Z77" s="22">
        <v>262455048</v>
      </c>
    </row>
    <row r="78" spans="1:26" ht="12.75" hidden="1">
      <c r="A78" s="37" t="s">
        <v>32</v>
      </c>
      <c r="B78" s="18">
        <v>830862308</v>
      </c>
      <c r="C78" s="18"/>
      <c r="D78" s="19">
        <v>1017779124</v>
      </c>
      <c r="E78" s="20">
        <v>1017779124</v>
      </c>
      <c r="F78" s="20">
        <v>44618398</v>
      </c>
      <c r="G78" s="20">
        <v>62594459</v>
      </c>
      <c r="H78" s="20">
        <v>60395611</v>
      </c>
      <c r="I78" s="20">
        <v>167608468</v>
      </c>
      <c r="J78" s="20">
        <v>63878060</v>
      </c>
      <c r="K78" s="20">
        <v>59344082</v>
      </c>
      <c r="L78" s="20">
        <v>49133712</v>
      </c>
      <c r="M78" s="20">
        <v>172355854</v>
      </c>
      <c r="N78" s="20">
        <v>57712144</v>
      </c>
      <c r="O78" s="20">
        <v>54062944</v>
      </c>
      <c r="P78" s="20">
        <v>56362764</v>
      </c>
      <c r="Q78" s="20">
        <v>168137852</v>
      </c>
      <c r="R78" s="20"/>
      <c r="S78" s="20"/>
      <c r="T78" s="20"/>
      <c r="U78" s="20"/>
      <c r="V78" s="20">
        <v>508102174</v>
      </c>
      <c r="W78" s="20">
        <v>763334343</v>
      </c>
      <c r="X78" s="20"/>
      <c r="Y78" s="19"/>
      <c r="Z78" s="22">
        <v>1017779124</v>
      </c>
    </row>
    <row r="79" spans="1:26" ht="12.75" hidden="1">
      <c r="A79" s="38" t="s">
        <v>102</v>
      </c>
      <c r="B79" s="18">
        <v>556343610</v>
      </c>
      <c r="C79" s="18"/>
      <c r="D79" s="19">
        <v>538786392</v>
      </c>
      <c r="E79" s="20">
        <v>538786392</v>
      </c>
      <c r="F79" s="20">
        <v>28949375</v>
      </c>
      <c r="G79" s="20">
        <v>44962645</v>
      </c>
      <c r="H79" s="20">
        <v>44541271</v>
      </c>
      <c r="I79" s="20">
        <v>118453291</v>
      </c>
      <c r="J79" s="20">
        <v>47029756</v>
      </c>
      <c r="K79" s="20">
        <v>40897130</v>
      </c>
      <c r="L79" s="20">
        <v>33480619</v>
      </c>
      <c r="M79" s="20">
        <v>121407505</v>
      </c>
      <c r="N79" s="20">
        <v>39351141</v>
      </c>
      <c r="O79" s="20">
        <v>37402539</v>
      </c>
      <c r="P79" s="20">
        <v>37787783</v>
      </c>
      <c r="Q79" s="20">
        <v>114541463</v>
      </c>
      <c r="R79" s="20"/>
      <c r="S79" s="20"/>
      <c r="T79" s="20"/>
      <c r="U79" s="20"/>
      <c r="V79" s="20">
        <v>354402259</v>
      </c>
      <c r="W79" s="20">
        <v>404089794</v>
      </c>
      <c r="X79" s="20"/>
      <c r="Y79" s="19"/>
      <c r="Z79" s="22">
        <v>538786392</v>
      </c>
    </row>
    <row r="80" spans="1:26" ht="12.75" hidden="1">
      <c r="A80" s="38" t="s">
        <v>103</v>
      </c>
      <c r="B80" s="18">
        <v>342295037</v>
      </c>
      <c r="C80" s="18"/>
      <c r="D80" s="19">
        <v>291615108</v>
      </c>
      <c r="E80" s="20">
        <v>291615108</v>
      </c>
      <c r="F80" s="20">
        <v>7436963</v>
      </c>
      <c r="G80" s="20">
        <v>10323890</v>
      </c>
      <c r="H80" s="20">
        <v>8806257</v>
      </c>
      <c r="I80" s="20">
        <v>26567110</v>
      </c>
      <c r="J80" s="20">
        <v>10048877</v>
      </c>
      <c r="K80" s="20">
        <v>10620542</v>
      </c>
      <c r="L80" s="20">
        <v>9036308</v>
      </c>
      <c r="M80" s="20">
        <v>29705727</v>
      </c>
      <c r="N80" s="20">
        <v>11021107</v>
      </c>
      <c r="O80" s="20">
        <v>9881711</v>
      </c>
      <c r="P80" s="20">
        <v>11082843</v>
      </c>
      <c r="Q80" s="20">
        <v>31985661</v>
      </c>
      <c r="R80" s="20"/>
      <c r="S80" s="20"/>
      <c r="T80" s="20"/>
      <c r="U80" s="20"/>
      <c r="V80" s="20">
        <v>88258498</v>
      </c>
      <c r="W80" s="20">
        <v>218711331</v>
      </c>
      <c r="X80" s="20"/>
      <c r="Y80" s="19"/>
      <c r="Z80" s="22">
        <v>291615108</v>
      </c>
    </row>
    <row r="81" spans="1:26" ht="12.75" hidden="1">
      <c r="A81" s="38" t="s">
        <v>104</v>
      </c>
      <c r="B81" s="18">
        <v>149194731</v>
      </c>
      <c r="C81" s="18"/>
      <c r="D81" s="19">
        <v>115995072</v>
      </c>
      <c r="E81" s="20">
        <v>115995072</v>
      </c>
      <c r="F81" s="20">
        <v>5702794</v>
      </c>
      <c r="G81" s="20">
        <v>4167539</v>
      </c>
      <c r="H81" s="20">
        <v>4093067</v>
      </c>
      <c r="I81" s="20">
        <v>13963400</v>
      </c>
      <c r="J81" s="20">
        <v>3752303</v>
      </c>
      <c r="K81" s="20">
        <v>4560109</v>
      </c>
      <c r="L81" s="20">
        <v>4039895</v>
      </c>
      <c r="M81" s="20">
        <v>12352307</v>
      </c>
      <c r="N81" s="20">
        <v>4207320</v>
      </c>
      <c r="O81" s="20">
        <v>3856058</v>
      </c>
      <c r="P81" s="20">
        <v>4291180</v>
      </c>
      <c r="Q81" s="20">
        <v>12354558</v>
      </c>
      <c r="R81" s="20"/>
      <c r="S81" s="20"/>
      <c r="T81" s="20"/>
      <c r="U81" s="20"/>
      <c r="V81" s="20">
        <v>38670265</v>
      </c>
      <c r="W81" s="20">
        <v>86996304</v>
      </c>
      <c r="X81" s="20"/>
      <c r="Y81" s="19"/>
      <c r="Z81" s="22">
        <v>115995072</v>
      </c>
    </row>
    <row r="82" spans="1:26" ht="12.75" hidden="1">
      <c r="A82" s="38" t="s">
        <v>105</v>
      </c>
      <c r="B82" s="18">
        <v>93709261</v>
      </c>
      <c r="C82" s="18"/>
      <c r="D82" s="19">
        <v>71382552</v>
      </c>
      <c r="E82" s="20">
        <v>71382552</v>
      </c>
      <c r="F82" s="20">
        <v>2529266</v>
      </c>
      <c r="G82" s="20">
        <v>3140385</v>
      </c>
      <c r="H82" s="20">
        <v>2955016</v>
      </c>
      <c r="I82" s="20">
        <v>8624667</v>
      </c>
      <c r="J82" s="20">
        <v>3047124</v>
      </c>
      <c r="K82" s="20">
        <v>3266301</v>
      </c>
      <c r="L82" s="20">
        <v>2576890</v>
      </c>
      <c r="M82" s="20">
        <v>8890315</v>
      </c>
      <c r="N82" s="20">
        <v>3132576</v>
      </c>
      <c r="O82" s="20">
        <v>2922636</v>
      </c>
      <c r="P82" s="20">
        <v>3200958</v>
      </c>
      <c r="Q82" s="20">
        <v>9256170</v>
      </c>
      <c r="R82" s="20"/>
      <c r="S82" s="20"/>
      <c r="T82" s="20"/>
      <c r="U82" s="20"/>
      <c r="V82" s="20">
        <v>26771152</v>
      </c>
      <c r="W82" s="20">
        <v>53536914</v>
      </c>
      <c r="X82" s="20"/>
      <c r="Y82" s="19"/>
      <c r="Z82" s="22">
        <v>71382552</v>
      </c>
    </row>
    <row r="83" spans="1:26" ht="12.75" hidden="1">
      <c r="A83" s="38" t="s">
        <v>106</v>
      </c>
      <c r="B83" s="18">
        <v>-310680331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107</v>
      </c>
      <c r="B84" s="27"/>
      <c r="C84" s="27"/>
      <c r="D84" s="28">
        <v>142452924</v>
      </c>
      <c r="E84" s="29">
        <v>142452924</v>
      </c>
      <c r="F84" s="29">
        <v>13076258</v>
      </c>
      <c r="G84" s="29">
        <v>1853597</v>
      </c>
      <c r="H84" s="29">
        <v>1331472</v>
      </c>
      <c r="I84" s="29">
        <v>16261327</v>
      </c>
      <c r="J84" s="29">
        <v>1292790</v>
      </c>
      <c r="K84" s="29">
        <v>1327506</v>
      </c>
      <c r="L84" s="29">
        <v>1309639</v>
      </c>
      <c r="M84" s="29">
        <v>3929935</v>
      </c>
      <c r="N84" s="29">
        <v>1224787</v>
      </c>
      <c r="O84" s="29">
        <v>1155907</v>
      </c>
      <c r="P84" s="29">
        <v>1305121</v>
      </c>
      <c r="Q84" s="29">
        <v>3685815</v>
      </c>
      <c r="R84" s="29"/>
      <c r="S84" s="29"/>
      <c r="T84" s="29"/>
      <c r="U84" s="29"/>
      <c r="V84" s="29">
        <v>23877077</v>
      </c>
      <c r="W84" s="29">
        <v>106839693</v>
      </c>
      <c r="X84" s="29"/>
      <c r="Y84" s="28"/>
      <c r="Z84" s="30">
        <v>142452924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304860683</v>
      </c>
      <c r="C5" s="18">
        <v>0</v>
      </c>
      <c r="D5" s="63">
        <v>322145308</v>
      </c>
      <c r="E5" s="64">
        <v>325552201</v>
      </c>
      <c r="F5" s="64">
        <v>27655084</v>
      </c>
      <c r="G5" s="64">
        <v>27664148</v>
      </c>
      <c r="H5" s="64">
        <v>27682679</v>
      </c>
      <c r="I5" s="64">
        <v>83001911</v>
      </c>
      <c r="J5" s="64">
        <v>27695482</v>
      </c>
      <c r="K5" s="64">
        <v>27687031</v>
      </c>
      <c r="L5" s="64">
        <v>27670237</v>
      </c>
      <c r="M5" s="64">
        <v>83052750</v>
      </c>
      <c r="N5" s="64">
        <v>27661269</v>
      </c>
      <c r="O5" s="64">
        <v>27671216</v>
      </c>
      <c r="P5" s="64">
        <v>27733579</v>
      </c>
      <c r="Q5" s="64">
        <v>83066064</v>
      </c>
      <c r="R5" s="64">
        <v>0</v>
      </c>
      <c r="S5" s="64">
        <v>0</v>
      </c>
      <c r="T5" s="64">
        <v>0</v>
      </c>
      <c r="U5" s="64">
        <v>0</v>
      </c>
      <c r="V5" s="64">
        <v>249120725</v>
      </c>
      <c r="W5" s="64">
        <v>241608978</v>
      </c>
      <c r="X5" s="64">
        <v>7511747</v>
      </c>
      <c r="Y5" s="65">
        <v>3.11</v>
      </c>
      <c r="Z5" s="66">
        <v>325552201</v>
      </c>
    </row>
    <row r="6" spans="1:26" ht="12.75">
      <c r="A6" s="62" t="s">
        <v>32</v>
      </c>
      <c r="B6" s="18">
        <v>723831161</v>
      </c>
      <c r="C6" s="18">
        <v>0</v>
      </c>
      <c r="D6" s="63">
        <v>745091038</v>
      </c>
      <c r="E6" s="64">
        <v>752332052</v>
      </c>
      <c r="F6" s="64">
        <v>72127712</v>
      </c>
      <c r="G6" s="64">
        <v>71808292</v>
      </c>
      <c r="H6" s="64">
        <v>70137902</v>
      </c>
      <c r="I6" s="64">
        <v>214073906</v>
      </c>
      <c r="J6" s="64">
        <v>65764309</v>
      </c>
      <c r="K6" s="64">
        <v>55660567</v>
      </c>
      <c r="L6" s="64">
        <v>59863336</v>
      </c>
      <c r="M6" s="64">
        <v>181288212</v>
      </c>
      <c r="N6" s="64">
        <v>57916298</v>
      </c>
      <c r="O6" s="64">
        <v>58850024</v>
      </c>
      <c r="P6" s="64">
        <v>60636261</v>
      </c>
      <c r="Q6" s="64">
        <v>177402583</v>
      </c>
      <c r="R6" s="64">
        <v>0</v>
      </c>
      <c r="S6" s="64">
        <v>0</v>
      </c>
      <c r="T6" s="64">
        <v>0</v>
      </c>
      <c r="U6" s="64">
        <v>0</v>
      </c>
      <c r="V6" s="64">
        <v>572764701</v>
      </c>
      <c r="W6" s="64">
        <v>553109938</v>
      </c>
      <c r="X6" s="64">
        <v>19654763</v>
      </c>
      <c r="Y6" s="65">
        <v>3.55</v>
      </c>
      <c r="Z6" s="66">
        <v>752332052</v>
      </c>
    </row>
    <row r="7" spans="1:26" ht="12.75">
      <c r="A7" s="62" t="s">
        <v>33</v>
      </c>
      <c r="B7" s="18">
        <v>47867886</v>
      </c>
      <c r="C7" s="18">
        <v>0</v>
      </c>
      <c r="D7" s="63">
        <v>30871200</v>
      </c>
      <c r="E7" s="64">
        <v>34871200</v>
      </c>
      <c r="F7" s="64">
        <v>2534874</v>
      </c>
      <c r="G7" s="64">
        <v>2216823</v>
      </c>
      <c r="H7" s="64">
        <v>0</v>
      </c>
      <c r="I7" s="64">
        <v>4751697</v>
      </c>
      <c r="J7" s="64">
        <v>4425884</v>
      </c>
      <c r="K7" s="64">
        <v>1372513</v>
      </c>
      <c r="L7" s="64">
        <v>1213034</v>
      </c>
      <c r="M7" s="64">
        <v>7011431</v>
      </c>
      <c r="N7" s="64">
        <v>3632400</v>
      </c>
      <c r="O7" s="64">
        <v>2124652</v>
      </c>
      <c r="P7" s="64">
        <v>1074360</v>
      </c>
      <c r="Q7" s="64">
        <v>6831412</v>
      </c>
      <c r="R7" s="64">
        <v>0</v>
      </c>
      <c r="S7" s="64">
        <v>0</v>
      </c>
      <c r="T7" s="64">
        <v>0</v>
      </c>
      <c r="U7" s="64">
        <v>0</v>
      </c>
      <c r="V7" s="64">
        <v>18594540</v>
      </c>
      <c r="W7" s="64">
        <v>22544970</v>
      </c>
      <c r="X7" s="64">
        <v>-3950430</v>
      </c>
      <c r="Y7" s="65">
        <v>-17.52</v>
      </c>
      <c r="Z7" s="66">
        <v>34871200</v>
      </c>
    </row>
    <row r="8" spans="1:26" ht="12.75">
      <c r="A8" s="62" t="s">
        <v>34</v>
      </c>
      <c r="B8" s="18">
        <v>141123061</v>
      </c>
      <c r="C8" s="18">
        <v>0</v>
      </c>
      <c r="D8" s="63">
        <v>162864618</v>
      </c>
      <c r="E8" s="64">
        <v>165883880</v>
      </c>
      <c r="F8" s="64">
        <v>65480739</v>
      </c>
      <c r="G8" s="64">
        <v>65214128</v>
      </c>
      <c r="H8" s="64">
        <v>174788</v>
      </c>
      <c r="I8" s="64">
        <v>130869655</v>
      </c>
      <c r="J8" s="64">
        <v>464308</v>
      </c>
      <c r="K8" s="64">
        <v>326977</v>
      </c>
      <c r="L8" s="64">
        <v>52524676</v>
      </c>
      <c r="M8" s="64">
        <v>53315961</v>
      </c>
      <c r="N8" s="64">
        <v>787894</v>
      </c>
      <c r="O8" s="64">
        <v>302798</v>
      </c>
      <c r="P8" s="64">
        <v>39445528</v>
      </c>
      <c r="Q8" s="64">
        <v>40536220</v>
      </c>
      <c r="R8" s="64">
        <v>0</v>
      </c>
      <c r="S8" s="64">
        <v>0</v>
      </c>
      <c r="T8" s="64">
        <v>0</v>
      </c>
      <c r="U8" s="64">
        <v>0</v>
      </c>
      <c r="V8" s="64">
        <v>224721836</v>
      </c>
      <c r="W8" s="64">
        <v>156625370</v>
      </c>
      <c r="X8" s="64">
        <v>68096466</v>
      </c>
      <c r="Y8" s="65">
        <v>43.48</v>
      </c>
      <c r="Z8" s="66">
        <v>165883880</v>
      </c>
    </row>
    <row r="9" spans="1:26" ht="12.75">
      <c r="A9" s="62" t="s">
        <v>35</v>
      </c>
      <c r="B9" s="18">
        <v>102850079</v>
      </c>
      <c r="C9" s="18">
        <v>0</v>
      </c>
      <c r="D9" s="63">
        <v>96230181</v>
      </c>
      <c r="E9" s="64">
        <v>128410843</v>
      </c>
      <c r="F9" s="64">
        <v>6080776</v>
      </c>
      <c r="G9" s="64">
        <v>7053535</v>
      </c>
      <c r="H9" s="64">
        <v>5216134</v>
      </c>
      <c r="I9" s="64">
        <v>18350445</v>
      </c>
      <c r="J9" s="64">
        <v>7726282</v>
      </c>
      <c r="K9" s="64">
        <v>9195862</v>
      </c>
      <c r="L9" s="64">
        <v>6740675</v>
      </c>
      <c r="M9" s="64">
        <v>23662819</v>
      </c>
      <c r="N9" s="64">
        <v>7175312</v>
      </c>
      <c r="O9" s="64">
        <v>6816618</v>
      </c>
      <c r="P9" s="64">
        <v>7314217</v>
      </c>
      <c r="Q9" s="64">
        <v>21306147</v>
      </c>
      <c r="R9" s="64">
        <v>0</v>
      </c>
      <c r="S9" s="64">
        <v>0</v>
      </c>
      <c r="T9" s="64">
        <v>0</v>
      </c>
      <c r="U9" s="64">
        <v>0</v>
      </c>
      <c r="V9" s="64">
        <v>63319411</v>
      </c>
      <c r="W9" s="64">
        <v>49135179</v>
      </c>
      <c r="X9" s="64">
        <v>14184232</v>
      </c>
      <c r="Y9" s="65">
        <v>28.87</v>
      </c>
      <c r="Z9" s="66">
        <v>128410843</v>
      </c>
    </row>
    <row r="10" spans="1:26" ht="22.5">
      <c r="A10" s="67" t="s">
        <v>94</v>
      </c>
      <c r="B10" s="68">
        <f>SUM(B5:B9)</f>
        <v>1320532870</v>
      </c>
      <c r="C10" s="68">
        <f>SUM(C5:C9)</f>
        <v>0</v>
      </c>
      <c r="D10" s="69">
        <f aca="true" t="shared" si="0" ref="D10:Z10">SUM(D5:D9)</f>
        <v>1357202345</v>
      </c>
      <c r="E10" s="70">
        <f t="shared" si="0"/>
        <v>1407050176</v>
      </c>
      <c r="F10" s="70">
        <f t="shared" si="0"/>
        <v>173879185</v>
      </c>
      <c r="G10" s="70">
        <f t="shared" si="0"/>
        <v>173956926</v>
      </c>
      <c r="H10" s="70">
        <f t="shared" si="0"/>
        <v>103211503</v>
      </c>
      <c r="I10" s="70">
        <f t="shared" si="0"/>
        <v>451047614</v>
      </c>
      <c r="J10" s="70">
        <f t="shared" si="0"/>
        <v>106076265</v>
      </c>
      <c r="K10" s="70">
        <f t="shared" si="0"/>
        <v>94242950</v>
      </c>
      <c r="L10" s="70">
        <f t="shared" si="0"/>
        <v>148011958</v>
      </c>
      <c r="M10" s="70">
        <f t="shared" si="0"/>
        <v>348331173</v>
      </c>
      <c r="N10" s="70">
        <f t="shared" si="0"/>
        <v>97173173</v>
      </c>
      <c r="O10" s="70">
        <f t="shared" si="0"/>
        <v>95765308</v>
      </c>
      <c r="P10" s="70">
        <f t="shared" si="0"/>
        <v>136203945</v>
      </c>
      <c r="Q10" s="70">
        <f t="shared" si="0"/>
        <v>329142426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1128521213</v>
      </c>
      <c r="W10" s="70">
        <f t="shared" si="0"/>
        <v>1023024435</v>
      </c>
      <c r="X10" s="70">
        <f t="shared" si="0"/>
        <v>105496778</v>
      </c>
      <c r="Y10" s="71">
        <f>+IF(W10&lt;&gt;0,(X10/W10)*100,0)</f>
        <v>10.312244203629408</v>
      </c>
      <c r="Z10" s="72">
        <f t="shared" si="0"/>
        <v>1407050176</v>
      </c>
    </row>
    <row r="11" spans="1:26" ht="12.75">
      <c r="A11" s="62" t="s">
        <v>36</v>
      </c>
      <c r="B11" s="18">
        <v>417546634</v>
      </c>
      <c r="C11" s="18">
        <v>0</v>
      </c>
      <c r="D11" s="63">
        <v>486042899</v>
      </c>
      <c r="E11" s="64">
        <v>488637726</v>
      </c>
      <c r="F11" s="64">
        <v>38015957</v>
      </c>
      <c r="G11" s="64">
        <v>37568775</v>
      </c>
      <c r="H11" s="64">
        <v>38028129</v>
      </c>
      <c r="I11" s="64">
        <v>113612861</v>
      </c>
      <c r="J11" s="64">
        <v>37145973</v>
      </c>
      <c r="K11" s="64">
        <v>38044736</v>
      </c>
      <c r="L11" s="64">
        <v>37603148</v>
      </c>
      <c r="M11" s="64">
        <v>112793857</v>
      </c>
      <c r="N11" s="64">
        <v>40418001</v>
      </c>
      <c r="O11" s="64">
        <v>39507353</v>
      </c>
      <c r="P11" s="64">
        <v>39479095</v>
      </c>
      <c r="Q11" s="64">
        <v>119404449</v>
      </c>
      <c r="R11" s="64">
        <v>0</v>
      </c>
      <c r="S11" s="64">
        <v>0</v>
      </c>
      <c r="T11" s="64">
        <v>0</v>
      </c>
      <c r="U11" s="64">
        <v>0</v>
      </c>
      <c r="V11" s="64">
        <v>345811167</v>
      </c>
      <c r="W11" s="64">
        <v>361798158</v>
      </c>
      <c r="X11" s="64">
        <v>-15986991</v>
      </c>
      <c r="Y11" s="65">
        <v>-4.42</v>
      </c>
      <c r="Z11" s="66">
        <v>488637726</v>
      </c>
    </row>
    <row r="12" spans="1:26" ht="12.75">
      <c r="A12" s="62" t="s">
        <v>37</v>
      </c>
      <c r="B12" s="18">
        <v>19588849</v>
      </c>
      <c r="C12" s="18">
        <v>0</v>
      </c>
      <c r="D12" s="63">
        <v>21291614</v>
      </c>
      <c r="E12" s="64">
        <v>21945835</v>
      </c>
      <c r="F12" s="64">
        <v>1660545</v>
      </c>
      <c r="G12" s="64">
        <v>1638158</v>
      </c>
      <c r="H12" s="64">
        <v>1616116</v>
      </c>
      <c r="I12" s="64">
        <v>4914819</v>
      </c>
      <c r="J12" s="64">
        <v>1634231</v>
      </c>
      <c r="K12" s="64">
        <v>1643783</v>
      </c>
      <c r="L12" s="64">
        <v>1636208</v>
      </c>
      <c r="M12" s="64">
        <v>4914222</v>
      </c>
      <c r="N12" s="64">
        <v>2858890</v>
      </c>
      <c r="O12" s="64">
        <v>1837652</v>
      </c>
      <c r="P12" s="64">
        <v>1836183</v>
      </c>
      <c r="Q12" s="64">
        <v>6532725</v>
      </c>
      <c r="R12" s="64">
        <v>0</v>
      </c>
      <c r="S12" s="64">
        <v>0</v>
      </c>
      <c r="T12" s="64">
        <v>0</v>
      </c>
      <c r="U12" s="64">
        <v>0</v>
      </c>
      <c r="V12" s="64">
        <v>16361766</v>
      </c>
      <c r="W12" s="64">
        <v>15968709</v>
      </c>
      <c r="X12" s="64">
        <v>393057</v>
      </c>
      <c r="Y12" s="65">
        <v>2.46</v>
      </c>
      <c r="Z12" s="66">
        <v>21945835</v>
      </c>
    </row>
    <row r="13" spans="1:26" ht="12.75">
      <c r="A13" s="62" t="s">
        <v>95</v>
      </c>
      <c r="B13" s="18">
        <v>157911525</v>
      </c>
      <c r="C13" s="18">
        <v>0</v>
      </c>
      <c r="D13" s="63">
        <v>163244289</v>
      </c>
      <c r="E13" s="64">
        <v>163244483</v>
      </c>
      <c r="F13" s="64">
        <v>13603707</v>
      </c>
      <c r="G13" s="64">
        <v>13603690</v>
      </c>
      <c r="H13" s="64">
        <v>13766704</v>
      </c>
      <c r="I13" s="64">
        <v>40974101</v>
      </c>
      <c r="J13" s="64">
        <v>13603688</v>
      </c>
      <c r="K13" s="64">
        <v>13603690</v>
      </c>
      <c r="L13" s="64">
        <v>13151169</v>
      </c>
      <c r="M13" s="64">
        <v>40358547</v>
      </c>
      <c r="N13" s="64">
        <v>13542966</v>
      </c>
      <c r="O13" s="64">
        <v>13542966</v>
      </c>
      <c r="P13" s="64">
        <v>13546846</v>
      </c>
      <c r="Q13" s="64">
        <v>40632778</v>
      </c>
      <c r="R13" s="64">
        <v>0</v>
      </c>
      <c r="S13" s="64">
        <v>0</v>
      </c>
      <c r="T13" s="64">
        <v>0</v>
      </c>
      <c r="U13" s="64">
        <v>0</v>
      </c>
      <c r="V13" s="64">
        <v>121965426</v>
      </c>
      <c r="W13" s="64">
        <v>122433219</v>
      </c>
      <c r="X13" s="64">
        <v>-467793</v>
      </c>
      <c r="Y13" s="65">
        <v>-0.38</v>
      </c>
      <c r="Z13" s="66">
        <v>163244483</v>
      </c>
    </row>
    <row r="14" spans="1:26" ht="12.75">
      <c r="A14" s="62" t="s">
        <v>38</v>
      </c>
      <c r="B14" s="18">
        <v>18639973</v>
      </c>
      <c r="C14" s="18">
        <v>0</v>
      </c>
      <c r="D14" s="63">
        <v>19308727</v>
      </c>
      <c r="E14" s="64">
        <v>14094780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3217356</v>
      </c>
      <c r="M14" s="64">
        <v>3217356</v>
      </c>
      <c r="N14" s="64">
        <v>927</v>
      </c>
      <c r="O14" s="64">
        <v>0</v>
      </c>
      <c r="P14" s="64">
        <v>1453</v>
      </c>
      <c r="Q14" s="64">
        <v>2380</v>
      </c>
      <c r="R14" s="64">
        <v>0</v>
      </c>
      <c r="S14" s="64">
        <v>0</v>
      </c>
      <c r="T14" s="64">
        <v>0</v>
      </c>
      <c r="U14" s="64">
        <v>0</v>
      </c>
      <c r="V14" s="64">
        <v>3219736</v>
      </c>
      <c r="W14" s="64">
        <v>10120062</v>
      </c>
      <c r="X14" s="64">
        <v>-6900326</v>
      </c>
      <c r="Y14" s="65">
        <v>-68.18</v>
      </c>
      <c r="Z14" s="66">
        <v>14094780</v>
      </c>
    </row>
    <row r="15" spans="1:26" ht="12.75">
      <c r="A15" s="62" t="s">
        <v>39</v>
      </c>
      <c r="B15" s="18">
        <v>410753826</v>
      </c>
      <c r="C15" s="18">
        <v>0</v>
      </c>
      <c r="D15" s="63">
        <v>426940479</v>
      </c>
      <c r="E15" s="64">
        <v>428140474</v>
      </c>
      <c r="F15" s="64">
        <v>27543</v>
      </c>
      <c r="G15" s="64">
        <v>48171151</v>
      </c>
      <c r="H15" s="64">
        <v>50209359</v>
      </c>
      <c r="I15" s="64">
        <v>98408053</v>
      </c>
      <c r="J15" s="64">
        <v>33767070</v>
      </c>
      <c r="K15" s="64">
        <v>28358254</v>
      </c>
      <c r="L15" s="64">
        <v>32030382</v>
      </c>
      <c r="M15" s="64">
        <v>94155706</v>
      </c>
      <c r="N15" s="64">
        <v>27093530</v>
      </c>
      <c r="O15" s="64">
        <v>31931410</v>
      </c>
      <c r="P15" s="64">
        <v>29366123</v>
      </c>
      <c r="Q15" s="64">
        <v>88391063</v>
      </c>
      <c r="R15" s="64">
        <v>0</v>
      </c>
      <c r="S15" s="64">
        <v>0</v>
      </c>
      <c r="T15" s="64">
        <v>0</v>
      </c>
      <c r="U15" s="64">
        <v>0</v>
      </c>
      <c r="V15" s="64">
        <v>280954822</v>
      </c>
      <c r="W15" s="64">
        <v>306742904</v>
      </c>
      <c r="X15" s="64">
        <v>-25788082</v>
      </c>
      <c r="Y15" s="65">
        <v>-8.41</v>
      </c>
      <c r="Z15" s="66">
        <v>428140474</v>
      </c>
    </row>
    <row r="16" spans="1:26" ht="12.75">
      <c r="A16" s="73" t="s">
        <v>40</v>
      </c>
      <c r="B16" s="18">
        <v>5963573</v>
      </c>
      <c r="C16" s="18">
        <v>0</v>
      </c>
      <c r="D16" s="63">
        <v>1995000</v>
      </c>
      <c r="E16" s="64">
        <v>1995000</v>
      </c>
      <c r="F16" s="64">
        <v>65000</v>
      </c>
      <c r="G16" s="64">
        <v>100000</v>
      </c>
      <c r="H16" s="64">
        <v>15000</v>
      </c>
      <c r="I16" s="64">
        <v>180000</v>
      </c>
      <c r="J16" s="64">
        <v>859386</v>
      </c>
      <c r="K16" s="64">
        <v>5000</v>
      </c>
      <c r="L16" s="64">
        <v>0</v>
      </c>
      <c r="M16" s="64">
        <v>864386</v>
      </c>
      <c r="N16" s="64">
        <v>5000</v>
      </c>
      <c r="O16" s="64">
        <v>0</v>
      </c>
      <c r="P16" s="64">
        <v>300000</v>
      </c>
      <c r="Q16" s="64">
        <v>305000</v>
      </c>
      <c r="R16" s="64">
        <v>0</v>
      </c>
      <c r="S16" s="64">
        <v>0</v>
      </c>
      <c r="T16" s="64">
        <v>0</v>
      </c>
      <c r="U16" s="64">
        <v>0</v>
      </c>
      <c r="V16" s="64">
        <v>1349386</v>
      </c>
      <c r="W16" s="64">
        <v>1975000</v>
      </c>
      <c r="X16" s="64">
        <v>-625614</v>
      </c>
      <c r="Y16" s="65">
        <v>-31.68</v>
      </c>
      <c r="Z16" s="66">
        <v>1995000</v>
      </c>
    </row>
    <row r="17" spans="1:26" ht="12.75">
      <c r="A17" s="62" t="s">
        <v>41</v>
      </c>
      <c r="B17" s="18">
        <v>273814393</v>
      </c>
      <c r="C17" s="18">
        <v>0</v>
      </c>
      <c r="D17" s="63">
        <v>302349397</v>
      </c>
      <c r="E17" s="64">
        <v>324372662</v>
      </c>
      <c r="F17" s="64">
        <v>4286169</v>
      </c>
      <c r="G17" s="64">
        <v>9944041</v>
      </c>
      <c r="H17" s="64">
        <v>17161725</v>
      </c>
      <c r="I17" s="64">
        <v>31391935</v>
      </c>
      <c r="J17" s="64">
        <v>13003527</v>
      </c>
      <c r="K17" s="64">
        <v>20174660</v>
      </c>
      <c r="L17" s="64">
        <v>19564535</v>
      </c>
      <c r="M17" s="64">
        <v>52742722</v>
      </c>
      <c r="N17" s="64">
        <v>19044983</v>
      </c>
      <c r="O17" s="64">
        <v>16587698</v>
      </c>
      <c r="P17" s="64">
        <v>22689819</v>
      </c>
      <c r="Q17" s="64">
        <v>58322500</v>
      </c>
      <c r="R17" s="64">
        <v>0</v>
      </c>
      <c r="S17" s="64">
        <v>0</v>
      </c>
      <c r="T17" s="64">
        <v>0</v>
      </c>
      <c r="U17" s="64">
        <v>0</v>
      </c>
      <c r="V17" s="64">
        <v>142457157</v>
      </c>
      <c r="W17" s="64">
        <v>183411362</v>
      </c>
      <c r="X17" s="64">
        <v>-40954205</v>
      </c>
      <c r="Y17" s="65">
        <v>-22.33</v>
      </c>
      <c r="Z17" s="66">
        <v>324372662</v>
      </c>
    </row>
    <row r="18" spans="1:26" ht="12.75">
      <c r="A18" s="74" t="s">
        <v>42</v>
      </c>
      <c r="B18" s="75">
        <f>SUM(B11:B17)</f>
        <v>1304218773</v>
      </c>
      <c r="C18" s="75">
        <f>SUM(C11:C17)</f>
        <v>0</v>
      </c>
      <c r="D18" s="76">
        <f aca="true" t="shared" si="1" ref="D18:Z18">SUM(D11:D17)</f>
        <v>1421172405</v>
      </c>
      <c r="E18" s="77">
        <f t="shared" si="1"/>
        <v>1442430960</v>
      </c>
      <c r="F18" s="77">
        <f t="shared" si="1"/>
        <v>57658921</v>
      </c>
      <c r="G18" s="77">
        <f t="shared" si="1"/>
        <v>111025815</v>
      </c>
      <c r="H18" s="77">
        <f t="shared" si="1"/>
        <v>120797033</v>
      </c>
      <c r="I18" s="77">
        <f t="shared" si="1"/>
        <v>289481769</v>
      </c>
      <c r="J18" s="77">
        <f t="shared" si="1"/>
        <v>100013875</v>
      </c>
      <c r="K18" s="77">
        <f t="shared" si="1"/>
        <v>101830123</v>
      </c>
      <c r="L18" s="77">
        <f t="shared" si="1"/>
        <v>107202798</v>
      </c>
      <c r="M18" s="77">
        <f t="shared" si="1"/>
        <v>309046796</v>
      </c>
      <c r="N18" s="77">
        <f t="shared" si="1"/>
        <v>102964297</v>
      </c>
      <c r="O18" s="77">
        <f t="shared" si="1"/>
        <v>103407079</v>
      </c>
      <c r="P18" s="77">
        <f t="shared" si="1"/>
        <v>107219519</v>
      </c>
      <c r="Q18" s="77">
        <f t="shared" si="1"/>
        <v>313590895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912119460</v>
      </c>
      <c r="W18" s="77">
        <f t="shared" si="1"/>
        <v>1002449414</v>
      </c>
      <c r="X18" s="77">
        <f t="shared" si="1"/>
        <v>-90329954</v>
      </c>
      <c r="Y18" s="71">
        <f>+IF(W18&lt;&gt;0,(X18/W18)*100,0)</f>
        <v>-9.010923916805243</v>
      </c>
      <c r="Z18" s="78">
        <f t="shared" si="1"/>
        <v>1442430960</v>
      </c>
    </row>
    <row r="19" spans="1:26" ht="12.75">
      <c r="A19" s="74" t="s">
        <v>43</v>
      </c>
      <c r="B19" s="79">
        <f>+B10-B18</f>
        <v>16314097</v>
      </c>
      <c r="C19" s="79">
        <f>+C10-C18</f>
        <v>0</v>
      </c>
      <c r="D19" s="80">
        <f aca="true" t="shared" si="2" ref="D19:Z19">+D10-D18</f>
        <v>-63970060</v>
      </c>
      <c r="E19" s="81">
        <f t="shared" si="2"/>
        <v>-35380784</v>
      </c>
      <c r="F19" s="81">
        <f t="shared" si="2"/>
        <v>116220264</v>
      </c>
      <c r="G19" s="81">
        <f t="shared" si="2"/>
        <v>62931111</v>
      </c>
      <c r="H19" s="81">
        <f t="shared" si="2"/>
        <v>-17585530</v>
      </c>
      <c r="I19" s="81">
        <f t="shared" si="2"/>
        <v>161565845</v>
      </c>
      <c r="J19" s="81">
        <f t="shared" si="2"/>
        <v>6062390</v>
      </c>
      <c r="K19" s="81">
        <f t="shared" si="2"/>
        <v>-7587173</v>
      </c>
      <c r="L19" s="81">
        <f t="shared" si="2"/>
        <v>40809160</v>
      </c>
      <c r="M19" s="81">
        <f t="shared" si="2"/>
        <v>39284377</v>
      </c>
      <c r="N19" s="81">
        <f t="shared" si="2"/>
        <v>-5791124</v>
      </c>
      <c r="O19" s="81">
        <f t="shared" si="2"/>
        <v>-7641771</v>
      </c>
      <c r="P19" s="81">
        <f t="shared" si="2"/>
        <v>28984426</v>
      </c>
      <c r="Q19" s="81">
        <f t="shared" si="2"/>
        <v>15551531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216401753</v>
      </c>
      <c r="W19" s="81">
        <f>IF(E10=E18,0,W10-W18)</f>
        <v>20575021</v>
      </c>
      <c r="X19" s="81">
        <f t="shared" si="2"/>
        <v>195826732</v>
      </c>
      <c r="Y19" s="82">
        <f>+IF(W19&lt;&gt;0,(X19/W19)*100,0)</f>
        <v>951.7692934553992</v>
      </c>
      <c r="Z19" s="83">
        <f t="shared" si="2"/>
        <v>-35380784</v>
      </c>
    </row>
    <row r="20" spans="1:26" ht="12.75">
      <c r="A20" s="62" t="s">
        <v>44</v>
      </c>
      <c r="B20" s="18">
        <v>131703465</v>
      </c>
      <c r="C20" s="18">
        <v>0</v>
      </c>
      <c r="D20" s="63">
        <v>52304720</v>
      </c>
      <c r="E20" s="64">
        <v>52786720</v>
      </c>
      <c r="F20" s="64">
        <v>0</v>
      </c>
      <c r="G20" s="64">
        <v>2410039</v>
      </c>
      <c r="H20" s="64">
        <v>12047529</v>
      </c>
      <c r="I20" s="64">
        <v>14457568</v>
      </c>
      <c r="J20" s="64">
        <v>1454166</v>
      </c>
      <c r="K20" s="64">
        <v>2037569</v>
      </c>
      <c r="L20" s="64">
        <v>10571951</v>
      </c>
      <c r="M20" s="64">
        <v>14063686</v>
      </c>
      <c r="N20" s="64">
        <v>538318</v>
      </c>
      <c r="O20" s="64">
        <v>643247</v>
      </c>
      <c r="P20" s="64">
        <v>8846348</v>
      </c>
      <c r="Q20" s="64">
        <v>10027913</v>
      </c>
      <c r="R20" s="64">
        <v>0</v>
      </c>
      <c r="S20" s="64">
        <v>0</v>
      </c>
      <c r="T20" s="64">
        <v>0</v>
      </c>
      <c r="U20" s="64">
        <v>0</v>
      </c>
      <c r="V20" s="64">
        <v>38549167</v>
      </c>
      <c r="W20" s="64"/>
      <c r="X20" s="64">
        <v>38549167</v>
      </c>
      <c r="Y20" s="65">
        <v>0</v>
      </c>
      <c r="Z20" s="66">
        <v>52786720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148017562</v>
      </c>
      <c r="C22" s="90">
        <f>SUM(C19:C21)</f>
        <v>0</v>
      </c>
      <c r="D22" s="91">
        <f aca="true" t="shared" si="3" ref="D22:Z22">SUM(D19:D21)</f>
        <v>-11665340</v>
      </c>
      <c r="E22" s="92">
        <f t="shared" si="3"/>
        <v>17405936</v>
      </c>
      <c r="F22" s="92">
        <f t="shared" si="3"/>
        <v>116220264</v>
      </c>
      <c r="G22" s="92">
        <f t="shared" si="3"/>
        <v>65341150</v>
      </c>
      <c r="H22" s="92">
        <f t="shared" si="3"/>
        <v>-5538001</v>
      </c>
      <c r="I22" s="92">
        <f t="shared" si="3"/>
        <v>176023413</v>
      </c>
      <c r="J22" s="92">
        <f t="shared" si="3"/>
        <v>7516556</v>
      </c>
      <c r="K22" s="92">
        <f t="shared" si="3"/>
        <v>-5549604</v>
      </c>
      <c r="L22" s="92">
        <f t="shared" si="3"/>
        <v>51381111</v>
      </c>
      <c r="M22" s="92">
        <f t="shared" si="3"/>
        <v>53348063</v>
      </c>
      <c r="N22" s="92">
        <f t="shared" si="3"/>
        <v>-5252806</v>
      </c>
      <c r="O22" s="92">
        <f t="shared" si="3"/>
        <v>-6998524</v>
      </c>
      <c r="P22" s="92">
        <f t="shared" si="3"/>
        <v>37830774</v>
      </c>
      <c r="Q22" s="92">
        <f t="shared" si="3"/>
        <v>25579444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254950920</v>
      </c>
      <c r="W22" s="92">
        <f t="shared" si="3"/>
        <v>20575021</v>
      </c>
      <c r="X22" s="92">
        <f t="shared" si="3"/>
        <v>234375899</v>
      </c>
      <c r="Y22" s="93">
        <f>+IF(W22&lt;&gt;0,(X22/W22)*100,0)</f>
        <v>1139.1283586053205</v>
      </c>
      <c r="Z22" s="94">
        <f t="shared" si="3"/>
        <v>17405936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148017562</v>
      </c>
      <c r="C24" s="79">
        <f>SUM(C22:C23)</f>
        <v>0</v>
      </c>
      <c r="D24" s="80">
        <f aca="true" t="shared" si="4" ref="D24:Z24">SUM(D22:D23)</f>
        <v>-11665340</v>
      </c>
      <c r="E24" s="81">
        <f t="shared" si="4"/>
        <v>17405936</v>
      </c>
      <c r="F24" s="81">
        <f t="shared" si="4"/>
        <v>116220264</v>
      </c>
      <c r="G24" s="81">
        <f t="shared" si="4"/>
        <v>65341150</v>
      </c>
      <c r="H24" s="81">
        <f t="shared" si="4"/>
        <v>-5538001</v>
      </c>
      <c r="I24" s="81">
        <f t="shared" si="4"/>
        <v>176023413</v>
      </c>
      <c r="J24" s="81">
        <f t="shared" si="4"/>
        <v>7516556</v>
      </c>
      <c r="K24" s="81">
        <f t="shared" si="4"/>
        <v>-5549604</v>
      </c>
      <c r="L24" s="81">
        <f t="shared" si="4"/>
        <v>51381111</v>
      </c>
      <c r="M24" s="81">
        <f t="shared" si="4"/>
        <v>53348063</v>
      </c>
      <c r="N24" s="81">
        <f t="shared" si="4"/>
        <v>-5252806</v>
      </c>
      <c r="O24" s="81">
        <f t="shared" si="4"/>
        <v>-6998524</v>
      </c>
      <c r="P24" s="81">
        <f t="shared" si="4"/>
        <v>37830774</v>
      </c>
      <c r="Q24" s="81">
        <f t="shared" si="4"/>
        <v>25579444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254950920</v>
      </c>
      <c r="W24" s="81">
        <f t="shared" si="4"/>
        <v>20575021</v>
      </c>
      <c r="X24" s="81">
        <f t="shared" si="4"/>
        <v>234375899</v>
      </c>
      <c r="Y24" s="82">
        <f>+IF(W24&lt;&gt;0,(X24/W24)*100,0)</f>
        <v>1139.1283586053205</v>
      </c>
      <c r="Z24" s="83">
        <f t="shared" si="4"/>
        <v>17405936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332357647</v>
      </c>
      <c r="C27" s="21">
        <v>0</v>
      </c>
      <c r="D27" s="103">
        <v>282174770</v>
      </c>
      <c r="E27" s="104">
        <v>316639100</v>
      </c>
      <c r="F27" s="104">
        <v>0</v>
      </c>
      <c r="G27" s="104">
        <v>6844883</v>
      </c>
      <c r="H27" s="104">
        <v>19290976</v>
      </c>
      <c r="I27" s="104">
        <v>26135859</v>
      </c>
      <c r="J27" s="104">
        <v>10144444</v>
      </c>
      <c r="K27" s="104">
        <v>22982383</v>
      </c>
      <c r="L27" s="104">
        <v>34647457</v>
      </c>
      <c r="M27" s="104">
        <v>67774284</v>
      </c>
      <c r="N27" s="104">
        <v>9240605</v>
      </c>
      <c r="O27" s="104">
        <v>10918184</v>
      </c>
      <c r="P27" s="104">
        <v>42713709</v>
      </c>
      <c r="Q27" s="104">
        <v>62872498</v>
      </c>
      <c r="R27" s="104">
        <v>0</v>
      </c>
      <c r="S27" s="104">
        <v>0</v>
      </c>
      <c r="T27" s="104">
        <v>0</v>
      </c>
      <c r="U27" s="104">
        <v>0</v>
      </c>
      <c r="V27" s="104">
        <v>156782641</v>
      </c>
      <c r="W27" s="104">
        <v>237479325</v>
      </c>
      <c r="X27" s="104">
        <v>-80696684</v>
      </c>
      <c r="Y27" s="105">
        <v>-33.98</v>
      </c>
      <c r="Z27" s="106">
        <v>316639100</v>
      </c>
    </row>
    <row r="28" spans="1:26" ht="12.75">
      <c r="A28" s="107" t="s">
        <v>44</v>
      </c>
      <c r="B28" s="18">
        <v>89031323</v>
      </c>
      <c r="C28" s="18">
        <v>0</v>
      </c>
      <c r="D28" s="63">
        <v>52304720</v>
      </c>
      <c r="E28" s="64">
        <v>52304720</v>
      </c>
      <c r="F28" s="64">
        <v>0</v>
      </c>
      <c r="G28" s="64">
        <v>2410039</v>
      </c>
      <c r="H28" s="64">
        <v>12047529</v>
      </c>
      <c r="I28" s="64">
        <v>14457568</v>
      </c>
      <c r="J28" s="64">
        <v>1454166</v>
      </c>
      <c r="K28" s="64">
        <v>2037569</v>
      </c>
      <c r="L28" s="64">
        <v>8684412</v>
      </c>
      <c r="M28" s="64">
        <v>12176147</v>
      </c>
      <c r="N28" s="64">
        <v>140276</v>
      </c>
      <c r="O28" s="64">
        <v>428000</v>
      </c>
      <c r="P28" s="64">
        <v>8846348</v>
      </c>
      <c r="Q28" s="64">
        <v>9414624</v>
      </c>
      <c r="R28" s="64">
        <v>0</v>
      </c>
      <c r="S28" s="64">
        <v>0</v>
      </c>
      <c r="T28" s="64">
        <v>0</v>
      </c>
      <c r="U28" s="64">
        <v>0</v>
      </c>
      <c r="V28" s="64">
        <v>36048339</v>
      </c>
      <c r="W28" s="64">
        <v>39228540</v>
      </c>
      <c r="X28" s="64">
        <v>-3180201</v>
      </c>
      <c r="Y28" s="65">
        <v>-8.11</v>
      </c>
      <c r="Z28" s="66">
        <v>52304720</v>
      </c>
    </row>
    <row r="29" spans="1:26" ht="12.75">
      <c r="A29" s="62" t="s">
        <v>99</v>
      </c>
      <c r="B29" s="18">
        <v>42312141</v>
      </c>
      <c r="C29" s="18">
        <v>0</v>
      </c>
      <c r="D29" s="63">
        <v>0</v>
      </c>
      <c r="E29" s="64">
        <v>0</v>
      </c>
      <c r="F29" s="64">
        <v>0</v>
      </c>
      <c r="G29" s="64">
        <v>8727</v>
      </c>
      <c r="H29" s="64">
        <v>0</v>
      </c>
      <c r="I29" s="64">
        <v>8727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8727</v>
      </c>
      <c r="W29" s="64"/>
      <c r="X29" s="64">
        <v>8727</v>
      </c>
      <c r="Y29" s="65">
        <v>0</v>
      </c>
      <c r="Z29" s="66">
        <v>0</v>
      </c>
    </row>
    <row r="30" spans="1:26" ht="12.75">
      <c r="A30" s="62" t="s">
        <v>48</v>
      </c>
      <c r="B30" s="18">
        <v>108059080</v>
      </c>
      <c r="C30" s="18">
        <v>0</v>
      </c>
      <c r="D30" s="63">
        <v>134790000</v>
      </c>
      <c r="E30" s="64">
        <v>149353200</v>
      </c>
      <c r="F30" s="64">
        <v>0</v>
      </c>
      <c r="G30" s="64">
        <v>4426117</v>
      </c>
      <c r="H30" s="64">
        <v>578348</v>
      </c>
      <c r="I30" s="64">
        <v>5004465</v>
      </c>
      <c r="J30" s="64">
        <v>5048802</v>
      </c>
      <c r="K30" s="64">
        <v>6554196</v>
      </c>
      <c r="L30" s="64">
        <v>10149544</v>
      </c>
      <c r="M30" s="64">
        <v>21752542</v>
      </c>
      <c r="N30" s="64">
        <v>3989873</v>
      </c>
      <c r="O30" s="64">
        <v>4229253</v>
      </c>
      <c r="P30" s="64">
        <v>21208142</v>
      </c>
      <c r="Q30" s="64">
        <v>29427268</v>
      </c>
      <c r="R30" s="64">
        <v>0</v>
      </c>
      <c r="S30" s="64">
        <v>0</v>
      </c>
      <c r="T30" s="64">
        <v>0</v>
      </c>
      <c r="U30" s="64">
        <v>0</v>
      </c>
      <c r="V30" s="64">
        <v>56184275</v>
      </c>
      <c r="W30" s="64">
        <v>112014900</v>
      </c>
      <c r="X30" s="64">
        <v>-55830625</v>
      </c>
      <c r="Y30" s="65">
        <v>-49.84</v>
      </c>
      <c r="Z30" s="66">
        <v>149353200</v>
      </c>
    </row>
    <row r="31" spans="1:26" ht="12.75">
      <c r="A31" s="62" t="s">
        <v>49</v>
      </c>
      <c r="B31" s="18">
        <v>92955103</v>
      </c>
      <c r="C31" s="18">
        <v>0</v>
      </c>
      <c r="D31" s="63">
        <v>95080050</v>
      </c>
      <c r="E31" s="64">
        <v>114981180</v>
      </c>
      <c r="F31" s="64">
        <v>0</v>
      </c>
      <c r="G31" s="64">
        <v>0</v>
      </c>
      <c r="H31" s="64">
        <v>6665099</v>
      </c>
      <c r="I31" s="64">
        <v>6665099</v>
      </c>
      <c r="J31" s="64">
        <v>3641476</v>
      </c>
      <c r="K31" s="64">
        <v>14390619</v>
      </c>
      <c r="L31" s="64">
        <v>15813501</v>
      </c>
      <c r="M31" s="64">
        <v>33845596</v>
      </c>
      <c r="N31" s="64">
        <v>5110455</v>
      </c>
      <c r="O31" s="64">
        <v>6260931</v>
      </c>
      <c r="P31" s="64">
        <v>12659221</v>
      </c>
      <c r="Q31" s="64">
        <v>24030607</v>
      </c>
      <c r="R31" s="64">
        <v>0</v>
      </c>
      <c r="S31" s="64">
        <v>0</v>
      </c>
      <c r="T31" s="64">
        <v>0</v>
      </c>
      <c r="U31" s="64">
        <v>0</v>
      </c>
      <c r="V31" s="64">
        <v>64541302</v>
      </c>
      <c r="W31" s="64">
        <v>86235885</v>
      </c>
      <c r="X31" s="64">
        <v>-21694583</v>
      </c>
      <c r="Y31" s="65">
        <v>-25.16</v>
      </c>
      <c r="Z31" s="66">
        <v>114981180</v>
      </c>
    </row>
    <row r="32" spans="1:26" ht="12.75">
      <c r="A32" s="74" t="s">
        <v>50</v>
      </c>
      <c r="B32" s="21">
        <f>SUM(B28:B31)</f>
        <v>332357647</v>
      </c>
      <c r="C32" s="21">
        <f>SUM(C28:C31)</f>
        <v>0</v>
      </c>
      <c r="D32" s="103">
        <f aca="true" t="shared" si="5" ref="D32:Z32">SUM(D28:D31)</f>
        <v>282174770</v>
      </c>
      <c r="E32" s="104">
        <f t="shared" si="5"/>
        <v>316639100</v>
      </c>
      <c r="F32" s="104">
        <f t="shared" si="5"/>
        <v>0</v>
      </c>
      <c r="G32" s="104">
        <f t="shared" si="5"/>
        <v>6844883</v>
      </c>
      <c r="H32" s="104">
        <f t="shared" si="5"/>
        <v>19290976</v>
      </c>
      <c r="I32" s="104">
        <f t="shared" si="5"/>
        <v>26135859</v>
      </c>
      <c r="J32" s="104">
        <f t="shared" si="5"/>
        <v>10144444</v>
      </c>
      <c r="K32" s="104">
        <f t="shared" si="5"/>
        <v>22982384</v>
      </c>
      <c r="L32" s="104">
        <f t="shared" si="5"/>
        <v>34647457</v>
      </c>
      <c r="M32" s="104">
        <f t="shared" si="5"/>
        <v>67774285</v>
      </c>
      <c r="N32" s="104">
        <f t="shared" si="5"/>
        <v>9240604</v>
      </c>
      <c r="O32" s="104">
        <f t="shared" si="5"/>
        <v>10918184</v>
      </c>
      <c r="P32" s="104">
        <f t="shared" si="5"/>
        <v>42713711</v>
      </c>
      <c r="Q32" s="104">
        <f t="shared" si="5"/>
        <v>62872499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156782643</v>
      </c>
      <c r="W32" s="104">
        <f t="shared" si="5"/>
        <v>237479325</v>
      </c>
      <c r="X32" s="104">
        <f t="shared" si="5"/>
        <v>-80696682</v>
      </c>
      <c r="Y32" s="105">
        <f>+IF(W32&lt;&gt;0,(X32/W32)*100,0)</f>
        <v>-33.98050840846882</v>
      </c>
      <c r="Z32" s="106">
        <f t="shared" si="5"/>
        <v>316639100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854195291</v>
      </c>
      <c r="C35" s="18">
        <v>0</v>
      </c>
      <c r="D35" s="63">
        <v>668710955</v>
      </c>
      <c r="E35" s="64">
        <v>810246625</v>
      </c>
      <c r="F35" s="64">
        <v>958358454</v>
      </c>
      <c r="G35" s="64">
        <v>875625673</v>
      </c>
      <c r="H35" s="64">
        <v>950465816</v>
      </c>
      <c r="I35" s="64">
        <v>950465816</v>
      </c>
      <c r="J35" s="64">
        <v>994723150</v>
      </c>
      <c r="K35" s="64">
        <v>1023896815</v>
      </c>
      <c r="L35" s="64">
        <v>1157846338</v>
      </c>
      <c r="M35" s="64">
        <v>1157846338</v>
      </c>
      <c r="N35" s="64">
        <v>1142516001</v>
      </c>
      <c r="O35" s="64">
        <v>1176213558</v>
      </c>
      <c r="P35" s="64">
        <v>1040728610</v>
      </c>
      <c r="Q35" s="64">
        <v>1040728610</v>
      </c>
      <c r="R35" s="64">
        <v>0</v>
      </c>
      <c r="S35" s="64">
        <v>0</v>
      </c>
      <c r="T35" s="64">
        <v>0</v>
      </c>
      <c r="U35" s="64">
        <v>0</v>
      </c>
      <c r="V35" s="64">
        <v>1040728610</v>
      </c>
      <c r="W35" s="64">
        <v>607684969</v>
      </c>
      <c r="X35" s="64">
        <v>433043641</v>
      </c>
      <c r="Y35" s="65">
        <v>71.26</v>
      </c>
      <c r="Z35" s="66">
        <v>810246625</v>
      </c>
    </row>
    <row r="36" spans="1:26" ht="12.75">
      <c r="A36" s="62" t="s">
        <v>53</v>
      </c>
      <c r="B36" s="18">
        <v>6242169350</v>
      </c>
      <c r="C36" s="18">
        <v>0</v>
      </c>
      <c r="D36" s="63">
        <v>6330301381</v>
      </c>
      <c r="E36" s="64">
        <v>6338280948</v>
      </c>
      <c r="F36" s="64">
        <v>6096448104</v>
      </c>
      <c r="G36" s="64">
        <v>6089689296</v>
      </c>
      <c r="H36" s="64">
        <v>6067539201</v>
      </c>
      <c r="I36" s="64">
        <v>6067539201</v>
      </c>
      <c r="J36" s="64">
        <v>6070924836</v>
      </c>
      <c r="K36" s="64">
        <v>6111806271</v>
      </c>
      <c r="L36" s="64">
        <v>6132850037</v>
      </c>
      <c r="M36" s="64">
        <v>6132850037</v>
      </c>
      <c r="N36" s="64">
        <v>6128486951</v>
      </c>
      <c r="O36" s="64">
        <v>6125955681</v>
      </c>
      <c r="P36" s="64">
        <v>6154987264</v>
      </c>
      <c r="Q36" s="64">
        <v>6154987264</v>
      </c>
      <c r="R36" s="64">
        <v>0</v>
      </c>
      <c r="S36" s="64">
        <v>0</v>
      </c>
      <c r="T36" s="64">
        <v>0</v>
      </c>
      <c r="U36" s="64">
        <v>0</v>
      </c>
      <c r="V36" s="64">
        <v>6154987264</v>
      </c>
      <c r="W36" s="64">
        <v>4753710711</v>
      </c>
      <c r="X36" s="64">
        <v>1401276553</v>
      </c>
      <c r="Y36" s="65">
        <v>29.48</v>
      </c>
      <c r="Z36" s="66">
        <v>6338280948</v>
      </c>
    </row>
    <row r="37" spans="1:26" ht="12.75">
      <c r="A37" s="62" t="s">
        <v>54</v>
      </c>
      <c r="B37" s="18">
        <v>280645822</v>
      </c>
      <c r="C37" s="18">
        <v>0</v>
      </c>
      <c r="D37" s="63">
        <v>226355259</v>
      </c>
      <c r="E37" s="64">
        <v>226355259</v>
      </c>
      <c r="F37" s="64">
        <v>87146815</v>
      </c>
      <c r="G37" s="64">
        <v>200090345</v>
      </c>
      <c r="H37" s="64">
        <v>206815112</v>
      </c>
      <c r="I37" s="64">
        <v>206815112</v>
      </c>
      <c r="J37" s="64">
        <v>191466035</v>
      </c>
      <c r="K37" s="64">
        <v>212395345</v>
      </c>
      <c r="L37" s="64">
        <v>212066296</v>
      </c>
      <c r="M37" s="64">
        <v>212066296</v>
      </c>
      <c r="N37" s="64">
        <v>177761870</v>
      </c>
      <c r="O37" s="64">
        <v>190498066</v>
      </c>
      <c r="P37" s="64">
        <v>232955482</v>
      </c>
      <c r="Q37" s="64">
        <v>232955482</v>
      </c>
      <c r="R37" s="64">
        <v>0</v>
      </c>
      <c r="S37" s="64">
        <v>0</v>
      </c>
      <c r="T37" s="64">
        <v>0</v>
      </c>
      <c r="U37" s="64">
        <v>0</v>
      </c>
      <c r="V37" s="64">
        <v>232955482</v>
      </c>
      <c r="W37" s="64">
        <v>169766444</v>
      </c>
      <c r="X37" s="64">
        <v>63189038</v>
      </c>
      <c r="Y37" s="65">
        <v>37.22</v>
      </c>
      <c r="Z37" s="66">
        <v>226355259</v>
      </c>
    </row>
    <row r="38" spans="1:26" ht="12.75">
      <c r="A38" s="62" t="s">
        <v>55</v>
      </c>
      <c r="B38" s="18">
        <v>189464077</v>
      </c>
      <c r="C38" s="18">
        <v>0</v>
      </c>
      <c r="D38" s="63">
        <v>319788459</v>
      </c>
      <c r="E38" s="64">
        <v>291610167</v>
      </c>
      <c r="F38" s="64">
        <v>167572431</v>
      </c>
      <c r="G38" s="64">
        <v>200883922</v>
      </c>
      <c r="H38" s="64">
        <v>200883922</v>
      </c>
      <c r="I38" s="64">
        <v>200883922</v>
      </c>
      <c r="J38" s="64">
        <v>200883922</v>
      </c>
      <c r="K38" s="64">
        <v>200883922</v>
      </c>
      <c r="L38" s="64">
        <v>195309640</v>
      </c>
      <c r="M38" s="64">
        <v>195309640</v>
      </c>
      <c r="N38" s="64">
        <v>195309640</v>
      </c>
      <c r="O38" s="64">
        <v>195309640</v>
      </c>
      <c r="P38" s="64">
        <v>195309640</v>
      </c>
      <c r="Q38" s="64">
        <v>195309640</v>
      </c>
      <c r="R38" s="64">
        <v>0</v>
      </c>
      <c r="S38" s="64">
        <v>0</v>
      </c>
      <c r="T38" s="64">
        <v>0</v>
      </c>
      <c r="U38" s="64">
        <v>0</v>
      </c>
      <c r="V38" s="64">
        <v>195309640</v>
      </c>
      <c r="W38" s="64">
        <v>218707625</v>
      </c>
      <c r="X38" s="64">
        <v>-23397985</v>
      </c>
      <c r="Y38" s="65">
        <v>-10.7</v>
      </c>
      <c r="Z38" s="66">
        <v>291610167</v>
      </c>
    </row>
    <row r="39" spans="1:26" ht="12.75">
      <c r="A39" s="62" t="s">
        <v>56</v>
      </c>
      <c r="B39" s="18">
        <v>6626254742</v>
      </c>
      <c r="C39" s="18">
        <v>0</v>
      </c>
      <c r="D39" s="63">
        <v>6452868619</v>
      </c>
      <c r="E39" s="64">
        <v>6630562147</v>
      </c>
      <c r="F39" s="64">
        <v>6800087312</v>
      </c>
      <c r="G39" s="64">
        <v>6564340703</v>
      </c>
      <c r="H39" s="64">
        <v>6610305983</v>
      </c>
      <c r="I39" s="64">
        <v>6610305983</v>
      </c>
      <c r="J39" s="64">
        <v>6673298029</v>
      </c>
      <c r="K39" s="64">
        <v>6722423819</v>
      </c>
      <c r="L39" s="64">
        <v>6883320439</v>
      </c>
      <c r="M39" s="64">
        <v>6883320439</v>
      </c>
      <c r="N39" s="64">
        <v>6897931443</v>
      </c>
      <c r="O39" s="64">
        <v>6916361532</v>
      </c>
      <c r="P39" s="64">
        <v>6767450752</v>
      </c>
      <c r="Q39" s="64">
        <v>6767450752</v>
      </c>
      <c r="R39" s="64">
        <v>0</v>
      </c>
      <c r="S39" s="64">
        <v>0</v>
      </c>
      <c r="T39" s="64">
        <v>0</v>
      </c>
      <c r="U39" s="64">
        <v>0</v>
      </c>
      <c r="V39" s="64">
        <v>6767450752</v>
      </c>
      <c r="W39" s="64">
        <v>4972921610</v>
      </c>
      <c r="X39" s="64">
        <v>1794529142</v>
      </c>
      <c r="Y39" s="65">
        <v>36.09</v>
      </c>
      <c r="Z39" s="66">
        <v>6630562147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196943183</v>
      </c>
      <c r="C42" s="18">
        <v>0</v>
      </c>
      <c r="D42" s="63">
        <v>167822510</v>
      </c>
      <c r="E42" s="64">
        <v>183064506</v>
      </c>
      <c r="F42" s="64">
        <v>73633795</v>
      </c>
      <c r="G42" s="64">
        <v>59022139</v>
      </c>
      <c r="H42" s="64">
        <v>-1534554</v>
      </c>
      <c r="I42" s="64">
        <v>131121380</v>
      </c>
      <c r="J42" s="64">
        <v>72664235</v>
      </c>
      <c r="K42" s="64">
        <v>55136148</v>
      </c>
      <c r="L42" s="64">
        <v>36711550</v>
      </c>
      <c r="M42" s="64">
        <v>164511933</v>
      </c>
      <c r="N42" s="64">
        <v>146345669</v>
      </c>
      <c r="O42" s="64">
        <v>137945795</v>
      </c>
      <c r="P42" s="64">
        <v>135569561</v>
      </c>
      <c r="Q42" s="64">
        <v>419861025</v>
      </c>
      <c r="R42" s="64">
        <v>0</v>
      </c>
      <c r="S42" s="64">
        <v>0</v>
      </c>
      <c r="T42" s="64">
        <v>0</v>
      </c>
      <c r="U42" s="64">
        <v>0</v>
      </c>
      <c r="V42" s="64">
        <v>715494338</v>
      </c>
      <c r="W42" s="64">
        <v>553354750</v>
      </c>
      <c r="X42" s="64">
        <v>162139588</v>
      </c>
      <c r="Y42" s="65">
        <v>29.3</v>
      </c>
      <c r="Z42" s="66">
        <v>183064506</v>
      </c>
    </row>
    <row r="43" spans="1:26" ht="12.75">
      <c r="A43" s="62" t="s">
        <v>59</v>
      </c>
      <c r="B43" s="18">
        <v>-247589650</v>
      </c>
      <c r="C43" s="18">
        <v>0</v>
      </c>
      <c r="D43" s="63">
        <v>-264230016</v>
      </c>
      <c r="E43" s="64">
        <v>-290209332</v>
      </c>
      <c r="F43" s="64">
        <v>36000000</v>
      </c>
      <c r="G43" s="64">
        <v>65155117</v>
      </c>
      <c r="H43" s="64">
        <v>88709024</v>
      </c>
      <c r="I43" s="64">
        <v>189864141</v>
      </c>
      <c r="J43" s="64">
        <v>-154076043</v>
      </c>
      <c r="K43" s="64">
        <v>49017615</v>
      </c>
      <c r="L43" s="64">
        <v>-162647456</v>
      </c>
      <c r="M43" s="64">
        <v>-267705884</v>
      </c>
      <c r="N43" s="64">
        <v>26759395</v>
      </c>
      <c r="O43" s="64">
        <v>-46918186</v>
      </c>
      <c r="P43" s="64">
        <v>69286290</v>
      </c>
      <c r="Q43" s="64">
        <v>49127499</v>
      </c>
      <c r="R43" s="64">
        <v>0</v>
      </c>
      <c r="S43" s="64">
        <v>0</v>
      </c>
      <c r="T43" s="64">
        <v>0</v>
      </c>
      <c r="U43" s="64">
        <v>0</v>
      </c>
      <c r="V43" s="64">
        <v>-28714244</v>
      </c>
      <c r="W43" s="64">
        <v>-555158595</v>
      </c>
      <c r="X43" s="64">
        <v>526444351</v>
      </c>
      <c r="Y43" s="65">
        <v>-94.83</v>
      </c>
      <c r="Z43" s="66">
        <v>-290209332</v>
      </c>
    </row>
    <row r="44" spans="1:26" ht="12.75">
      <c r="A44" s="62" t="s">
        <v>60</v>
      </c>
      <c r="B44" s="18">
        <v>54084804</v>
      </c>
      <c r="C44" s="18">
        <v>0</v>
      </c>
      <c r="D44" s="63">
        <v>129113448</v>
      </c>
      <c r="E44" s="64">
        <v>122150058</v>
      </c>
      <c r="F44" s="64">
        <v>0</v>
      </c>
      <c r="G44" s="64">
        <v>565639</v>
      </c>
      <c r="H44" s="64">
        <v>222249</v>
      </c>
      <c r="I44" s="64">
        <v>787888</v>
      </c>
      <c r="J44" s="64">
        <v>-288213</v>
      </c>
      <c r="K44" s="64">
        <v>523045</v>
      </c>
      <c r="L44" s="64">
        <v>-5544129</v>
      </c>
      <c r="M44" s="64">
        <v>-5309297</v>
      </c>
      <c r="N44" s="64">
        <v>304714</v>
      </c>
      <c r="O44" s="64">
        <v>330789</v>
      </c>
      <c r="P44" s="64">
        <v>510664</v>
      </c>
      <c r="Q44" s="64">
        <v>1146167</v>
      </c>
      <c r="R44" s="64">
        <v>0</v>
      </c>
      <c r="S44" s="64">
        <v>0</v>
      </c>
      <c r="T44" s="64">
        <v>0</v>
      </c>
      <c r="U44" s="64">
        <v>0</v>
      </c>
      <c r="V44" s="64">
        <v>-3375242</v>
      </c>
      <c r="W44" s="64">
        <v>-3174231</v>
      </c>
      <c r="X44" s="64">
        <v>-201011</v>
      </c>
      <c r="Y44" s="65">
        <v>6.33</v>
      </c>
      <c r="Z44" s="66">
        <v>122150058</v>
      </c>
    </row>
    <row r="45" spans="1:26" ht="12.75">
      <c r="A45" s="74" t="s">
        <v>61</v>
      </c>
      <c r="B45" s="21">
        <v>83901579</v>
      </c>
      <c r="C45" s="21">
        <v>0</v>
      </c>
      <c r="D45" s="103">
        <v>56205051</v>
      </c>
      <c r="E45" s="104">
        <v>98906810</v>
      </c>
      <c r="F45" s="104">
        <v>193762542</v>
      </c>
      <c r="G45" s="104">
        <v>318505437</v>
      </c>
      <c r="H45" s="104">
        <v>405902156</v>
      </c>
      <c r="I45" s="104">
        <v>405902156</v>
      </c>
      <c r="J45" s="104">
        <v>324202135</v>
      </c>
      <c r="K45" s="104">
        <v>428878943</v>
      </c>
      <c r="L45" s="104">
        <v>297398908</v>
      </c>
      <c r="M45" s="104">
        <v>297398908</v>
      </c>
      <c r="N45" s="104">
        <v>470808686</v>
      </c>
      <c r="O45" s="104">
        <v>562167084</v>
      </c>
      <c r="P45" s="104">
        <v>767533599</v>
      </c>
      <c r="Q45" s="104">
        <v>767533599</v>
      </c>
      <c r="R45" s="104">
        <v>0</v>
      </c>
      <c r="S45" s="104">
        <v>0</v>
      </c>
      <c r="T45" s="104">
        <v>0</v>
      </c>
      <c r="U45" s="104">
        <v>0</v>
      </c>
      <c r="V45" s="104">
        <v>767533599</v>
      </c>
      <c r="W45" s="104">
        <v>78923502</v>
      </c>
      <c r="X45" s="104">
        <v>688610097</v>
      </c>
      <c r="Y45" s="105">
        <v>872.5</v>
      </c>
      <c r="Z45" s="106">
        <v>98906810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1751341</v>
      </c>
      <c r="C49" s="56">
        <v>0</v>
      </c>
      <c r="D49" s="133">
        <v>46643271</v>
      </c>
      <c r="E49" s="58">
        <v>-35366243</v>
      </c>
      <c r="F49" s="58">
        <v>0</v>
      </c>
      <c r="G49" s="58">
        <v>0</v>
      </c>
      <c r="H49" s="58">
        <v>0</v>
      </c>
      <c r="I49" s="58">
        <v>3026267</v>
      </c>
      <c r="J49" s="58">
        <v>0</v>
      </c>
      <c r="K49" s="58">
        <v>0</v>
      </c>
      <c r="L49" s="58">
        <v>0</v>
      </c>
      <c r="M49" s="58">
        <v>2657445</v>
      </c>
      <c r="N49" s="58">
        <v>0</v>
      </c>
      <c r="O49" s="58">
        <v>0</v>
      </c>
      <c r="P49" s="58">
        <v>0</v>
      </c>
      <c r="Q49" s="58">
        <v>8346522</v>
      </c>
      <c r="R49" s="58">
        <v>0</v>
      </c>
      <c r="S49" s="58">
        <v>0</v>
      </c>
      <c r="T49" s="58">
        <v>0</v>
      </c>
      <c r="U49" s="58">
        <v>0</v>
      </c>
      <c r="V49" s="58">
        <v>3277103</v>
      </c>
      <c r="W49" s="58">
        <v>31159984</v>
      </c>
      <c r="X49" s="58">
        <v>61495690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129556767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129556767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100.47406920419854</v>
      </c>
      <c r="C58" s="5">
        <f>IF(C67=0,0,+(C76/C67)*100)</f>
        <v>0</v>
      </c>
      <c r="D58" s="6">
        <f aca="true" t="shared" si="6" ref="D58:Z58">IF(D67=0,0,+(D76/D67)*100)</f>
        <v>100.00000056054361</v>
      </c>
      <c r="E58" s="7">
        <f t="shared" si="6"/>
        <v>100.04782128703494</v>
      </c>
      <c r="F58" s="7">
        <f t="shared" si="6"/>
        <v>100</v>
      </c>
      <c r="G58" s="7">
        <f t="shared" si="6"/>
        <v>99.84323023598077</v>
      </c>
      <c r="H58" s="7">
        <f t="shared" si="6"/>
        <v>95.94667633201091</v>
      </c>
      <c r="I58" s="7">
        <f t="shared" si="6"/>
        <v>98.5848106141917</v>
      </c>
      <c r="J58" s="7">
        <f t="shared" si="6"/>
        <v>103.40833671761271</v>
      </c>
      <c r="K58" s="7">
        <f t="shared" si="6"/>
        <v>100.00000114443577</v>
      </c>
      <c r="L58" s="7">
        <f t="shared" si="6"/>
        <v>100.14007503930809</v>
      </c>
      <c r="M58" s="7">
        <f t="shared" si="6"/>
        <v>101.23880867793487</v>
      </c>
      <c r="N58" s="7">
        <f t="shared" si="6"/>
        <v>102.91256702033196</v>
      </c>
      <c r="O58" s="7">
        <f t="shared" si="6"/>
        <v>99.64378233256595</v>
      </c>
      <c r="P58" s="7">
        <f t="shared" si="6"/>
        <v>100</v>
      </c>
      <c r="Q58" s="7">
        <f t="shared" si="6"/>
        <v>100.82853397346263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100.15524549312059</v>
      </c>
      <c r="W58" s="7">
        <f t="shared" si="6"/>
        <v>103.8050188997196</v>
      </c>
      <c r="X58" s="7">
        <f t="shared" si="6"/>
        <v>0</v>
      </c>
      <c r="Y58" s="7">
        <f t="shared" si="6"/>
        <v>0</v>
      </c>
      <c r="Z58" s="8">
        <f t="shared" si="6"/>
        <v>100.04782128703494</v>
      </c>
    </row>
    <row r="59" spans="1:26" ht="12.75">
      <c r="A59" s="36" t="s">
        <v>31</v>
      </c>
      <c r="B59" s="9">
        <f aca="true" t="shared" si="7" ref="B59:Z66">IF(B68=0,0,+(B77/B68)*100)</f>
        <v>101.60497803516368</v>
      </c>
      <c r="C59" s="9">
        <f t="shared" si="7"/>
        <v>0</v>
      </c>
      <c r="D59" s="2">
        <f t="shared" si="7"/>
        <v>99.99999875832431</v>
      </c>
      <c r="E59" s="10">
        <f t="shared" si="7"/>
        <v>99.9999996928296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101.06663834321587</v>
      </c>
      <c r="X59" s="10">
        <f t="shared" si="7"/>
        <v>0</v>
      </c>
      <c r="Y59" s="10">
        <f t="shared" si="7"/>
        <v>0</v>
      </c>
      <c r="Z59" s="11">
        <f t="shared" si="7"/>
        <v>99.9999996928296</v>
      </c>
    </row>
    <row r="60" spans="1:26" ht="12.75">
      <c r="A60" s="37" t="s">
        <v>32</v>
      </c>
      <c r="B60" s="12">
        <f t="shared" si="7"/>
        <v>100.00000027630753</v>
      </c>
      <c r="C60" s="12">
        <f t="shared" si="7"/>
        <v>0</v>
      </c>
      <c r="D60" s="3">
        <f t="shared" si="7"/>
        <v>100.00000134211788</v>
      </c>
      <c r="E60" s="13">
        <f t="shared" si="7"/>
        <v>100.00000026584006</v>
      </c>
      <c r="F60" s="13">
        <f t="shared" si="7"/>
        <v>100</v>
      </c>
      <c r="G60" s="13">
        <f t="shared" si="7"/>
        <v>100</v>
      </c>
      <c r="H60" s="13">
        <f t="shared" si="7"/>
        <v>95.53737578292547</v>
      </c>
      <c r="I60" s="13">
        <f t="shared" si="7"/>
        <v>98.53789232957706</v>
      </c>
      <c r="J60" s="13">
        <f t="shared" si="7"/>
        <v>99.99999847941837</v>
      </c>
      <c r="K60" s="13">
        <f t="shared" si="7"/>
        <v>100</v>
      </c>
      <c r="L60" s="13">
        <f t="shared" si="7"/>
        <v>100</v>
      </c>
      <c r="M60" s="13">
        <f t="shared" si="7"/>
        <v>99.99999944839215</v>
      </c>
      <c r="N60" s="13">
        <f t="shared" si="7"/>
        <v>100</v>
      </c>
      <c r="O60" s="13">
        <f t="shared" si="7"/>
        <v>99.99999830076534</v>
      </c>
      <c r="P60" s="13">
        <f t="shared" si="7"/>
        <v>100</v>
      </c>
      <c r="Q60" s="13">
        <f t="shared" si="7"/>
        <v>99.99999943631035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99.4535289981147</v>
      </c>
      <c r="W60" s="13">
        <f t="shared" si="7"/>
        <v>102.12523662881645</v>
      </c>
      <c r="X60" s="13">
        <f t="shared" si="7"/>
        <v>0</v>
      </c>
      <c r="Y60" s="13">
        <f t="shared" si="7"/>
        <v>0</v>
      </c>
      <c r="Z60" s="14">
        <f t="shared" si="7"/>
        <v>100.00000026584006</v>
      </c>
    </row>
    <row r="61" spans="1:26" ht="12.75">
      <c r="A61" s="38" t="s">
        <v>102</v>
      </c>
      <c r="B61" s="12">
        <f t="shared" si="7"/>
        <v>100.0000001888631</v>
      </c>
      <c r="C61" s="12">
        <f t="shared" si="7"/>
        <v>0</v>
      </c>
      <c r="D61" s="3">
        <f t="shared" si="7"/>
        <v>100.10367793797712</v>
      </c>
      <c r="E61" s="13">
        <f t="shared" si="7"/>
        <v>100.10315626472514</v>
      </c>
      <c r="F61" s="13">
        <f t="shared" si="7"/>
        <v>100</v>
      </c>
      <c r="G61" s="13">
        <f t="shared" si="7"/>
        <v>0</v>
      </c>
      <c r="H61" s="13">
        <f t="shared" si="7"/>
        <v>105.56508527760357</v>
      </c>
      <c r="I61" s="13">
        <f t="shared" si="7"/>
        <v>154.99944133604723</v>
      </c>
      <c r="J61" s="13">
        <f t="shared" si="7"/>
        <v>100.11101664020818</v>
      </c>
      <c r="K61" s="13">
        <f t="shared" si="7"/>
        <v>100.19480380380479</v>
      </c>
      <c r="L61" s="13">
        <f t="shared" si="7"/>
        <v>100.08231827958119</v>
      </c>
      <c r="M61" s="13">
        <f t="shared" si="7"/>
        <v>100.1275674838082</v>
      </c>
      <c r="N61" s="13">
        <f t="shared" si="7"/>
        <v>100.12300608266169</v>
      </c>
      <c r="O61" s="13">
        <f t="shared" si="7"/>
        <v>100.07683979411416</v>
      </c>
      <c r="P61" s="13">
        <f t="shared" si="7"/>
        <v>100.07984146882458</v>
      </c>
      <c r="Q61" s="13">
        <f t="shared" si="7"/>
        <v>100.09316532017993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116.01031174479178</v>
      </c>
      <c r="W61" s="13">
        <f t="shared" si="7"/>
        <v>104.66669885822253</v>
      </c>
      <c r="X61" s="13">
        <f t="shared" si="7"/>
        <v>0</v>
      </c>
      <c r="Y61" s="13">
        <f t="shared" si="7"/>
        <v>0</v>
      </c>
      <c r="Z61" s="14">
        <f t="shared" si="7"/>
        <v>100.10315626472514</v>
      </c>
    </row>
    <row r="62" spans="1:26" ht="12.75">
      <c r="A62" s="38" t="s">
        <v>103</v>
      </c>
      <c r="B62" s="12">
        <f t="shared" si="7"/>
        <v>100.00000129855833</v>
      </c>
      <c r="C62" s="12">
        <f t="shared" si="7"/>
        <v>0</v>
      </c>
      <c r="D62" s="3">
        <f t="shared" si="7"/>
        <v>100.00000720881046</v>
      </c>
      <c r="E62" s="13">
        <f t="shared" si="7"/>
        <v>100.00000127420267</v>
      </c>
      <c r="F62" s="13">
        <f t="shared" si="7"/>
        <v>100</v>
      </c>
      <c r="G62" s="13">
        <f t="shared" si="7"/>
        <v>100.00739201387326</v>
      </c>
      <c r="H62" s="13">
        <f t="shared" si="7"/>
        <v>75.5661527815271</v>
      </c>
      <c r="I62" s="13">
        <f t="shared" si="7"/>
        <v>91.21197255641992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96.9444007664607</v>
      </c>
      <c r="W62" s="13">
        <f t="shared" si="7"/>
        <v>87.20417835975299</v>
      </c>
      <c r="X62" s="13">
        <f t="shared" si="7"/>
        <v>0</v>
      </c>
      <c r="Y62" s="13">
        <f t="shared" si="7"/>
        <v>0</v>
      </c>
      <c r="Z62" s="14">
        <f t="shared" si="7"/>
        <v>100.00000127420267</v>
      </c>
    </row>
    <row r="63" spans="1:26" ht="12.7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100.09630296808992</v>
      </c>
      <c r="E63" s="13">
        <f t="shared" si="7"/>
        <v>100.09203492524168</v>
      </c>
      <c r="F63" s="13">
        <f t="shared" si="7"/>
        <v>100</v>
      </c>
      <c r="G63" s="13">
        <f t="shared" si="7"/>
        <v>100.15665095475148</v>
      </c>
      <c r="H63" s="13">
        <f t="shared" si="7"/>
        <v>75.18192619603118</v>
      </c>
      <c r="I63" s="13">
        <f t="shared" si="7"/>
        <v>90.24709378610483</v>
      </c>
      <c r="J63" s="13">
        <f t="shared" si="7"/>
        <v>100.03959885566019</v>
      </c>
      <c r="K63" s="13">
        <f t="shared" si="7"/>
        <v>100.08177402535982</v>
      </c>
      <c r="L63" s="13">
        <f t="shared" si="7"/>
        <v>100.02075132179347</v>
      </c>
      <c r="M63" s="13">
        <f t="shared" si="7"/>
        <v>100.04647874504103</v>
      </c>
      <c r="N63" s="13">
        <f t="shared" si="7"/>
        <v>100.09651361748087</v>
      </c>
      <c r="O63" s="13">
        <f t="shared" si="7"/>
        <v>100.15543388645239</v>
      </c>
      <c r="P63" s="13">
        <f t="shared" si="7"/>
        <v>100.12726445138507</v>
      </c>
      <c r="Q63" s="13">
        <f t="shared" si="7"/>
        <v>100.12700277094595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96.70328799131345</v>
      </c>
      <c r="W63" s="13">
        <f t="shared" si="7"/>
        <v>102.7694056173336</v>
      </c>
      <c r="X63" s="13">
        <f t="shared" si="7"/>
        <v>0</v>
      </c>
      <c r="Y63" s="13">
        <f t="shared" si="7"/>
        <v>0</v>
      </c>
      <c r="Z63" s="14">
        <f t="shared" si="7"/>
        <v>100.09203492524168</v>
      </c>
    </row>
    <row r="64" spans="1:26" ht="12.7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99.99999700817962</v>
      </c>
      <c r="E64" s="13">
        <f t="shared" si="7"/>
        <v>99.99396844322402</v>
      </c>
      <c r="F64" s="13">
        <f t="shared" si="7"/>
        <v>100</v>
      </c>
      <c r="G64" s="13">
        <f t="shared" si="7"/>
        <v>100.0413848266047</v>
      </c>
      <c r="H64" s="13">
        <f t="shared" si="7"/>
        <v>73.97209544324393</v>
      </c>
      <c r="I64" s="13">
        <f t="shared" si="7"/>
        <v>89.37120446006654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96.15481297087614</v>
      </c>
      <c r="W64" s="13">
        <f t="shared" si="7"/>
        <v>100.19962162328704</v>
      </c>
      <c r="X64" s="13">
        <f t="shared" si="7"/>
        <v>0</v>
      </c>
      <c r="Y64" s="13">
        <f t="shared" si="7"/>
        <v>0</v>
      </c>
      <c r="Z64" s="14">
        <f t="shared" si="7"/>
        <v>99.99396844322402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116.78364862943114</v>
      </c>
      <c r="F66" s="16">
        <f t="shared" si="7"/>
        <v>100</v>
      </c>
      <c r="G66" s="16">
        <f t="shared" si="7"/>
        <v>86.73690651085704</v>
      </c>
      <c r="H66" s="16">
        <f t="shared" si="7"/>
        <v>73.67528224868612</v>
      </c>
      <c r="I66" s="16">
        <f t="shared" si="7"/>
        <v>77.0443308660513</v>
      </c>
      <c r="J66" s="16">
        <f t="shared" si="7"/>
        <v>319.8400996879994</v>
      </c>
      <c r="K66" s="16">
        <f t="shared" si="7"/>
        <v>100.00002480340204</v>
      </c>
      <c r="L66" s="16">
        <f t="shared" si="7"/>
        <v>108.91933227267585</v>
      </c>
      <c r="M66" s="16">
        <f t="shared" si="7"/>
        <v>148.6971449026574</v>
      </c>
      <c r="N66" s="16">
        <f t="shared" si="7"/>
        <v>278.82145118068723</v>
      </c>
      <c r="O66" s="16">
        <f t="shared" si="7"/>
        <v>76.92316198423873</v>
      </c>
      <c r="P66" s="16">
        <f t="shared" si="7"/>
        <v>100</v>
      </c>
      <c r="Q66" s="16">
        <f t="shared" si="7"/>
        <v>129.36143443496434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122.80735578558645</v>
      </c>
      <c r="W66" s="16">
        <f t="shared" si="7"/>
        <v>767.0298711884476</v>
      </c>
      <c r="X66" s="16">
        <f t="shared" si="7"/>
        <v>0</v>
      </c>
      <c r="Y66" s="16">
        <f t="shared" si="7"/>
        <v>0</v>
      </c>
      <c r="Z66" s="17">
        <f t="shared" si="7"/>
        <v>116.78364862943114</v>
      </c>
    </row>
    <row r="67" spans="1:26" ht="12.75" hidden="1">
      <c r="A67" s="40" t="s">
        <v>108</v>
      </c>
      <c r="B67" s="23">
        <v>1032117032</v>
      </c>
      <c r="C67" s="23"/>
      <c r="D67" s="24">
        <v>1070389503</v>
      </c>
      <c r="E67" s="25">
        <v>1080964215</v>
      </c>
      <c r="F67" s="25">
        <v>99830656</v>
      </c>
      <c r="G67" s="25">
        <v>100662268</v>
      </c>
      <c r="H67" s="25">
        <v>101569757</v>
      </c>
      <c r="I67" s="25">
        <v>302062681</v>
      </c>
      <c r="J67" s="25">
        <v>94931583</v>
      </c>
      <c r="K67" s="25">
        <v>87379303</v>
      </c>
      <c r="L67" s="25">
        <v>88930191</v>
      </c>
      <c r="M67" s="25">
        <v>271241077</v>
      </c>
      <c r="N67" s="25">
        <v>86994496</v>
      </c>
      <c r="O67" s="25">
        <v>87877730</v>
      </c>
      <c r="P67" s="25">
        <v>93159873</v>
      </c>
      <c r="Q67" s="25">
        <v>268032099</v>
      </c>
      <c r="R67" s="25"/>
      <c r="S67" s="25"/>
      <c r="T67" s="25"/>
      <c r="U67" s="25"/>
      <c r="V67" s="25">
        <v>841335857</v>
      </c>
      <c r="W67" s="25">
        <v>797117381</v>
      </c>
      <c r="X67" s="25"/>
      <c r="Y67" s="24"/>
      <c r="Z67" s="26">
        <v>1080964215</v>
      </c>
    </row>
    <row r="68" spans="1:26" ht="12.75" hidden="1">
      <c r="A68" s="36" t="s">
        <v>31</v>
      </c>
      <c r="B68" s="18">
        <v>304860683</v>
      </c>
      <c r="C68" s="18"/>
      <c r="D68" s="19">
        <v>322145308</v>
      </c>
      <c r="E68" s="20">
        <v>325552201</v>
      </c>
      <c r="F68" s="20">
        <v>27655084</v>
      </c>
      <c r="G68" s="20">
        <v>27664148</v>
      </c>
      <c r="H68" s="20">
        <v>27682679</v>
      </c>
      <c r="I68" s="20">
        <v>83001911</v>
      </c>
      <c r="J68" s="20">
        <v>27695482</v>
      </c>
      <c r="K68" s="20">
        <v>27687031</v>
      </c>
      <c r="L68" s="20">
        <v>27670237</v>
      </c>
      <c r="M68" s="20">
        <v>83052750</v>
      </c>
      <c r="N68" s="20">
        <v>27661269</v>
      </c>
      <c r="O68" s="20">
        <v>27671216</v>
      </c>
      <c r="P68" s="20">
        <v>27733579</v>
      </c>
      <c r="Q68" s="20">
        <v>83066064</v>
      </c>
      <c r="R68" s="20"/>
      <c r="S68" s="20"/>
      <c r="T68" s="20"/>
      <c r="U68" s="20"/>
      <c r="V68" s="20">
        <v>249120725</v>
      </c>
      <c r="W68" s="20">
        <v>241608978</v>
      </c>
      <c r="X68" s="20"/>
      <c r="Y68" s="19"/>
      <c r="Z68" s="22">
        <v>325552201</v>
      </c>
    </row>
    <row r="69" spans="1:26" ht="12.75" hidden="1">
      <c r="A69" s="37" t="s">
        <v>32</v>
      </c>
      <c r="B69" s="18">
        <v>723831161</v>
      </c>
      <c r="C69" s="18"/>
      <c r="D69" s="19">
        <v>745091038</v>
      </c>
      <c r="E69" s="20">
        <v>752332052</v>
      </c>
      <c r="F69" s="20">
        <v>72127712</v>
      </c>
      <c r="G69" s="20">
        <v>71808292</v>
      </c>
      <c r="H69" s="20">
        <v>70137902</v>
      </c>
      <c r="I69" s="20">
        <v>214073906</v>
      </c>
      <c r="J69" s="20">
        <v>65764309</v>
      </c>
      <c r="K69" s="20">
        <v>55660567</v>
      </c>
      <c r="L69" s="20">
        <v>59863336</v>
      </c>
      <c r="M69" s="20">
        <v>181288212</v>
      </c>
      <c r="N69" s="20">
        <v>57916298</v>
      </c>
      <c r="O69" s="20">
        <v>58850024</v>
      </c>
      <c r="P69" s="20">
        <v>60636261</v>
      </c>
      <c r="Q69" s="20">
        <v>177402583</v>
      </c>
      <c r="R69" s="20"/>
      <c r="S69" s="20"/>
      <c r="T69" s="20"/>
      <c r="U69" s="20"/>
      <c r="V69" s="20">
        <v>572764701</v>
      </c>
      <c r="W69" s="20">
        <v>553109938</v>
      </c>
      <c r="X69" s="20"/>
      <c r="Y69" s="19"/>
      <c r="Z69" s="22">
        <v>752332052</v>
      </c>
    </row>
    <row r="70" spans="1:26" ht="12.75" hidden="1">
      <c r="A70" s="38" t="s">
        <v>102</v>
      </c>
      <c r="B70" s="18">
        <v>529484024</v>
      </c>
      <c r="C70" s="18"/>
      <c r="D70" s="19">
        <v>535220907</v>
      </c>
      <c r="E70" s="20">
        <v>541493046</v>
      </c>
      <c r="F70" s="20">
        <v>54466187</v>
      </c>
      <c r="G70" s="20"/>
      <c r="H70" s="20">
        <v>47357100</v>
      </c>
      <c r="I70" s="20">
        <v>101823287</v>
      </c>
      <c r="J70" s="20">
        <v>44596918</v>
      </c>
      <c r="K70" s="20">
        <v>38933018</v>
      </c>
      <c r="L70" s="20">
        <v>41538769</v>
      </c>
      <c r="M70" s="20">
        <v>125068705</v>
      </c>
      <c r="N70" s="20">
        <v>41290641</v>
      </c>
      <c r="O70" s="20">
        <v>40610468</v>
      </c>
      <c r="P70" s="20">
        <v>42717150</v>
      </c>
      <c r="Q70" s="20">
        <v>124618259</v>
      </c>
      <c r="R70" s="20"/>
      <c r="S70" s="20"/>
      <c r="T70" s="20"/>
      <c r="U70" s="20"/>
      <c r="V70" s="20">
        <v>351510251</v>
      </c>
      <c r="W70" s="20">
        <v>394554814</v>
      </c>
      <c r="X70" s="20"/>
      <c r="Y70" s="19"/>
      <c r="Z70" s="22">
        <v>541493046</v>
      </c>
    </row>
    <row r="71" spans="1:26" ht="12.75" hidden="1">
      <c r="A71" s="38" t="s">
        <v>103</v>
      </c>
      <c r="B71" s="18">
        <v>77008478</v>
      </c>
      <c r="C71" s="18"/>
      <c r="D71" s="19">
        <v>83231485</v>
      </c>
      <c r="E71" s="20">
        <v>78480450</v>
      </c>
      <c r="F71" s="20">
        <v>6766456</v>
      </c>
      <c r="G71" s="20">
        <v>7413406</v>
      </c>
      <c r="H71" s="20">
        <v>7968123</v>
      </c>
      <c r="I71" s="20">
        <v>22147985</v>
      </c>
      <c r="J71" s="20">
        <v>8822063</v>
      </c>
      <c r="K71" s="20">
        <v>5734785</v>
      </c>
      <c r="L71" s="20">
        <v>7138512</v>
      </c>
      <c r="M71" s="20">
        <v>21695360</v>
      </c>
      <c r="N71" s="20">
        <v>5895919</v>
      </c>
      <c r="O71" s="20">
        <v>7253937</v>
      </c>
      <c r="P71" s="20">
        <v>6705303</v>
      </c>
      <c r="Q71" s="20">
        <v>19855159</v>
      </c>
      <c r="R71" s="20"/>
      <c r="S71" s="20"/>
      <c r="T71" s="20"/>
      <c r="U71" s="20"/>
      <c r="V71" s="20">
        <v>63698504</v>
      </c>
      <c r="W71" s="20">
        <v>62453215</v>
      </c>
      <c r="X71" s="20"/>
      <c r="Y71" s="19"/>
      <c r="Z71" s="22">
        <v>78480450</v>
      </c>
    </row>
    <row r="72" spans="1:26" ht="12.75" hidden="1">
      <c r="A72" s="38" t="s">
        <v>104</v>
      </c>
      <c r="B72" s="18">
        <v>55616239</v>
      </c>
      <c r="C72" s="18"/>
      <c r="D72" s="19">
        <v>59177823</v>
      </c>
      <c r="E72" s="20">
        <v>62461071</v>
      </c>
      <c r="F72" s="20">
        <v>5158368</v>
      </c>
      <c r="G72" s="20">
        <v>5126046</v>
      </c>
      <c r="H72" s="20">
        <v>6711238</v>
      </c>
      <c r="I72" s="20">
        <v>16995652</v>
      </c>
      <c r="J72" s="20">
        <v>6555745</v>
      </c>
      <c r="K72" s="20">
        <v>5159340</v>
      </c>
      <c r="L72" s="20">
        <v>5324962</v>
      </c>
      <c r="M72" s="20">
        <v>17040047</v>
      </c>
      <c r="N72" s="20">
        <v>4944380</v>
      </c>
      <c r="O72" s="20">
        <v>5254324</v>
      </c>
      <c r="P72" s="20">
        <v>5211196</v>
      </c>
      <c r="Q72" s="20">
        <v>15409900</v>
      </c>
      <c r="R72" s="20"/>
      <c r="S72" s="20"/>
      <c r="T72" s="20"/>
      <c r="U72" s="20"/>
      <c r="V72" s="20">
        <v>49445599</v>
      </c>
      <c r="W72" s="20">
        <v>44430653</v>
      </c>
      <c r="X72" s="20"/>
      <c r="Y72" s="19"/>
      <c r="Z72" s="22">
        <v>62461071</v>
      </c>
    </row>
    <row r="73" spans="1:26" ht="12.75" hidden="1">
      <c r="A73" s="38" t="s">
        <v>105</v>
      </c>
      <c r="B73" s="18">
        <v>61722420</v>
      </c>
      <c r="C73" s="18"/>
      <c r="D73" s="19">
        <v>66848933</v>
      </c>
      <c r="E73" s="20">
        <v>69285595</v>
      </c>
      <c r="F73" s="20">
        <v>5736701</v>
      </c>
      <c r="G73" s="20">
        <v>5891048</v>
      </c>
      <c r="H73" s="20">
        <v>8041554</v>
      </c>
      <c r="I73" s="20">
        <v>19669303</v>
      </c>
      <c r="J73" s="20">
        <v>5737476</v>
      </c>
      <c r="K73" s="20">
        <v>5753362</v>
      </c>
      <c r="L73" s="20">
        <v>5825794</v>
      </c>
      <c r="M73" s="20">
        <v>17316632</v>
      </c>
      <c r="N73" s="20">
        <v>5729796</v>
      </c>
      <c r="O73" s="20">
        <v>5691922</v>
      </c>
      <c r="P73" s="20">
        <v>5961874</v>
      </c>
      <c r="Q73" s="20">
        <v>17383592</v>
      </c>
      <c r="R73" s="20"/>
      <c r="S73" s="20"/>
      <c r="T73" s="20"/>
      <c r="U73" s="20"/>
      <c r="V73" s="20">
        <v>54369527</v>
      </c>
      <c r="W73" s="20">
        <v>51671256</v>
      </c>
      <c r="X73" s="20"/>
      <c r="Y73" s="19"/>
      <c r="Z73" s="22">
        <v>69285595</v>
      </c>
    </row>
    <row r="74" spans="1:26" ht="12.75" hidden="1">
      <c r="A74" s="38" t="s">
        <v>106</v>
      </c>
      <c r="B74" s="18"/>
      <c r="C74" s="18"/>
      <c r="D74" s="19">
        <v>611890</v>
      </c>
      <c r="E74" s="20">
        <v>611890</v>
      </c>
      <c r="F74" s="20"/>
      <c r="G74" s="20">
        <v>53377792</v>
      </c>
      <c r="H74" s="20">
        <v>59887</v>
      </c>
      <c r="I74" s="20">
        <v>53437679</v>
      </c>
      <c r="J74" s="20">
        <v>52107</v>
      </c>
      <c r="K74" s="20">
        <v>80062</v>
      </c>
      <c r="L74" s="20">
        <v>35299</v>
      </c>
      <c r="M74" s="20">
        <v>167468</v>
      </c>
      <c r="N74" s="20">
        <v>55562</v>
      </c>
      <c r="O74" s="20">
        <v>39373</v>
      </c>
      <c r="P74" s="20">
        <v>40738</v>
      </c>
      <c r="Q74" s="20">
        <v>135673</v>
      </c>
      <c r="R74" s="20"/>
      <c r="S74" s="20"/>
      <c r="T74" s="20"/>
      <c r="U74" s="20"/>
      <c r="V74" s="20">
        <v>53740820</v>
      </c>
      <c r="W74" s="20"/>
      <c r="X74" s="20"/>
      <c r="Y74" s="19"/>
      <c r="Z74" s="22">
        <v>611890</v>
      </c>
    </row>
    <row r="75" spans="1:26" ht="12.75" hidden="1">
      <c r="A75" s="39" t="s">
        <v>107</v>
      </c>
      <c r="B75" s="27">
        <v>3425188</v>
      </c>
      <c r="C75" s="27"/>
      <c r="D75" s="28">
        <v>3153157</v>
      </c>
      <c r="E75" s="29">
        <v>3079962</v>
      </c>
      <c r="F75" s="29">
        <v>47860</v>
      </c>
      <c r="G75" s="29">
        <v>1189828</v>
      </c>
      <c r="H75" s="29">
        <v>3749176</v>
      </c>
      <c r="I75" s="29">
        <v>4986864</v>
      </c>
      <c r="J75" s="29">
        <v>1471792</v>
      </c>
      <c r="K75" s="29">
        <v>4031705</v>
      </c>
      <c r="L75" s="29">
        <v>1396618</v>
      </c>
      <c r="M75" s="29">
        <v>6900115</v>
      </c>
      <c r="N75" s="29">
        <v>1416929</v>
      </c>
      <c r="O75" s="29">
        <v>1356490</v>
      </c>
      <c r="P75" s="29">
        <v>4790033</v>
      </c>
      <c r="Q75" s="29">
        <v>7563452</v>
      </c>
      <c r="R75" s="29"/>
      <c r="S75" s="29"/>
      <c r="T75" s="29"/>
      <c r="U75" s="29"/>
      <c r="V75" s="29">
        <v>19450431</v>
      </c>
      <c r="W75" s="29">
        <v>2398465</v>
      </c>
      <c r="X75" s="29"/>
      <c r="Y75" s="28"/>
      <c r="Z75" s="30">
        <v>3079962</v>
      </c>
    </row>
    <row r="76" spans="1:26" ht="12.75" hidden="1">
      <c r="A76" s="41" t="s">
        <v>109</v>
      </c>
      <c r="B76" s="31">
        <v>1037009981</v>
      </c>
      <c r="C76" s="31"/>
      <c r="D76" s="32">
        <v>1070389509</v>
      </c>
      <c r="E76" s="33">
        <v>1081481146</v>
      </c>
      <c r="F76" s="33">
        <v>99830656</v>
      </c>
      <c r="G76" s="33">
        <v>100504460</v>
      </c>
      <c r="H76" s="33">
        <v>97452806</v>
      </c>
      <c r="I76" s="33">
        <v>297787922</v>
      </c>
      <c r="J76" s="33">
        <v>98167171</v>
      </c>
      <c r="K76" s="33">
        <v>87379304</v>
      </c>
      <c r="L76" s="33">
        <v>89054760</v>
      </c>
      <c r="M76" s="33">
        <v>274601235</v>
      </c>
      <c r="N76" s="33">
        <v>89528269</v>
      </c>
      <c r="O76" s="33">
        <v>87564694</v>
      </c>
      <c r="P76" s="33">
        <v>93159873</v>
      </c>
      <c r="Q76" s="33">
        <v>270252836</v>
      </c>
      <c r="R76" s="33"/>
      <c r="S76" s="33"/>
      <c r="T76" s="33"/>
      <c r="U76" s="33"/>
      <c r="V76" s="33">
        <v>842641993</v>
      </c>
      <c r="W76" s="33">
        <v>827447848</v>
      </c>
      <c r="X76" s="33"/>
      <c r="Y76" s="32"/>
      <c r="Z76" s="34">
        <v>1081481146</v>
      </c>
    </row>
    <row r="77" spans="1:26" ht="12.75" hidden="1">
      <c r="A77" s="36" t="s">
        <v>31</v>
      </c>
      <c r="B77" s="18">
        <v>309753630</v>
      </c>
      <c r="C77" s="18"/>
      <c r="D77" s="19">
        <v>322145304</v>
      </c>
      <c r="E77" s="20">
        <v>325552200</v>
      </c>
      <c r="F77" s="20">
        <v>27655084</v>
      </c>
      <c r="G77" s="20">
        <v>27664148</v>
      </c>
      <c r="H77" s="20">
        <v>27682679</v>
      </c>
      <c r="I77" s="20">
        <v>83001911</v>
      </c>
      <c r="J77" s="20">
        <v>27695482</v>
      </c>
      <c r="K77" s="20">
        <v>27687031</v>
      </c>
      <c r="L77" s="20">
        <v>27670237</v>
      </c>
      <c r="M77" s="20">
        <v>83052750</v>
      </c>
      <c r="N77" s="20">
        <v>27661269</v>
      </c>
      <c r="O77" s="20">
        <v>27671216</v>
      </c>
      <c r="P77" s="20">
        <v>27733579</v>
      </c>
      <c r="Q77" s="20">
        <v>83066064</v>
      </c>
      <c r="R77" s="20"/>
      <c r="S77" s="20"/>
      <c r="T77" s="20"/>
      <c r="U77" s="20"/>
      <c r="V77" s="20">
        <v>249120725</v>
      </c>
      <c r="W77" s="20">
        <v>244186072</v>
      </c>
      <c r="X77" s="20"/>
      <c r="Y77" s="19"/>
      <c r="Z77" s="22">
        <v>325552200</v>
      </c>
    </row>
    <row r="78" spans="1:26" ht="12.75" hidden="1">
      <c r="A78" s="37" t="s">
        <v>32</v>
      </c>
      <c r="B78" s="18">
        <v>723831163</v>
      </c>
      <c r="C78" s="18"/>
      <c r="D78" s="19">
        <v>745091048</v>
      </c>
      <c r="E78" s="20">
        <v>752332054</v>
      </c>
      <c r="F78" s="20">
        <v>72127712</v>
      </c>
      <c r="G78" s="20">
        <v>71808292</v>
      </c>
      <c r="H78" s="20">
        <v>67007911</v>
      </c>
      <c r="I78" s="20">
        <v>210943915</v>
      </c>
      <c r="J78" s="20">
        <v>65764308</v>
      </c>
      <c r="K78" s="20">
        <v>55660567</v>
      </c>
      <c r="L78" s="20">
        <v>59863336</v>
      </c>
      <c r="M78" s="20">
        <v>181288211</v>
      </c>
      <c r="N78" s="20">
        <v>57916298</v>
      </c>
      <c r="O78" s="20">
        <v>58850023</v>
      </c>
      <c r="P78" s="20">
        <v>60636261</v>
      </c>
      <c r="Q78" s="20">
        <v>177402582</v>
      </c>
      <c r="R78" s="20"/>
      <c r="S78" s="20"/>
      <c r="T78" s="20"/>
      <c r="U78" s="20"/>
      <c r="V78" s="20">
        <v>569634708</v>
      </c>
      <c r="W78" s="20">
        <v>564864833</v>
      </c>
      <c r="X78" s="20"/>
      <c r="Y78" s="19"/>
      <c r="Z78" s="22">
        <v>752332054</v>
      </c>
    </row>
    <row r="79" spans="1:26" ht="12.75" hidden="1">
      <c r="A79" s="38" t="s">
        <v>102</v>
      </c>
      <c r="B79" s="18">
        <v>529484025</v>
      </c>
      <c r="C79" s="18"/>
      <c r="D79" s="19">
        <v>535775813</v>
      </c>
      <c r="E79" s="20">
        <v>542051630</v>
      </c>
      <c r="F79" s="20">
        <v>54466187</v>
      </c>
      <c r="G79" s="20">
        <v>53366776</v>
      </c>
      <c r="H79" s="20">
        <v>49992563</v>
      </c>
      <c r="I79" s="20">
        <v>157825526</v>
      </c>
      <c r="J79" s="20">
        <v>44646428</v>
      </c>
      <c r="K79" s="20">
        <v>39008861</v>
      </c>
      <c r="L79" s="20">
        <v>41572963</v>
      </c>
      <c r="M79" s="20">
        <v>125228252</v>
      </c>
      <c r="N79" s="20">
        <v>41341431</v>
      </c>
      <c r="O79" s="20">
        <v>40641673</v>
      </c>
      <c r="P79" s="20">
        <v>42751256</v>
      </c>
      <c r="Q79" s="20">
        <v>124734360</v>
      </c>
      <c r="R79" s="20"/>
      <c r="S79" s="20"/>
      <c r="T79" s="20"/>
      <c r="U79" s="20"/>
      <c r="V79" s="20">
        <v>407788138</v>
      </c>
      <c r="W79" s="20">
        <v>412967499</v>
      </c>
      <c r="X79" s="20"/>
      <c r="Y79" s="19"/>
      <c r="Z79" s="22">
        <v>542051630</v>
      </c>
    </row>
    <row r="80" spans="1:26" ht="12.75" hidden="1">
      <c r="A80" s="38" t="s">
        <v>103</v>
      </c>
      <c r="B80" s="18">
        <v>77008479</v>
      </c>
      <c r="C80" s="18"/>
      <c r="D80" s="19">
        <v>83231491</v>
      </c>
      <c r="E80" s="20">
        <v>78480451</v>
      </c>
      <c r="F80" s="20">
        <v>6766456</v>
      </c>
      <c r="G80" s="20">
        <v>7413954</v>
      </c>
      <c r="H80" s="20">
        <v>6021204</v>
      </c>
      <c r="I80" s="20">
        <v>20201614</v>
      </c>
      <c r="J80" s="20">
        <v>8822063</v>
      </c>
      <c r="K80" s="20">
        <v>5734785</v>
      </c>
      <c r="L80" s="20">
        <v>7138512</v>
      </c>
      <c r="M80" s="20">
        <v>21695360</v>
      </c>
      <c r="N80" s="20">
        <v>5895919</v>
      </c>
      <c r="O80" s="20">
        <v>7253937</v>
      </c>
      <c r="P80" s="20">
        <v>6705303</v>
      </c>
      <c r="Q80" s="20">
        <v>19855159</v>
      </c>
      <c r="R80" s="20"/>
      <c r="S80" s="20"/>
      <c r="T80" s="20"/>
      <c r="U80" s="20"/>
      <c r="V80" s="20">
        <v>61752133</v>
      </c>
      <c r="W80" s="20">
        <v>54461813</v>
      </c>
      <c r="X80" s="20"/>
      <c r="Y80" s="19"/>
      <c r="Z80" s="22">
        <v>78480451</v>
      </c>
    </row>
    <row r="81" spans="1:26" ht="12.75" hidden="1">
      <c r="A81" s="38" t="s">
        <v>104</v>
      </c>
      <c r="B81" s="18">
        <v>55616239</v>
      </c>
      <c r="C81" s="18"/>
      <c r="D81" s="19">
        <v>59234813</v>
      </c>
      <c r="E81" s="20">
        <v>62518557</v>
      </c>
      <c r="F81" s="20">
        <v>5158368</v>
      </c>
      <c r="G81" s="20">
        <v>5134076</v>
      </c>
      <c r="H81" s="20">
        <v>5045638</v>
      </c>
      <c r="I81" s="20">
        <v>15338082</v>
      </c>
      <c r="J81" s="20">
        <v>6558341</v>
      </c>
      <c r="K81" s="20">
        <v>5163559</v>
      </c>
      <c r="L81" s="20">
        <v>5326067</v>
      </c>
      <c r="M81" s="20">
        <v>17047967</v>
      </c>
      <c r="N81" s="20">
        <v>4949152</v>
      </c>
      <c r="O81" s="20">
        <v>5262491</v>
      </c>
      <c r="P81" s="20">
        <v>5217828</v>
      </c>
      <c r="Q81" s="20">
        <v>15429471</v>
      </c>
      <c r="R81" s="20"/>
      <c r="S81" s="20"/>
      <c r="T81" s="20"/>
      <c r="U81" s="20"/>
      <c r="V81" s="20">
        <v>47815520</v>
      </c>
      <c r="W81" s="20">
        <v>45661118</v>
      </c>
      <c r="X81" s="20"/>
      <c r="Y81" s="19"/>
      <c r="Z81" s="22">
        <v>62518557</v>
      </c>
    </row>
    <row r="82" spans="1:26" ht="12.75" hidden="1">
      <c r="A82" s="38" t="s">
        <v>105</v>
      </c>
      <c r="B82" s="18">
        <v>61722420</v>
      </c>
      <c r="C82" s="18"/>
      <c r="D82" s="19">
        <v>66848931</v>
      </c>
      <c r="E82" s="20">
        <v>69281416</v>
      </c>
      <c r="F82" s="20">
        <v>5736701</v>
      </c>
      <c r="G82" s="20">
        <v>5893486</v>
      </c>
      <c r="H82" s="20">
        <v>5948506</v>
      </c>
      <c r="I82" s="20">
        <v>17578693</v>
      </c>
      <c r="J82" s="20">
        <v>5737476</v>
      </c>
      <c r="K82" s="20">
        <v>5753362</v>
      </c>
      <c r="L82" s="20">
        <v>5825794</v>
      </c>
      <c r="M82" s="20">
        <v>17316632</v>
      </c>
      <c r="N82" s="20">
        <v>5729796</v>
      </c>
      <c r="O82" s="20">
        <v>5691922</v>
      </c>
      <c r="P82" s="20">
        <v>5961874</v>
      </c>
      <c r="Q82" s="20">
        <v>17383592</v>
      </c>
      <c r="R82" s="20"/>
      <c r="S82" s="20"/>
      <c r="T82" s="20"/>
      <c r="U82" s="20"/>
      <c r="V82" s="20">
        <v>52278917</v>
      </c>
      <c r="W82" s="20">
        <v>51774403</v>
      </c>
      <c r="X82" s="20"/>
      <c r="Y82" s="19"/>
      <c r="Z82" s="22">
        <v>69281416</v>
      </c>
    </row>
    <row r="83" spans="1:26" ht="12.7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107</v>
      </c>
      <c r="B84" s="27">
        <v>3425188</v>
      </c>
      <c r="C84" s="27"/>
      <c r="D84" s="28">
        <v>3153157</v>
      </c>
      <c r="E84" s="29">
        <v>3596892</v>
      </c>
      <c r="F84" s="29">
        <v>47860</v>
      </c>
      <c r="G84" s="29">
        <v>1032020</v>
      </c>
      <c r="H84" s="29">
        <v>2762216</v>
      </c>
      <c r="I84" s="29">
        <v>3842096</v>
      </c>
      <c r="J84" s="29">
        <v>4707381</v>
      </c>
      <c r="K84" s="29">
        <v>4031706</v>
      </c>
      <c r="L84" s="29">
        <v>1521187</v>
      </c>
      <c r="M84" s="29">
        <v>10260274</v>
      </c>
      <c r="N84" s="29">
        <v>3950702</v>
      </c>
      <c r="O84" s="29">
        <v>1043455</v>
      </c>
      <c r="P84" s="29">
        <v>4790033</v>
      </c>
      <c r="Q84" s="29">
        <v>9784190</v>
      </c>
      <c r="R84" s="29"/>
      <c r="S84" s="29"/>
      <c r="T84" s="29"/>
      <c r="U84" s="29"/>
      <c r="V84" s="29">
        <v>23886560</v>
      </c>
      <c r="W84" s="29">
        <v>18396943</v>
      </c>
      <c r="X84" s="29"/>
      <c r="Y84" s="28"/>
      <c r="Z84" s="30">
        <v>3596892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370132721</v>
      </c>
      <c r="C5" s="18">
        <v>0</v>
      </c>
      <c r="D5" s="63">
        <v>513666671</v>
      </c>
      <c r="E5" s="64">
        <v>513666671</v>
      </c>
      <c r="F5" s="64">
        <v>37993885</v>
      </c>
      <c r="G5" s="64">
        <v>38422756</v>
      </c>
      <c r="H5" s="64">
        <v>38078462</v>
      </c>
      <c r="I5" s="64">
        <v>114495103</v>
      </c>
      <c r="J5" s="64">
        <v>39352622</v>
      </c>
      <c r="K5" s="64">
        <v>37046883</v>
      </c>
      <c r="L5" s="64">
        <v>40129465</v>
      </c>
      <c r="M5" s="64">
        <v>116528970</v>
      </c>
      <c r="N5" s="64">
        <v>40416656</v>
      </c>
      <c r="O5" s="64">
        <v>42875928</v>
      </c>
      <c r="P5" s="64">
        <v>39733396</v>
      </c>
      <c r="Q5" s="64">
        <v>123025980</v>
      </c>
      <c r="R5" s="64">
        <v>0</v>
      </c>
      <c r="S5" s="64">
        <v>0</v>
      </c>
      <c r="T5" s="64">
        <v>0</v>
      </c>
      <c r="U5" s="64">
        <v>0</v>
      </c>
      <c r="V5" s="64">
        <v>354050053</v>
      </c>
      <c r="W5" s="64">
        <v>367158998</v>
      </c>
      <c r="X5" s="64">
        <v>-13108945</v>
      </c>
      <c r="Y5" s="65">
        <v>-3.57</v>
      </c>
      <c r="Z5" s="66">
        <v>513666671</v>
      </c>
    </row>
    <row r="6" spans="1:26" ht="12.75">
      <c r="A6" s="62" t="s">
        <v>32</v>
      </c>
      <c r="B6" s="18">
        <v>963947243</v>
      </c>
      <c r="C6" s="18">
        <v>0</v>
      </c>
      <c r="D6" s="63">
        <v>1178526398</v>
      </c>
      <c r="E6" s="64">
        <v>1177526401</v>
      </c>
      <c r="F6" s="64">
        <v>94164374</v>
      </c>
      <c r="G6" s="64">
        <v>96679071</v>
      </c>
      <c r="H6" s="64">
        <v>99196853</v>
      </c>
      <c r="I6" s="64">
        <v>290040298</v>
      </c>
      <c r="J6" s="64">
        <v>89391316</v>
      </c>
      <c r="K6" s="64">
        <v>89647847</v>
      </c>
      <c r="L6" s="64">
        <v>89234960</v>
      </c>
      <c r="M6" s="64">
        <v>268274123</v>
      </c>
      <c r="N6" s="64">
        <v>88189078</v>
      </c>
      <c r="O6" s="64">
        <v>87026022</v>
      </c>
      <c r="P6" s="64">
        <v>94231298</v>
      </c>
      <c r="Q6" s="64">
        <v>269446398</v>
      </c>
      <c r="R6" s="64">
        <v>0</v>
      </c>
      <c r="S6" s="64">
        <v>0</v>
      </c>
      <c r="T6" s="64">
        <v>0</v>
      </c>
      <c r="U6" s="64">
        <v>0</v>
      </c>
      <c r="V6" s="64">
        <v>827760819</v>
      </c>
      <c r="W6" s="64">
        <v>715734626</v>
      </c>
      <c r="X6" s="64">
        <v>112026193</v>
      </c>
      <c r="Y6" s="65">
        <v>15.65</v>
      </c>
      <c r="Z6" s="66">
        <v>1177526401</v>
      </c>
    </row>
    <row r="7" spans="1:26" ht="12.75">
      <c r="A7" s="62" t="s">
        <v>33</v>
      </c>
      <c r="B7" s="18">
        <v>2637910</v>
      </c>
      <c r="C7" s="18">
        <v>0</v>
      </c>
      <c r="D7" s="63">
        <v>8945532</v>
      </c>
      <c r="E7" s="64">
        <v>7945532</v>
      </c>
      <c r="F7" s="64">
        <v>114564</v>
      </c>
      <c r="G7" s="64">
        <v>112848</v>
      </c>
      <c r="H7" s="64">
        <v>110403</v>
      </c>
      <c r="I7" s="64">
        <v>337815</v>
      </c>
      <c r="J7" s="64">
        <v>115872</v>
      </c>
      <c r="K7" s="64">
        <v>19154</v>
      </c>
      <c r="L7" s="64">
        <v>209622</v>
      </c>
      <c r="M7" s="64">
        <v>344648</v>
      </c>
      <c r="N7" s="64">
        <v>650324</v>
      </c>
      <c r="O7" s="64">
        <v>726923</v>
      </c>
      <c r="P7" s="64">
        <v>367842</v>
      </c>
      <c r="Q7" s="64">
        <v>1745089</v>
      </c>
      <c r="R7" s="64">
        <v>0</v>
      </c>
      <c r="S7" s="64">
        <v>0</v>
      </c>
      <c r="T7" s="64">
        <v>0</v>
      </c>
      <c r="U7" s="64">
        <v>0</v>
      </c>
      <c r="V7" s="64">
        <v>2427552</v>
      </c>
      <c r="W7" s="64">
        <v>6589209</v>
      </c>
      <c r="X7" s="64">
        <v>-4161657</v>
      </c>
      <c r="Y7" s="65">
        <v>-63.16</v>
      </c>
      <c r="Z7" s="66">
        <v>7945532</v>
      </c>
    </row>
    <row r="8" spans="1:26" ht="12.75">
      <c r="A8" s="62" t="s">
        <v>34</v>
      </c>
      <c r="B8" s="18">
        <v>509119084</v>
      </c>
      <c r="C8" s="18">
        <v>0</v>
      </c>
      <c r="D8" s="63">
        <v>695667605</v>
      </c>
      <c r="E8" s="64">
        <v>695667605</v>
      </c>
      <c r="F8" s="64">
        <v>253872370</v>
      </c>
      <c r="G8" s="64">
        <v>52268</v>
      </c>
      <c r="H8" s="64">
        <v>0</v>
      </c>
      <c r="I8" s="64">
        <v>253924638</v>
      </c>
      <c r="J8" s="64">
        <v>44299764</v>
      </c>
      <c r="K8" s="64">
        <v>16767363</v>
      </c>
      <c r="L8" s="64">
        <v>174555310</v>
      </c>
      <c r="M8" s="64">
        <v>235622437</v>
      </c>
      <c r="N8" s="64">
        <v>97126245</v>
      </c>
      <c r="O8" s="64">
        <v>-117669105</v>
      </c>
      <c r="P8" s="64">
        <v>171859245</v>
      </c>
      <c r="Q8" s="64">
        <v>151316385</v>
      </c>
      <c r="R8" s="64">
        <v>0</v>
      </c>
      <c r="S8" s="64">
        <v>0</v>
      </c>
      <c r="T8" s="64">
        <v>0</v>
      </c>
      <c r="U8" s="64">
        <v>0</v>
      </c>
      <c r="V8" s="64">
        <v>640863460</v>
      </c>
      <c r="W8" s="64">
        <v>614294201</v>
      </c>
      <c r="X8" s="64">
        <v>26569259</v>
      </c>
      <c r="Y8" s="65">
        <v>4.33</v>
      </c>
      <c r="Z8" s="66">
        <v>695667605</v>
      </c>
    </row>
    <row r="9" spans="1:26" ht="12.75">
      <c r="A9" s="62" t="s">
        <v>35</v>
      </c>
      <c r="B9" s="18">
        <v>112222460</v>
      </c>
      <c r="C9" s="18">
        <v>0</v>
      </c>
      <c r="D9" s="63">
        <v>337270909</v>
      </c>
      <c r="E9" s="64">
        <v>310930270</v>
      </c>
      <c r="F9" s="64">
        <v>18458258</v>
      </c>
      <c r="G9" s="64">
        <v>20161232</v>
      </c>
      <c r="H9" s="64">
        <v>16735089</v>
      </c>
      <c r="I9" s="64">
        <v>55354579</v>
      </c>
      <c r="J9" s="64">
        <v>29222250</v>
      </c>
      <c r="K9" s="64">
        <v>20179359</v>
      </c>
      <c r="L9" s="64">
        <v>17800719</v>
      </c>
      <c r="M9" s="64">
        <v>67202328</v>
      </c>
      <c r="N9" s="64">
        <v>15275803</v>
      </c>
      <c r="O9" s="64">
        <v>25386444</v>
      </c>
      <c r="P9" s="64">
        <v>19926690</v>
      </c>
      <c r="Q9" s="64">
        <v>60588937</v>
      </c>
      <c r="R9" s="64">
        <v>0</v>
      </c>
      <c r="S9" s="64">
        <v>0</v>
      </c>
      <c r="T9" s="64">
        <v>0</v>
      </c>
      <c r="U9" s="64">
        <v>0</v>
      </c>
      <c r="V9" s="64">
        <v>183145844</v>
      </c>
      <c r="W9" s="64">
        <v>245655746</v>
      </c>
      <c r="X9" s="64">
        <v>-62509902</v>
      </c>
      <c r="Y9" s="65">
        <v>-25.45</v>
      </c>
      <c r="Z9" s="66">
        <v>310930270</v>
      </c>
    </row>
    <row r="10" spans="1:26" ht="22.5">
      <c r="A10" s="67" t="s">
        <v>94</v>
      </c>
      <c r="B10" s="68">
        <f>SUM(B5:B9)</f>
        <v>1958059418</v>
      </c>
      <c r="C10" s="68">
        <f>SUM(C5:C9)</f>
        <v>0</v>
      </c>
      <c r="D10" s="69">
        <f aca="true" t="shared" si="0" ref="D10:Z10">SUM(D5:D9)</f>
        <v>2734077115</v>
      </c>
      <c r="E10" s="70">
        <f t="shared" si="0"/>
        <v>2705736479</v>
      </c>
      <c r="F10" s="70">
        <f t="shared" si="0"/>
        <v>404603451</v>
      </c>
      <c r="G10" s="70">
        <f t="shared" si="0"/>
        <v>155428175</v>
      </c>
      <c r="H10" s="70">
        <f t="shared" si="0"/>
        <v>154120807</v>
      </c>
      <c r="I10" s="70">
        <f t="shared" si="0"/>
        <v>714152433</v>
      </c>
      <c r="J10" s="70">
        <f t="shared" si="0"/>
        <v>202381824</v>
      </c>
      <c r="K10" s="70">
        <f t="shared" si="0"/>
        <v>163660606</v>
      </c>
      <c r="L10" s="70">
        <f t="shared" si="0"/>
        <v>321930076</v>
      </c>
      <c r="M10" s="70">
        <f t="shared" si="0"/>
        <v>687972506</v>
      </c>
      <c r="N10" s="70">
        <f t="shared" si="0"/>
        <v>241658106</v>
      </c>
      <c r="O10" s="70">
        <f t="shared" si="0"/>
        <v>38346212</v>
      </c>
      <c r="P10" s="70">
        <f t="shared" si="0"/>
        <v>326118471</v>
      </c>
      <c r="Q10" s="70">
        <f t="shared" si="0"/>
        <v>606122789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2008247728</v>
      </c>
      <c r="W10" s="70">
        <f t="shared" si="0"/>
        <v>1949432780</v>
      </c>
      <c r="X10" s="70">
        <f t="shared" si="0"/>
        <v>58814948</v>
      </c>
      <c r="Y10" s="71">
        <f>+IF(W10&lt;&gt;0,(X10/W10)*100,0)</f>
        <v>3.017028779007194</v>
      </c>
      <c r="Z10" s="72">
        <f t="shared" si="0"/>
        <v>2705736479</v>
      </c>
    </row>
    <row r="11" spans="1:26" ht="12.75">
      <c r="A11" s="62" t="s">
        <v>36</v>
      </c>
      <c r="B11" s="18">
        <v>579630606</v>
      </c>
      <c r="C11" s="18">
        <v>0</v>
      </c>
      <c r="D11" s="63">
        <v>731160602</v>
      </c>
      <c r="E11" s="64">
        <v>758203949</v>
      </c>
      <c r="F11" s="64">
        <v>60608527</v>
      </c>
      <c r="G11" s="64">
        <v>61875879</v>
      </c>
      <c r="H11" s="64">
        <v>59232413</v>
      </c>
      <c r="I11" s="64">
        <v>181716819</v>
      </c>
      <c r="J11" s="64">
        <v>55791409</v>
      </c>
      <c r="K11" s="64">
        <v>54477444</v>
      </c>
      <c r="L11" s="64">
        <v>77072391</v>
      </c>
      <c r="M11" s="64">
        <v>187341244</v>
      </c>
      <c r="N11" s="64">
        <v>64220490</v>
      </c>
      <c r="O11" s="64">
        <v>60151925</v>
      </c>
      <c r="P11" s="64">
        <v>90770267</v>
      </c>
      <c r="Q11" s="64">
        <v>215142682</v>
      </c>
      <c r="R11" s="64">
        <v>0</v>
      </c>
      <c r="S11" s="64">
        <v>0</v>
      </c>
      <c r="T11" s="64">
        <v>0</v>
      </c>
      <c r="U11" s="64">
        <v>0</v>
      </c>
      <c r="V11" s="64">
        <v>584200745</v>
      </c>
      <c r="W11" s="64">
        <v>557394133</v>
      </c>
      <c r="X11" s="64">
        <v>26806612</v>
      </c>
      <c r="Y11" s="65">
        <v>4.81</v>
      </c>
      <c r="Z11" s="66">
        <v>758203949</v>
      </c>
    </row>
    <row r="12" spans="1:26" ht="12.75">
      <c r="A12" s="62" t="s">
        <v>37</v>
      </c>
      <c r="B12" s="18">
        <v>30680101</v>
      </c>
      <c r="C12" s="18">
        <v>0</v>
      </c>
      <c r="D12" s="63">
        <v>39597755</v>
      </c>
      <c r="E12" s="64">
        <v>39597755</v>
      </c>
      <c r="F12" s="64">
        <v>1849</v>
      </c>
      <c r="G12" s="64">
        <v>1613</v>
      </c>
      <c r="H12" s="64">
        <v>2914187</v>
      </c>
      <c r="I12" s="64">
        <v>2917649</v>
      </c>
      <c r="J12" s="64">
        <v>8686028</v>
      </c>
      <c r="K12" s="64">
        <v>2902622</v>
      </c>
      <c r="L12" s="64">
        <v>2920949</v>
      </c>
      <c r="M12" s="64">
        <v>14509599</v>
      </c>
      <c r="N12" s="64">
        <v>4938551</v>
      </c>
      <c r="O12" s="64">
        <v>3173509</v>
      </c>
      <c r="P12" s="64">
        <v>1206953</v>
      </c>
      <c r="Q12" s="64">
        <v>9319013</v>
      </c>
      <c r="R12" s="64">
        <v>0</v>
      </c>
      <c r="S12" s="64">
        <v>0</v>
      </c>
      <c r="T12" s="64">
        <v>0</v>
      </c>
      <c r="U12" s="64">
        <v>0</v>
      </c>
      <c r="V12" s="64">
        <v>26746261</v>
      </c>
      <c r="W12" s="64">
        <v>29698317</v>
      </c>
      <c r="X12" s="64">
        <v>-2952056</v>
      </c>
      <c r="Y12" s="65">
        <v>-9.94</v>
      </c>
      <c r="Z12" s="66">
        <v>39597755</v>
      </c>
    </row>
    <row r="13" spans="1:26" ht="12.75">
      <c r="A13" s="62" t="s">
        <v>95</v>
      </c>
      <c r="B13" s="18">
        <v>480860754</v>
      </c>
      <c r="C13" s="18">
        <v>0</v>
      </c>
      <c r="D13" s="63">
        <v>260361138</v>
      </c>
      <c r="E13" s="64">
        <v>514816093</v>
      </c>
      <c r="F13" s="64">
        <v>893</v>
      </c>
      <c r="G13" s="64">
        <v>4261</v>
      </c>
      <c r="H13" s="64">
        <v>4101</v>
      </c>
      <c r="I13" s="64">
        <v>9255</v>
      </c>
      <c r="J13" s="64">
        <v>482</v>
      </c>
      <c r="K13" s="64">
        <v>0</v>
      </c>
      <c r="L13" s="64">
        <v>165420</v>
      </c>
      <c r="M13" s="64">
        <v>165902</v>
      </c>
      <c r="N13" s="64">
        <v>2582</v>
      </c>
      <c r="O13" s="64">
        <v>4156</v>
      </c>
      <c r="P13" s="64">
        <v>3018</v>
      </c>
      <c r="Q13" s="64">
        <v>9756</v>
      </c>
      <c r="R13" s="64">
        <v>0</v>
      </c>
      <c r="S13" s="64">
        <v>0</v>
      </c>
      <c r="T13" s="64">
        <v>0</v>
      </c>
      <c r="U13" s="64">
        <v>0</v>
      </c>
      <c r="V13" s="64">
        <v>184913</v>
      </c>
      <c r="W13" s="64">
        <v>195270849</v>
      </c>
      <c r="X13" s="64">
        <v>-195085936</v>
      </c>
      <c r="Y13" s="65">
        <v>-99.91</v>
      </c>
      <c r="Z13" s="66">
        <v>514816093</v>
      </c>
    </row>
    <row r="14" spans="1:26" ht="12.75">
      <c r="A14" s="62" t="s">
        <v>38</v>
      </c>
      <c r="B14" s="18">
        <v>48663685</v>
      </c>
      <c r="C14" s="18">
        <v>0</v>
      </c>
      <c r="D14" s="63">
        <v>25770315</v>
      </c>
      <c r="E14" s="64">
        <v>19800537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32529</v>
      </c>
      <c r="M14" s="64">
        <v>32529</v>
      </c>
      <c r="N14" s="64">
        <v>8459657</v>
      </c>
      <c r="O14" s="64">
        <v>6608</v>
      </c>
      <c r="P14" s="64">
        <v>0</v>
      </c>
      <c r="Q14" s="64">
        <v>8466265</v>
      </c>
      <c r="R14" s="64">
        <v>0</v>
      </c>
      <c r="S14" s="64">
        <v>0</v>
      </c>
      <c r="T14" s="64">
        <v>0</v>
      </c>
      <c r="U14" s="64">
        <v>0</v>
      </c>
      <c r="V14" s="64">
        <v>8498794</v>
      </c>
      <c r="W14" s="64">
        <v>12885158</v>
      </c>
      <c r="X14" s="64">
        <v>-4386364</v>
      </c>
      <c r="Y14" s="65">
        <v>-34.04</v>
      </c>
      <c r="Z14" s="66">
        <v>19800537</v>
      </c>
    </row>
    <row r="15" spans="1:26" ht="12.75">
      <c r="A15" s="62" t="s">
        <v>39</v>
      </c>
      <c r="B15" s="18">
        <v>657739983</v>
      </c>
      <c r="C15" s="18">
        <v>0</v>
      </c>
      <c r="D15" s="63">
        <v>695778892</v>
      </c>
      <c r="E15" s="64">
        <v>737978218</v>
      </c>
      <c r="F15" s="64">
        <v>69756994</v>
      </c>
      <c r="G15" s="64">
        <v>42181300</v>
      </c>
      <c r="H15" s="64">
        <v>15815023</v>
      </c>
      <c r="I15" s="64">
        <v>127753317</v>
      </c>
      <c r="J15" s="64">
        <v>56879678</v>
      </c>
      <c r="K15" s="64">
        <v>69030588</v>
      </c>
      <c r="L15" s="64">
        <v>70119721</v>
      </c>
      <c r="M15" s="64">
        <v>196029987</v>
      </c>
      <c r="N15" s="64">
        <v>24666761</v>
      </c>
      <c r="O15" s="64">
        <v>37175570</v>
      </c>
      <c r="P15" s="64">
        <v>110532648</v>
      </c>
      <c r="Q15" s="64">
        <v>172374979</v>
      </c>
      <c r="R15" s="64">
        <v>0</v>
      </c>
      <c r="S15" s="64">
        <v>0</v>
      </c>
      <c r="T15" s="64">
        <v>0</v>
      </c>
      <c r="U15" s="64">
        <v>0</v>
      </c>
      <c r="V15" s="64">
        <v>496158283</v>
      </c>
      <c r="W15" s="64">
        <v>518319282</v>
      </c>
      <c r="X15" s="64">
        <v>-22160999</v>
      </c>
      <c r="Y15" s="65">
        <v>-4.28</v>
      </c>
      <c r="Z15" s="66">
        <v>737978218</v>
      </c>
    </row>
    <row r="16" spans="1:26" ht="12.75">
      <c r="A16" s="73" t="s">
        <v>40</v>
      </c>
      <c r="B16" s="18">
        <v>41741228</v>
      </c>
      <c r="C16" s="18">
        <v>0</v>
      </c>
      <c r="D16" s="63">
        <v>37196340</v>
      </c>
      <c r="E16" s="64">
        <v>42210391</v>
      </c>
      <c r="F16" s="64">
        <v>554470</v>
      </c>
      <c r="G16" s="64">
        <v>2128807</v>
      </c>
      <c r="H16" s="64">
        <v>567387</v>
      </c>
      <c r="I16" s="64">
        <v>3250664</v>
      </c>
      <c r="J16" s="64">
        <v>1035560</v>
      </c>
      <c r="K16" s="64">
        <v>4940890</v>
      </c>
      <c r="L16" s="64">
        <v>296178</v>
      </c>
      <c r="M16" s="64">
        <v>6272628</v>
      </c>
      <c r="N16" s="64">
        <v>2176938</v>
      </c>
      <c r="O16" s="64">
        <v>268078</v>
      </c>
      <c r="P16" s="64">
        <v>71340</v>
      </c>
      <c r="Q16" s="64">
        <v>2516356</v>
      </c>
      <c r="R16" s="64">
        <v>0</v>
      </c>
      <c r="S16" s="64">
        <v>0</v>
      </c>
      <c r="T16" s="64">
        <v>0</v>
      </c>
      <c r="U16" s="64">
        <v>0</v>
      </c>
      <c r="V16" s="64">
        <v>12039648</v>
      </c>
      <c r="W16" s="64">
        <v>24166022</v>
      </c>
      <c r="X16" s="64">
        <v>-12126374</v>
      </c>
      <c r="Y16" s="65">
        <v>-50.18</v>
      </c>
      <c r="Z16" s="66">
        <v>42210391</v>
      </c>
    </row>
    <row r="17" spans="1:26" ht="12.75">
      <c r="A17" s="62" t="s">
        <v>41</v>
      </c>
      <c r="B17" s="18">
        <v>861634225</v>
      </c>
      <c r="C17" s="18">
        <v>0</v>
      </c>
      <c r="D17" s="63">
        <v>892993248</v>
      </c>
      <c r="E17" s="64">
        <v>852015196</v>
      </c>
      <c r="F17" s="64">
        <v>2143557</v>
      </c>
      <c r="G17" s="64">
        <v>35772941</v>
      </c>
      <c r="H17" s="64">
        <v>50118651</v>
      </c>
      <c r="I17" s="64">
        <v>88035149</v>
      </c>
      <c r="J17" s="64">
        <v>48790699</v>
      </c>
      <c r="K17" s="64">
        <v>53019045</v>
      </c>
      <c r="L17" s="64">
        <v>78514865</v>
      </c>
      <c r="M17" s="64">
        <v>180324609</v>
      </c>
      <c r="N17" s="64">
        <v>62424230</v>
      </c>
      <c r="O17" s="64">
        <v>72130001</v>
      </c>
      <c r="P17" s="64">
        <v>71521836</v>
      </c>
      <c r="Q17" s="64">
        <v>206076067</v>
      </c>
      <c r="R17" s="64">
        <v>0</v>
      </c>
      <c r="S17" s="64">
        <v>0</v>
      </c>
      <c r="T17" s="64">
        <v>0</v>
      </c>
      <c r="U17" s="64">
        <v>0</v>
      </c>
      <c r="V17" s="64">
        <v>474435825</v>
      </c>
      <c r="W17" s="64">
        <v>645228540</v>
      </c>
      <c r="X17" s="64">
        <v>-170792715</v>
      </c>
      <c r="Y17" s="65">
        <v>-26.47</v>
      </c>
      <c r="Z17" s="66">
        <v>852015196</v>
      </c>
    </row>
    <row r="18" spans="1:26" ht="12.75">
      <c r="A18" s="74" t="s">
        <v>42</v>
      </c>
      <c r="B18" s="75">
        <f>SUM(B11:B17)</f>
        <v>2700950582</v>
      </c>
      <c r="C18" s="75">
        <f>SUM(C11:C17)</f>
        <v>0</v>
      </c>
      <c r="D18" s="76">
        <f aca="true" t="shared" si="1" ref="D18:Z18">SUM(D11:D17)</f>
        <v>2682858290</v>
      </c>
      <c r="E18" s="77">
        <f t="shared" si="1"/>
        <v>2964622139</v>
      </c>
      <c r="F18" s="77">
        <f t="shared" si="1"/>
        <v>133066290</v>
      </c>
      <c r="G18" s="77">
        <f t="shared" si="1"/>
        <v>141964801</v>
      </c>
      <c r="H18" s="77">
        <f t="shared" si="1"/>
        <v>128651762</v>
      </c>
      <c r="I18" s="77">
        <f t="shared" si="1"/>
        <v>403682853</v>
      </c>
      <c r="J18" s="77">
        <f t="shared" si="1"/>
        <v>171183856</v>
      </c>
      <c r="K18" s="77">
        <f t="shared" si="1"/>
        <v>184370589</v>
      </c>
      <c r="L18" s="77">
        <f t="shared" si="1"/>
        <v>229122053</v>
      </c>
      <c r="M18" s="77">
        <f t="shared" si="1"/>
        <v>584676498</v>
      </c>
      <c r="N18" s="77">
        <f t="shared" si="1"/>
        <v>166889209</v>
      </c>
      <c r="O18" s="77">
        <f t="shared" si="1"/>
        <v>172909847</v>
      </c>
      <c r="P18" s="77">
        <f t="shared" si="1"/>
        <v>274106062</v>
      </c>
      <c r="Q18" s="77">
        <f t="shared" si="1"/>
        <v>613905118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1602264469</v>
      </c>
      <c r="W18" s="77">
        <f t="shared" si="1"/>
        <v>1982962301</v>
      </c>
      <c r="X18" s="77">
        <f t="shared" si="1"/>
        <v>-380697832</v>
      </c>
      <c r="Y18" s="71">
        <f>+IF(W18&lt;&gt;0,(X18/W18)*100,0)</f>
        <v>-19.198440222893577</v>
      </c>
      <c r="Z18" s="78">
        <f t="shared" si="1"/>
        <v>2964622139</v>
      </c>
    </row>
    <row r="19" spans="1:26" ht="12.75">
      <c r="A19" s="74" t="s">
        <v>43</v>
      </c>
      <c r="B19" s="79">
        <f>+B10-B18</f>
        <v>-742891164</v>
      </c>
      <c r="C19" s="79">
        <f>+C10-C18</f>
        <v>0</v>
      </c>
      <c r="D19" s="80">
        <f aca="true" t="shared" si="2" ref="D19:Z19">+D10-D18</f>
        <v>51218825</v>
      </c>
      <c r="E19" s="81">
        <f t="shared" si="2"/>
        <v>-258885660</v>
      </c>
      <c r="F19" s="81">
        <f t="shared" si="2"/>
        <v>271537161</v>
      </c>
      <c r="G19" s="81">
        <f t="shared" si="2"/>
        <v>13463374</v>
      </c>
      <c r="H19" s="81">
        <f t="shared" si="2"/>
        <v>25469045</v>
      </c>
      <c r="I19" s="81">
        <f t="shared" si="2"/>
        <v>310469580</v>
      </c>
      <c r="J19" s="81">
        <f t="shared" si="2"/>
        <v>31197968</v>
      </c>
      <c r="K19" s="81">
        <f t="shared" si="2"/>
        <v>-20709983</v>
      </c>
      <c r="L19" s="81">
        <f t="shared" si="2"/>
        <v>92808023</v>
      </c>
      <c r="M19" s="81">
        <f t="shared" si="2"/>
        <v>103296008</v>
      </c>
      <c r="N19" s="81">
        <f t="shared" si="2"/>
        <v>74768897</v>
      </c>
      <c r="O19" s="81">
        <f t="shared" si="2"/>
        <v>-134563635</v>
      </c>
      <c r="P19" s="81">
        <f t="shared" si="2"/>
        <v>52012409</v>
      </c>
      <c r="Q19" s="81">
        <f t="shared" si="2"/>
        <v>-7782329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405983259</v>
      </c>
      <c r="W19" s="81">
        <f>IF(E10=E18,0,W10-W18)</f>
        <v>-33529521</v>
      </c>
      <c r="X19" s="81">
        <f t="shared" si="2"/>
        <v>439512780</v>
      </c>
      <c r="Y19" s="82">
        <f>+IF(W19&lt;&gt;0,(X19/W19)*100,0)</f>
        <v>-1310.8233189492926</v>
      </c>
      <c r="Z19" s="83">
        <f t="shared" si="2"/>
        <v>-258885660</v>
      </c>
    </row>
    <row r="20" spans="1:26" ht="12.75">
      <c r="A20" s="62" t="s">
        <v>44</v>
      </c>
      <c r="B20" s="18">
        <v>629230211</v>
      </c>
      <c r="C20" s="18">
        <v>0</v>
      </c>
      <c r="D20" s="63">
        <v>597302395</v>
      </c>
      <c r="E20" s="64">
        <v>584710395</v>
      </c>
      <c r="F20" s="64">
        <v>550616</v>
      </c>
      <c r="G20" s="64">
        <v>512256</v>
      </c>
      <c r="H20" s="64">
        <v>482915</v>
      </c>
      <c r="I20" s="64">
        <v>1545787</v>
      </c>
      <c r="J20" s="64">
        <v>29875427</v>
      </c>
      <c r="K20" s="64">
        <v>13480923</v>
      </c>
      <c r="L20" s="64">
        <v>9599623</v>
      </c>
      <c r="M20" s="64">
        <v>52955973</v>
      </c>
      <c r="N20" s="64">
        <v>12012235</v>
      </c>
      <c r="O20" s="64">
        <v>169689420</v>
      </c>
      <c r="P20" s="64">
        <v>35911793</v>
      </c>
      <c r="Q20" s="64">
        <v>217613448</v>
      </c>
      <c r="R20" s="64">
        <v>0</v>
      </c>
      <c r="S20" s="64">
        <v>0</v>
      </c>
      <c r="T20" s="64">
        <v>0</v>
      </c>
      <c r="U20" s="64">
        <v>0</v>
      </c>
      <c r="V20" s="64">
        <v>272115208</v>
      </c>
      <c r="W20" s="64">
        <v>386746971</v>
      </c>
      <c r="X20" s="64">
        <v>-114631763</v>
      </c>
      <c r="Y20" s="65">
        <v>-29.64</v>
      </c>
      <c r="Z20" s="66">
        <v>584710395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-113660953</v>
      </c>
      <c r="C22" s="90">
        <f>SUM(C19:C21)</f>
        <v>0</v>
      </c>
      <c r="D22" s="91">
        <f aca="true" t="shared" si="3" ref="D22:Z22">SUM(D19:D21)</f>
        <v>648521220</v>
      </c>
      <c r="E22" s="92">
        <f t="shared" si="3"/>
        <v>325824735</v>
      </c>
      <c r="F22" s="92">
        <f t="shared" si="3"/>
        <v>272087777</v>
      </c>
      <c r="G22" s="92">
        <f t="shared" si="3"/>
        <v>13975630</v>
      </c>
      <c r="H22" s="92">
        <f t="shared" si="3"/>
        <v>25951960</v>
      </c>
      <c r="I22" s="92">
        <f t="shared" si="3"/>
        <v>312015367</v>
      </c>
      <c r="J22" s="92">
        <f t="shared" si="3"/>
        <v>61073395</v>
      </c>
      <c r="K22" s="92">
        <f t="shared" si="3"/>
        <v>-7229060</v>
      </c>
      <c r="L22" s="92">
        <f t="shared" si="3"/>
        <v>102407646</v>
      </c>
      <c r="M22" s="92">
        <f t="shared" si="3"/>
        <v>156251981</v>
      </c>
      <c r="N22" s="92">
        <f t="shared" si="3"/>
        <v>86781132</v>
      </c>
      <c r="O22" s="92">
        <f t="shared" si="3"/>
        <v>35125785</v>
      </c>
      <c r="P22" s="92">
        <f t="shared" si="3"/>
        <v>87924202</v>
      </c>
      <c r="Q22" s="92">
        <f t="shared" si="3"/>
        <v>209831119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678098467</v>
      </c>
      <c r="W22" s="92">
        <f t="shared" si="3"/>
        <v>353217450</v>
      </c>
      <c r="X22" s="92">
        <f t="shared" si="3"/>
        <v>324881017</v>
      </c>
      <c r="Y22" s="93">
        <f>+IF(W22&lt;&gt;0,(X22/W22)*100,0)</f>
        <v>91.9776236989424</v>
      </c>
      <c r="Z22" s="94">
        <f t="shared" si="3"/>
        <v>325824735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-113660953</v>
      </c>
      <c r="C24" s="79">
        <f>SUM(C22:C23)</f>
        <v>0</v>
      </c>
      <c r="D24" s="80">
        <f aca="true" t="shared" si="4" ref="D24:Z24">SUM(D22:D23)</f>
        <v>648521220</v>
      </c>
      <c r="E24" s="81">
        <f t="shared" si="4"/>
        <v>325824735</v>
      </c>
      <c r="F24" s="81">
        <f t="shared" si="4"/>
        <v>272087777</v>
      </c>
      <c r="G24" s="81">
        <f t="shared" si="4"/>
        <v>13975630</v>
      </c>
      <c r="H24" s="81">
        <f t="shared" si="4"/>
        <v>25951960</v>
      </c>
      <c r="I24" s="81">
        <f t="shared" si="4"/>
        <v>312015367</v>
      </c>
      <c r="J24" s="81">
        <f t="shared" si="4"/>
        <v>61073395</v>
      </c>
      <c r="K24" s="81">
        <f t="shared" si="4"/>
        <v>-7229060</v>
      </c>
      <c r="L24" s="81">
        <f t="shared" si="4"/>
        <v>102407646</v>
      </c>
      <c r="M24" s="81">
        <f t="shared" si="4"/>
        <v>156251981</v>
      </c>
      <c r="N24" s="81">
        <f t="shared" si="4"/>
        <v>86781132</v>
      </c>
      <c r="O24" s="81">
        <f t="shared" si="4"/>
        <v>35125785</v>
      </c>
      <c r="P24" s="81">
        <f t="shared" si="4"/>
        <v>87924202</v>
      </c>
      <c r="Q24" s="81">
        <f t="shared" si="4"/>
        <v>209831119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678098467</v>
      </c>
      <c r="W24" s="81">
        <f t="shared" si="4"/>
        <v>353217450</v>
      </c>
      <c r="X24" s="81">
        <f t="shared" si="4"/>
        <v>324881017</v>
      </c>
      <c r="Y24" s="82">
        <f>+IF(W24&lt;&gt;0,(X24/W24)*100,0)</f>
        <v>91.9776236989424</v>
      </c>
      <c r="Z24" s="83">
        <f t="shared" si="4"/>
        <v>325824735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609585496</v>
      </c>
      <c r="C27" s="21">
        <v>0</v>
      </c>
      <c r="D27" s="103">
        <v>607133896</v>
      </c>
      <c r="E27" s="104">
        <v>612978591</v>
      </c>
      <c r="F27" s="104">
        <v>0</v>
      </c>
      <c r="G27" s="104">
        <v>2996559</v>
      </c>
      <c r="H27" s="104">
        <v>10096564</v>
      </c>
      <c r="I27" s="104">
        <v>13093123</v>
      </c>
      <c r="J27" s="104">
        <v>46138082</v>
      </c>
      <c r="K27" s="104">
        <v>24143846</v>
      </c>
      <c r="L27" s="104">
        <v>98237835</v>
      </c>
      <c r="M27" s="104">
        <v>168519763</v>
      </c>
      <c r="N27" s="104">
        <v>33334709</v>
      </c>
      <c r="O27" s="104">
        <v>31961221</v>
      </c>
      <c r="P27" s="104">
        <v>42508555</v>
      </c>
      <c r="Q27" s="104">
        <v>107804485</v>
      </c>
      <c r="R27" s="104">
        <v>0</v>
      </c>
      <c r="S27" s="104">
        <v>0</v>
      </c>
      <c r="T27" s="104">
        <v>0</v>
      </c>
      <c r="U27" s="104">
        <v>0</v>
      </c>
      <c r="V27" s="104">
        <v>289417371</v>
      </c>
      <c r="W27" s="104">
        <v>459733943</v>
      </c>
      <c r="X27" s="104">
        <v>-170316572</v>
      </c>
      <c r="Y27" s="105">
        <v>-37.05</v>
      </c>
      <c r="Z27" s="106">
        <v>612978591</v>
      </c>
    </row>
    <row r="28" spans="1:26" ht="12.75">
      <c r="A28" s="107" t="s">
        <v>44</v>
      </c>
      <c r="B28" s="18">
        <v>509262454</v>
      </c>
      <c r="C28" s="18">
        <v>0</v>
      </c>
      <c r="D28" s="63">
        <v>515928992</v>
      </c>
      <c r="E28" s="64">
        <v>505099872</v>
      </c>
      <c r="F28" s="64">
        <v>0</v>
      </c>
      <c r="G28" s="64">
        <v>2996558</v>
      </c>
      <c r="H28" s="64">
        <v>8449044</v>
      </c>
      <c r="I28" s="64">
        <v>11445602</v>
      </c>
      <c r="J28" s="64">
        <v>45845883</v>
      </c>
      <c r="K28" s="64">
        <v>22497518</v>
      </c>
      <c r="L28" s="64">
        <v>95765388</v>
      </c>
      <c r="M28" s="64">
        <v>164108789</v>
      </c>
      <c r="N28" s="64">
        <v>29133436</v>
      </c>
      <c r="O28" s="64">
        <v>30699413</v>
      </c>
      <c r="P28" s="64">
        <v>34739114</v>
      </c>
      <c r="Q28" s="64">
        <v>94571963</v>
      </c>
      <c r="R28" s="64">
        <v>0</v>
      </c>
      <c r="S28" s="64">
        <v>0</v>
      </c>
      <c r="T28" s="64">
        <v>0</v>
      </c>
      <c r="U28" s="64">
        <v>0</v>
      </c>
      <c r="V28" s="64">
        <v>270126354</v>
      </c>
      <c r="W28" s="64">
        <v>378824904</v>
      </c>
      <c r="X28" s="64">
        <v>-108698550</v>
      </c>
      <c r="Y28" s="65">
        <v>-28.69</v>
      </c>
      <c r="Z28" s="66">
        <v>505099872</v>
      </c>
    </row>
    <row r="29" spans="1:26" ht="12.75">
      <c r="A29" s="62" t="s">
        <v>99</v>
      </c>
      <c r="B29" s="18">
        <v>2293840</v>
      </c>
      <c r="C29" s="18">
        <v>0</v>
      </c>
      <c r="D29" s="63">
        <v>8759149</v>
      </c>
      <c r="E29" s="64">
        <v>7354108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5515581</v>
      </c>
      <c r="X29" s="64">
        <v>-5515581</v>
      </c>
      <c r="Y29" s="65">
        <v>-100</v>
      </c>
      <c r="Z29" s="66">
        <v>7354108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98029204</v>
      </c>
      <c r="C31" s="18">
        <v>0</v>
      </c>
      <c r="D31" s="63">
        <v>82445755</v>
      </c>
      <c r="E31" s="64">
        <v>100524611</v>
      </c>
      <c r="F31" s="64">
        <v>0</v>
      </c>
      <c r="G31" s="64">
        <v>0</v>
      </c>
      <c r="H31" s="64">
        <v>1647520</v>
      </c>
      <c r="I31" s="64">
        <v>1647520</v>
      </c>
      <c r="J31" s="64">
        <v>292199</v>
      </c>
      <c r="K31" s="64">
        <v>1646328</v>
      </c>
      <c r="L31" s="64">
        <v>2472447</v>
      </c>
      <c r="M31" s="64">
        <v>4410974</v>
      </c>
      <c r="N31" s="64">
        <v>4201273</v>
      </c>
      <c r="O31" s="64">
        <v>1261808</v>
      </c>
      <c r="P31" s="64">
        <v>7769441</v>
      </c>
      <c r="Q31" s="64">
        <v>13232522</v>
      </c>
      <c r="R31" s="64">
        <v>0</v>
      </c>
      <c r="S31" s="64">
        <v>0</v>
      </c>
      <c r="T31" s="64">
        <v>0</v>
      </c>
      <c r="U31" s="64">
        <v>0</v>
      </c>
      <c r="V31" s="64">
        <v>19291016</v>
      </c>
      <c r="W31" s="64">
        <v>75393458</v>
      </c>
      <c r="X31" s="64">
        <v>-56102442</v>
      </c>
      <c r="Y31" s="65">
        <v>-74.41</v>
      </c>
      <c r="Z31" s="66">
        <v>100524611</v>
      </c>
    </row>
    <row r="32" spans="1:26" ht="12.75">
      <c r="A32" s="74" t="s">
        <v>50</v>
      </c>
      <c r="B32" s="21">
        <f>SUM(B28:B31)</f>
        <v>609585498</v>
      </c>
      <c r="C32" s="21">
        <f>SUM(C28:C31)</f>
        <v>0</v>
      </c>
      <c r="D32" s="103">
        <f aca="true" t="shared" si="5" ref="D32:Z32">SUM(D28:D31)</f>
        <v>607133896</v>
      </c>
      <c r="E32" s="104">
        <f t="shared" si="5"/>
        <v>612978591</v>
      </c>
      <c r="F32" s="104">
        <f t="shared" si="5"/>
        <v>0</v>
      </c>
      <c r="G32" s="104">
        <f t="shared" si="5"/>
        <v>2996558</v>
      </c>
      <c r="H32" s="104">
        <f t="shared" si="5"/>
        <v>10096564</v>
      </c>
      <c r="I32" s="104">
        <f t="shared" si="5"/>
        <v>13093122</v>
      </c>
      <c r="J32" s="104">
        <f t="shared" si="5"/>
        <v>46138082</v>
      </c>
      <c r="K32" s="104">
        <f t="shared" si="5"/>
        <v>24143846</v>
      </c>
      <c r="L32" s="104">
        <f t="shared" si="5"/>
        <v>98237835</v>
      </c>
      <c r="M32" s="104">
        <f t="shared" si="5"/>
        <v>168519763</v>
      </c>
      <c r="N32" s="104">
        <f t="shared" si="5"/>
        <v>33334709</v>
      </c>
      <c r="O32" s="104">
        <f t="shared" si="5"/>
        <v>31961221</v>
      </c>
      <c r="P32" s="104">
        <f t="shared" si="5"/>
        <v>42508555</v>
      </c>
      <c r="Q32" s="104">
        <f t="shared" si="5"/>
        <v>107804485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289417370</v>
      </c>
      <c r="W32" s="104">
        <f t="shared" si="5"/>
        <v>459733943</v>
      </c>
      <c r="X32" s="104">
        <f t="shared" si="5"/>
        <v>-170316573</v>
      </c>
      <c r="Y32" s="105">
        <f>+IF(W32&lt;&gt;0,(X32/W32)*100,0)</f>
        <v>-37.04676924409734</v>
      </c>
      <c r="Z32" s="106">
        <f t="shared" si="5"/>
        <v>612978591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500685430</v>
      </c>
      <c r="C35" s="18">
        <v>0</v>
      </c>
      <c r="D35" s="63">
        <v>650363300</v>
      </c>
      <c r="E35" s="64">
        <v>600867285</v>
      </c>
      <c r="F35" s="64">
        <v>501880485</v>
      </c>
      <c r="G35" s="64">
        <v>501880485</v>
      </c>
      <c r="H35" s="64">
        <v>501880485</v>
      </c>
      <c r="I35" s="64">
        <v>501880485</v>
      </c>
      <c r="J35" s="64">
        <v>501880485</v>
      </c>
      <c r="K35" s="64">
        <v>501880485</v>
      </c>
      <c r="L35" s="64">
        <v>500685430</v>
      </c>
      <c r="M35" s="64">
        <v>500685430</v>
      </c>
      <c r="N35" s="64">
        <v>0</v>
      </c>
      <c r="O35" s="64">
        <v>500685430</v>
      </c>
      <c r="P35" s="64">
        <v>500685430</v>
      </c>
      <c r="Q35" s="64">
        <v>500685430</v>
      </c>
      <c r="R35" s="64">
        <v>0</v>
      </c>
      <c r="S35" s="64">
        <v>0</v>
      </c>
      <c r="T35" s="64">
        <v>0</v>
      </c>
      <c r="U35" s="64">
        <v>0</v>
      </c>
      <c r="V35" s="64">
        <v>500685430</v>
      </c>
      <c r="W35" s="64">
        <v>450650464</v>
      </c>
      <c r="X35" s="64">
        <v>50034966</v>
      </c>
      <c r="Y35" s="65">
        <v>11.1</v>
      </c>
      <c r="Z35" s="66">
        <v>600867285</v>
      </c>
    </row>
    <row r="36" spans="1:26" ht="12.75">
      <c r="A36" s="62" t="s">
        <v>53</v>
      </c>
      <c r="B36" s="18">
        <v>7551406000</v>
      </c>
      <c r="C36" s="18">
        <v>0</v>
      </c>
      <c r="D36" s="63">
        <v>7815438925</v>
      </c>
      <c r="E36" s="64">
        <v>8013433790</v>
      </c>
      <c r="F36" s="64">
        <v>8019662644</v>
      </c>
      <c r="G36" s="64">
        <v>8019662644</v>
      </c>
      <c r="H36" s="64">
        <v>8019662644</v>
      </c>
      <c r="I36" s="64">
        <v>8019662644</v>
      </c>
      <c r="J36" s="64">
        <v>8019662644</v>
      </c>
      <c r="K36" s="64">
        <v>8019662644</v>
      </c>
      <c r="L36" s="64">
        <v>7551406000</v>
      </c>
      <c r="M36" s="64">
        <v>7551406000</v>
      </c>
      <c r="N36" s="64">
        <v>0</v>
      </c>
      <c r="O36" s="64">
        <v>7551406000</v>
      </c>
      <c r="P36" s="64">
        <v>7551406000</v>
      </c>
      <c r="Q36" s="64">
        <v>7551406000</v>
      </c>
      <c r="R36" s="64">
        <v>0</v>
      </c>
      <c r="S36" s="64">
        <v>0</v>
      </c>
      <c r="T36" s="64">
        <v>0</v>
      </c>
      <c r="U36" s="64">
        <v>0</v>
      </c>
      <c r="V36" s="64">
        <v>7551406000</v>
      </c>
      <c r="W36" s="64">
        <v>6010075343</v>
      </c>
      <c r="X36" s="64">
        <v>1541330657</v>
      </c>
      <c r="Y36" s="65">
        <v>25.65</v>
      </c>
      <c r="Z36" s="66">
        <v>8013433790</v>
      </c>
    </row>
    <row r="37" spans="1:26" ht="12.75">
      <c r="A37" s="62" t="s">
        <v>54</v>
      </c>
      <c r="B37" s="18">
        <v>1495459443</v>
      </c>
      <c r="C37" s="18">
        <v>0</v>
      </c>
      <c r="D37" s="63">
        <v>525647764</v>
      </c>
      <c r="E37" s="64">
        <v>641346713</v>
      </c>
      <c r="F37" s="64">
        <v>1504646455</v>
      </c>
      <c r="G37" s="64">
        <v>1504646455</v>
      </c>
      <c r="H37" s="64">
        <v>1504646455</v>
      </c>
      <c r="I37" s="64">
        <v>1504646455</v>
      </c>
      <c r="J37" s="64">
        <v>1504646455</v>
      </c>
      <c r="K37" s="64">
        <v>1504646455</v>
      </c>
      <c r="L37" s="64">
        <v>1495459443</v>
      </c>
      <c r="M37" s="64">
        <v>1495459443</v>
      </c>
      <c r="N37" s="64">
        <v>0</v>
      </c>
      <c r="O37" s="64">
        <v>1495459443</v>
      </c>
      <c r="P37" s="64">
        <v>1495459443</v>
      </c>
      <c r="Q37" s="64">
        <v>1495459443</v>
      </c>
      <c r="R37" s="64">
        <v>0</v>
      </c>
      <c r="S37" s="64">
        <v>0</v>
      </c>
      <c r="T37" s="64">
        <v>0</v>
      </c>
      <c r="U37" s="64">
        <v>0</v>
      </c>
      <c r="V37" s="64">
        <v>1495459443</v>
      </c>
      <c r="W37" s="64">
        <v>481010035</v>
      </c>
      <c r="X37" s="64">
        <v>1014449408</v>
      </c>
      <c r="Y37" s="65">
        <v>210.9</v>
      </c>
      <c r="Z37" s="66">
        <v>641346713</v>
      </c>
    </row>
    <row r="38" spans="1:26" ht="12.75">
      <c r="A38" s="62" t="s">
        <v>55</v>
      </c>
      <c r="B38" s="18">
        <v>597475994</v>
      </c>
      <c r="C38" s="18">
        <v>0</v>
      </c>
      <c r="D38" s="63">
        <v>561477487</v>
      </c>
      <c r="E38" s="64">
        <v>561477487</v>
      </c>
      <c r="F38" s="64">
        <v>597475994</v>
      </c>
      <c r="G38" s="64">
        <v>597475994</v>
      </c>
      <c r="H38" s="64">
        <v>597475994</v>
      </c>
      <c r="I38" s="64">
        <v>597475994</v>
      </c>
      <c r="J38" s="64">
        <v>597475994</v>
      </c>
      <c r="K38" s="64">
        <v>597475994</v>
      </c>
      <c r="L38" s="64">
        <v>597475994</v>
      </c>
      <c r="M38" s="64">
        <v>597475994</v>
      </c>
      <c r="N38" s="64">
        <v>0</v>
      </c>
      <c r="O38" s="64">
        <v>597475994</v>
      </c>
      <c r="P38" s="64">
        <v>597475994</v>
      </c>
      <c r="Q38" s="64">
        <v>597475994</v>
      </c>
      <c r="R38" s="64">
        <v>0</v>
      </c>
      <c r="S38" s="64">
        <v>0</v>
      </c>
      <c r="T38" s="64">
        <v>0</v>
      </c>
      <c r="U38" s="64">
        <v>0</v>
      </c>
      <c r="V38" s="64">
        <v>597475994</v>
      </c>
      <c r="W38" s="64">
        <v>421108115</v>
      </c>
      <c r="X38" s="64">
        <v>176367879</v>
      </c>
      <c r="Y38" s="65">
        <v>41.88</v>
      </c>
      <c r="Z38" s="66">
        <v>561477487</v>
      </c>
    </row>
    <row r="39" spans="1:26" ht="12.75">
      <c r="A39" s="62" t="s">
        <v>56</v>
      </c>
      <c r="B39" s="18">
        <v>5959155993</v>
      </c>
      <c r="C39" s="18">
        <v>0</v>
      </c>
      <c r="D39" s="63">
        <v>7378676975</v>
      </c>
      <c r="E39" s="64">
        <v>7411476877</v>
      </c>
      <c r="F39" s="64">
        <v>6419420680</v>
      </c>
      <c r="G39" s="64">
        <v>6419420680</v>
      </c>
      <c r="H39" s="64">
        <v>6419420680</v>
      </c>
      <c r="I39" s="64">
        <v>6419420680</v>
      </c>
      <c r="J39" s="64">
        <v>6419420680</v>
      </c>
      <c r="K39" s="64">
        <v>6419420680</v>
      </c>
      <c r="L39" s="64">
        <v>5959155993</v>
      </c>
      <c r="M39" s="64">
        <v>5959155993</v>
      </c>
      <c r="N39" s="64">
        <v>0</v>
      </c>
      <c r="O39" s="64">
        <v>5959155993</v>
      </c>
      <c r="P39" s="64">
        <v>5959155993</v>
      </c>
      <c r="Q39" s="64">
        <v>5959155993</v>
      </c>
      <c r="R39" s="64">
        <v>0</v>
      </c>
      <c r="S39" s="64">
        <v>0</v>
      </c>
      <c r="T39" s="64">
        <v>0</v>
      </c>
      <c r="U39" s="64">
        <v>0</v>
      </c>
      <c r="V39" s="64">
        <v>5959155993</v>
      </c>
      <c r="W39" s="64">
        <v>5558607658</v>
      </c>
      <c r="X39" s="64">
        <v>400548335</v>
      </c>
      <c r="Y39" s="65">
        <v>7.21</v>
      </c>
      <c r="Z39" s="66">
        <v>7411476877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610732200</v>
      </c>
      <c r="C42" s="18">
        <v>0</v>
      </c>
      <c r="D42" s="63">
        <v>370222612</v>
      </c>
      <c r="E42" s="64">
        <v>752898760</v>
      </c>
      <c r="F42" s="64">
        <v>128843853</v>
      </c>
      <c r="G42" s="64">
        <v>77328738</v>
      </c>
      <c r="H42" s="64">
        <v>-27310716</v>
      </c>
      <c r="I42" s="64">
        <v>178861875</v>
      </c>
      <c r="J42" s="64">
        <v>90558707</v>
      </c>
      <c r="K42" s="64">
        <v>-41585087</v>
      </c>
      <c r="L42" s="64">
        <v>56121239</v>
      </c>
      <c r="M42" s="64">
        <v>105094859</v>
      </c>
      <c r="N42" s="64">
        <v>-43491899</v>
      </c>
      <c r="O42" s="64">
        <v>-11372548</v>
      </c>
      <c r="P42" s="64">
        <v>23961224</v>
      </c>
      <c r="Q42" s="64">
        <v>-30903223</v>
      </c>
      <c r="R42" s="64">
        <v>0</v>
      </c>
      <c r="S42" s="64">
        <v>0</v>
      </c>
      <c r="T42" s="64">
        <v>0</v>
      </c>
      <c r="U42" s="64">
        <v>0</v>
      </c>
      <c r="V42" s="64">
        <v>253053511</v>
      </c>
      <c r="W42" s="64">
        <v>1132980770</v>
      </c>
      <c r="X42" s="64">
        <v>-879927259</v>
      </c>
      <c r="Y42" s="65">
        <v>-77.66</v>
      </c>
      <c r="Z42" s="66">
        <v>752898760</v>
      </c>
    </row>
    <row r="43" spans="1:26" ht="12.75">
      <c r="A43" s="62" t="s">
        <v>59</v>
      </c>
      <c r="B43" s="18">
        <v>-608512762</v>
      </c>
      <c r="C43" s="18">
        <v>0</v>
      </c>
      <c r="D43" s="63">
        <v>-267241560</v>
      </c>
      <c r="E43" s="64">
        <v>-608926373</v>
      </c>
      <c r="F43" s="64">
        <v>0</v>
      </c>
      <c r="G43" s="64">
        <v>0</v>
      </c>
      <c r="H43" s="64">
        <v>0</v>
      </c>
      <c r="I43" s="64">
        <v>0</v>
      </c>
      <c r="J43" s="64">
        <v>-40850399</v>
      </c>
      <c r="K43" s="64">
        <v>-22613651</v>
      </c>
      <c r="L43" s="64">
        <v>-18811996</v>
      </c>
      <c r="M43" s="64">
        <v>-82276046</v>
      </c>
      <c r="N43" s="64">
        <v>-31442994</v>
      </c>
      <c r="O43" s="64">
        <v>-32672137</v>
      </c>
      <c r="P43" s="64">
        <v>-42522700</v>
      </c>
      <c r="Q43" s="64">
        <v>-106637831</v>
      </c>
      <c r="R43" s="64">
        <v>0</v>
      </c>
      <c r="S43" s="64">
        <v>0</v>
      </c>
      <c r="T43" s="64">
        <v>0</v>
      </c>
      <c r="U43" s="64">
        <v>0</v>
      </c>
      <c r="V43" s="64">
        <v>-188913877</v>
      </c>
      <c r="W43" s="64">
        <v>-154545079</v>
      </c>
      <c r="X43" s="64">
        <v>-34368798</v>
      </c>
      <c r="Y43" s="65">
        <v>22.24</v>
      </c>
      <c r="Z43" s="66">
        <v>-608926373</v>
      </c>
    </row>
    <row r="44" spans="1:26" ht="12.75">
      <c r="A44" s="62" t="s">
        <v>60</v>
      </c>
      <c r="B44" s="18">
        <v>-4710731</v>
      </c>
      <c r="C44" s="18">
        <v>0</v>
      </c>
      <c r="D44" s="63">
        <v>-20410488</v>
      </c>
      <c r="E44" s="64">
        <v>-20410487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-7493341</v>
      </c>
      <c r="M44" s="64">
        <v>-7493341</v>
      </c>
      <c r="N44" s="64">
        <v>-1177327</v>
      </c>
      <c r="O44" s="64">
        <v>0</v>
      </c>
      <c r="P44" s="64">
        <v>-5005977</v>
      </c>
      <c r="Q44" s="64">
        <v>-6183304</v>
      </c>
      <c r="R44" s="64">
        <v>0</v>
      </c>
      <c r="S44" s="64">
        <v>0</v>
      </c>
      <c r="T44" s="64">
        <v>0</v>
      </c>
      <c r="U44" s="64">
        <v>0</v>
      </c>
      <c r="V44" s="64">
        <v>-13676645</v>
      </c>
      <c r="W44" s="64">
        <v>-12595963</v>
      </c>
      <c r="X44" s="64">
        <v>-1080682</v>
      </c>
      <c r="Y44" s="65">
        <v>8.58</v>
      </c>
      <c r="Z44" s="66">
        <v>-20410487</v>
      </c>
    </row>
    <row r="45" spans="1:26" ht="12.75">
      <c r="A45" s="74" t="s">
        <v>61</v>
      </c>
      <c r="B45" s="21">
        <v>23864280</v>
      </c>
      <c r="C45" s="21">
        <v>0</v>
      </c>
      <c r="D45" s="103">
        <v>209867035</v>
      </c>
      <c r="E45" s="104">
        <v>147426178</v>
      </c>
      <c r="F45" s="104">
        <v>152708133</v>
      </c>
      <c r="G45" s="104">
        <v>230036871</v>
      </c>
      <c r="H45" s="104">
        <v>202726155</v>
      </c>
      <c r="I45" s="104">
        <v>202726155</v>
      </c>
      <c r="J45" s="104">
        <v>252434463</v>
      </c>
      <c r="K45" s="104">
        <v>188235725</v>
      </c>
      <c r="L45" s="104">
        <v>218051627</v>
      </c>
      <c r="M45" s="104">
        <v>218051627</v>
      </c>
      <c r="N45" s="104">
        <v>141939407</v>
      </c>
      <c r="O45" s="104">
        <v>97894722</v>
      </c>
      <c r="P45" s="104">
        <v>74327269</v>
      </c>
      <c r="Q45" s="104">
        <v>74327269</v>
      </c>
      <c r="R45" s="104">
        <v>0</v>
      </c>
      <c r="S45" s="104">
        <v>0</v>
      </c>
      <c r="T45" s="104">
        <v>0</v>
      </c>
      <c r="U45" s="104">
        <v>0</v>
      </c>
      <c r="V45" s="104">
        <v>74327269</v>
      </c>
      <c r="W45" s="104">
        <v>989704006</v>
      </c>
      <c r="X45" s="104">
        <v>-915376737</v>
      </c>
      <c r="Y45" s="105">
        <v>-92.49</v>
      </c>
      <c r="Z45" s="106">
        <v>147426178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101196379</v>
      </c>
      <c r="C49" s="56">
        <v>0</v>
      </c>
      <c r="D49" s="133">
        <v>449209</v>
      </c>
      <c r="E49" s="58">
        <v>36609233</v>
      </c>
      <c r="F49" s="58">
        <v>0</v>
      </c>
      <c r="G49" s="58">
        <v>0</v>
      </c>
      <c r="H49" s="58">
        <v>0</v>
      </c>
      <c r="I49" s="58">
        <v>27564388</v>
      </c>
      <c r="J49" s="58">
        <v>0</v>
      </c>
      <c r="K49" s="58">
        <v>0</v>
      </c>
      <c r="L49" s="58">
        <v>0</v>
      </c>
      <c r="M49" s="58">
        <v>25435668</v>
      </c>
      <c r="N49" s="58">
        <v>0</v>
      </c>
      <c r="O49" s="58">
        <v>0</v>
      </c>
      <c r="P49" s="58">
        <v>0</v>
      </c>
      <c r="Q49" s="58">
        <v>23198450</v>
      </c>
      <c r="R49" s="58">
        <v>0</v>
      </c>
      <c r="S49" s="58">
        <v>0</v>
      </c>
      <c r="T49" s="58">
        <v>0</v>
      </c>
      <c r="U49" s="58">
        <v>0</v>
      </c>
      <c r="V49" s="58">
        <v>115393810</v>
      </c>
      <c r="W49" s="58">
        <v>290830918</v>
      </c>
      <c r="X49" s="58">
        <v>620678055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48640992</v>
      </c>
      <c r="C51" s="56">
        <v>0</v>
      </c>
      <c r="D51" s="133">
        <v>62667999</v>
      </c>
      <c r="E51" s="58">
        <v>13940297</v>
      </c>
      <c r="F51" s="58">
        <v>0</v>
      </c>
      <c r="G51" s="58">
        <v>0</v>
      </c>
      <c r="H51" s="58">
        <v>0</v>
      </c>
      <c r="I51" s="58">
        <v>16457161</v>
      </c>
      <c r="J51" s="58">
        <v>0</v>
      </c>
      <c r="K51" s="58">
        <v>0</v>
      </c>
      <c r="L51" s="58">
        <v>0</v>
      </c>
      <c r="M51" s="58">
        <v>7258683</v>
      </c>
      <c r="N51" s="58">
        <v>0</v>
      </c>
      <c r="O51" s="58">
        <v>0</v>
      </c>
      <c r="P51" s="58">
        <v>0</v>
      </c>
      <c r="Q51" s="58">
        <v>18190533</v>
      </c>
      <c r="R51" s="58">
        <v>0</v>
      </c>
      <c r="S51" s="58">
        <v>0</v>
      </c>
      <c r="T51" s="58">
        <v>0</v>
      </c>
      <c r="U51" s="58">
        <v>0</v>
      </c>
      <c r="V51" s="58">
        <v>12381281</v>
      </c>
      <c r="W51" s="58">
        <v>181768292</v>
      </c>
      <c r="X51" s="58">
        <v>361305238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92.67366624165592</v>
      </c>
      <c r="C58" s="5">
        <f>IF(C67=0,0,+(C76/C67)*100)</f>
        <v>0</v>
      </c>
      <c r="D58" s="6">
        <f aca="true" t="shared" si="6" ref="D58:Z58">IF(D67=0,0,+(D76/D67)*100)</f>
        <v>97.46440671319114</v>
      </c>
      <c r="E58" s="7">
        <f t="shared" si="6"/>
        <v>97.50776840780448</v>
      </c>
      <c r="F58" s="7">
        <f t="shared" si="6"/>
        <v>74.97871898797618</v>
      </c>
      <c r="G58" s="7">
        <f t="shared" si="6"/>
        <v>81.10513204243327</v>
      </c>
      <c r="H58" s="7">
        <f t="shared" si="6"/>
        <v>84.42945472787035</v>
      </c>
      <c r="I58" s="7">
        <f t="shared" si="6"/>
        <v>80.23420493357534</v>
      </c>
      <c r="J58" s="7">
        <f t="shared" si="6"/>
        <v>115.26095108824835</v>
      </c>
      <c r="K58" s="7">
        <f t="shared" si="6"/>
        <v>81.27986158248478</v>
      </c>
      <c r="L58" s="7">
        <f t="shared" si="6"/>
        <v>81.84065938409273</v>
      </c>
      <c r="M58" s="7">
        <f t="shared" si="6"/>
        <v>92.81799884943136</v>
      </c>
      <c r="N58" s="7">
        <f t="shared" si="6"/>
        <v>78.36202060144197</v>
      </c>
      <c r="O58" s="7">
        <f t="shared" si="6"/>
        <v>76.92631845174435</v>
      </c>
      <c r="P58" s="7">
        <f t="shared" si="6"/>
        <v>94.05889182409213</v>
      </c>
      <c r="Q58" s="7">
        <f t="shared" si="6"/>
        <v>83.24720881882617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85.33430902193115</v>
      </c>
      <c r="W58" s="7">
        <f t="shared" si="6"/>
        <v>98.8331935781364</v>
      </c>
      <c r="X58" s="7">
        <f t="shared" si="6"/>
        <v>0</v>
      </c>
      <c r="Y58" s="7">
        <f t="shared" si="6"/>
        <v>0</v>
      </c>
      <c r="Z58" s="8">
        <f t="shared" si="6"/>
        <v>97.50776840780448</v>
      </c>
    </row>
    <row r="59" spans="1:26" ht="12.75">
      <c r="A59" s="36" t="s">
        <v>31</v>
      </c>
      <c r="B59" s="9">
        <f aca="true" t="shared" si="7" ref="B59:Z66">IF(B68=0,0,+(B77/B68)*100)</f>
        <v>101.26684152304384</v>
      </c>
      <c r="C59" s="9">
        <f t="shared" si="7"/>
        <v>0</v>
      </c>
      <c r="D59" s="2">
        <f t="shared" si="7"/>
        <v>95.99999996885138</v>
      </c>
      <c r="E59" s="10">
        <f t="shared" si="7"/>
        <v>95.00000030175211</v>
      </c>
      <c r="F59" s="10">
        <f t="shared" si="7"/>
        <v>86.4594289317873</v>
      </c>
      <c r="G59" s="10">
        <f t="shared" si="7"/>
        <v>89.91229572391944</v>
      </c>
      <c r="H59" s="10">
        <f t="shared" si="7"/>
        <v>95.29980753949569</v>
      </c>
      <c r="I59" s="10">
        <f t="shared" si="7"/>
        <v>90.55826518624119</v>
      </c>
      <c r="J59" s="10">
        <f t="shared" si="7"/>
        <v>183.8355014819597</v>
      </c>
      <c r="K59" s="10">
        <f t="shared" si="7"/>
        <v>102.52359422518758</v>
      </c>
      <c r="L59" s="10">
        <f t="shared" si="7"/>
        <v>87.12262423633108</v>
      </c>
      <c r="M59" s="10">
        <f t="shared" si="7"/>
        <v>124.67949300504415</v>
      </c>
      <c r="N59" s="10">
        <f t="shared" si="7"/>
        <v>88.16371398959875</v>
      </c>
      <c r="O59" s="10">
        <f t="shared" si="7"/>
        <v>79.47490022839855</v>
      </c>
      <c r="P59" s="10">
        <f t="shared" si="7"/>
        <v>133.55921049386262</v>
      </c>
      <c r="Q59" s="10">
        <f t="shared" si="7"/>
        <v>99.79683640804976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104.99886692574509</v>
      </c>
      <c r="W59" s="10">
        <f t="shared" si="7"/>
        <v>94.27456602874813</v>
      </c>
      <c r="X59" s="10">
        <f t="shared" si="7"/>
        <v>0</v>
      </c>
      <c r="Y59" s="10">
        <f t="shared" si="7"/>
        <v>0</v>
      </c>
      <c r="Z59" s="11">
        <f t="shared" si="7"/>
        <v>95.00000030175211</v>
      </c>
    </row>
    <row r="60" spans="1:26" ht="12.75">
      <c r="A60" s="37" t="s">
        <v>32</v>
      </c>
      <c r="B60" s="12">
        <f t="shared" si="7"/>
        <v>89.07285240298157</v>
      </c>
      <c r="C60" s="12">
        <f t="shared" si="7"/>
        <v>0</v>
      </c>
      <c r="D60" s="3">
        <f t="shared" si="7"/>
        <v>98.4914544951924</v>
      </c>
      <c r="E60" s="13">
        <f t="shared" si="7"/>
        <v>99.38908121347507</v>
      </c>
      <c r="F60" s="13">
        <f t="shared" si="7"/>
        <v>72.71163401988952</v>
      </c>
      <c r="G60" s="13">
        <f t="shared" si="7"/>
        <v>80.16699395053143</v>
      </c>
      <c r="H60" s="13">
        <f t="shared" si="7"/>
        <v>83.08460551666896</v>
      </c>
      <c r="I60" s="13">
        <f t="shared" si="7"/>
        <v>78.74439364974035</v>
      </c>
      <c r="J60" s="13">
        <f t="shared" si="7"/>
        <v>88.99649939150689</v>
      </c>
      <c r="K60" s="13">
        <f t="shared" si="7"/>
        <v>75.46807008092453</v>
      </c>
      <c r="L60" s="13">
        <f t="shared" si="7"/>
        <v>82.64319499891074</v>
      </c>
      <c r="M60" s="13">
        <f t="shared" si="7"/>
        <v>82.3624960652653</v>
      </c>
      <c r="N60" s="13">
        <f t="shared" si="7"/>
        <v>77.18521674532077</v>
      </c>
      <c r="O60" s="13">
        <f t="shared" si="7"/>
        <v>78.73846054919068</v>
      </c>
      <c r="P60" s="13">
        <f t="shared" si="7"/>
        <v>81.20135626275678</v>
      </c>
      <c r="Q60" s="13">
        <f t="shared" si="7"/>
        <v>79.09141654215026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80.02996708642233</v>
      </c>
      <c r="W60" s="13">
        <f t="shared" si="7"/>
        <v>102.85226231321106</v>
      </c>
      <c r="X60" s="13">
        <f t="shared" si="7"/>
        <v>0</v>
      </c>
      <c r="Y60" s="13">
        <f t="shared" si="7"/>
        <v>0</v>
      </c>
      <c r="Z60" s="14">
        <f t="shared" si="7"/>
        <v>99.38908121347507</v>
      </c>
    </row>
    <row r="61" spans="1:26" ht="12.75">
      <c r="A61" s="38" t="s">
        <v>102</v>
      </c>
      <c r="B61" s="12">
        <f t="shared" si="7"/>
        <v>85.9460042074192</v>
      </c>
      <c r="C61" s="12">
        <f t="shared" si="7"/>
        <v>0</v>
      </c>
      <c r="D61" s="3">
        <f t="shared" si="7"/>
        <v>99.11990839734689</v>
      </c>
      <c r="E61" s="13">
        <f t="shared" si="7"/>
        <v>100.00484844070607</v>
      </c>
      <c r="F61" s="13">
        <f t="shared" si="7"/>
        <v>63.212273660467886</v>
      </c>
      <c r="G61" s="13">
        <f t="shared" si="7"/>
        <v>85.9663818450113</v>
      </c>
      <c r="H61" s="13">
        <f t="shared" si="7"/>
        <v>100.56238826809458</v>
      </c>
      <c r="I61" s="13">
        <f t="shared" si="7"/>
        <v>82.04683424991471</v>
      </c>
      <c r="J61" s="13">
        <f t="shared" si="7"/>
        <v>95.28104002968641</v>
      </c>
      <c r="K61" s="13">
        <f t="shared" si="7"/>
        <v>78.94734664820041</v>
      </c>
      <c r="L61" s="13">
        <f t="shared" si="7"/>
        <v>83.9619055751481</v>
      </c>
      <c r="M61" s="13">
        <f t="shared" si="7"/>
        <v>86.11515843613535</v>
      </c>
      <c r="N61" s="13">
        <f t="shared" si="7"/>
        <v>80.20940600669778</v>
      </c>
      <c r="O61" s="13">
        <f t="shared" si="7"/>
        <v>82.64783275424635</v>
      </c>
      <c r="P61" s="13">
        <f t="shared" si="7"/>
        <v>82.72922161332026</v>
      </c>
      <c r="Q61" s="13">
        <f t="shared" si="7"/>
        <v>81.88669605497003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83.30208515301294</v>
      </c>
      <c r="W61" s="13">
        <f t="shared" si="7"/>
        <v>107.78721070626428</v>
      </c>
      <c r="X61" s="13">
        <f t="shared" si="7"/>
        <v>0</v>
      </c>
      <c r="Y61" s="13">
        <f t="shared" si="7"/>
        <v>0</v>
      </c>
      <c r="Z61" s="14">
        <f t="shared" si="7"/>
        <v>100.00484844070607</v>
      </c>
    </row>
    <row r="62" spans="1:26" ht="12.75">
      <c r="A62" s="38" t="s">
        <v>103</v>
      </c>
      <c r="B62" s="12">
        <f t="shared" si="7"/>
        <v>105.80307788855015</v>
      </c>
      <c r="C62" s="12">
        <f t="shared" si="7"/>
        <v>0</v>
      </c>
      <c r="D62" s="3">
        <f t="shared" si="7"/>
        <v>95.9999986778542</v>
      </c>
      <c r="E62" s="13">
        <f t="shared" si="7"/>
        <v>97.95430613268748</v>
      </c>
      <c r="F62" s="13">
        <f t="shared" si="7"/>
        <v>185.1620745140672</v>
      </c>
      <c r="G62" s="13">
        <f t="shared" si="7"/>
        <v>45.868933688239814</v>
      </c>
      <c r="H62" s="13">
        <f t="shared" si="7"/>
        <v>42.21917775545909</v>
      </c>
      <c r="I62" s="13">
        <f t="shared" si="7"/>
        <v>67.96678315719738</v>
      </c>
      <c r="J62" s="13">
        <f t="shared" si="7"/>
        <v>54.97466141870905</v>
      </c>
      <c r="K62" s="13">
        <f t="shared" si="7"/>
        <v>46.026536979690306</v>
      </c>
      <c r="L62" s="13">
        <f t="shared" si="7"/>
        <v>92.29530137630522</v>
      </c>
      <c r="M62" s="13">
        <f t="shared" si="7"/>
        <v>64.1410047279659</v>
      </c>
      <c r="N62" s="13">
        <f t="shared" si="7"/>
        <v>65.15021660966761</v>
      </c>
      <c r="O62" s="13">
        <f t="shared" si="7"/>
        <v>53.99121552029962</v>
      </c>
      <c r="P62" s="13">
        <f t="shared" si="7"/>
        <v>76.40377679808418</v>
      </c>
      <c r="Q62" s="13">
        <f t="shared" si="7"/>
        <v>65.61781100097936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65.92450556465548</v>
      </c>
      <c r="W62" s="13">
        <f t="shared" si="7"/>
        <v>81.68632678925903</v>
      </c>
      <c r="X62" s="13">
        <f t="shared" si="7"/>
        <v>0</v>
      </c>
      <c r="Y62" s="13">
        <f t="shared" si="7"/>
        <v>0</v>
      </c>
      <c r="Z62" s="14">
        <f t="shared" si="7"/>
        <v>97.95430613268748</v>
      </c>
    </row>
    <row r="63" spans="1:26" ht="12.75">
      <c r="A63" s="38" t="s">
        <v>104</v>
      </c>
      <c r="B63" s="12">
        <f t="shared" si="7"/>
        <v>99.93141847460905</v>
      </c>
      <c r="C63" s="12">
        <f t="shared" si="7"/>
        <v>0</v>
      </c>
      <c r="D63" s="3">
        <f t="shared" si="7"/>
        <v>96.00000960081533</v>
      </c>
      <c r="E63" s="13">
        <f t="shared" si="7"/>
        <v>97.00000533013812</v>
      </c>
      <c r="F63" s="13">
        <f t="shared" si="7"/>
        <v>101.04827125923133</v>
      </c>
      <c r="G63" s="13">
        <f t="shared" si="7"/>
        <v>55.979543255677974</v>
      </c>
      <c r="H63" s="13">
        <f t="shared" si="7"/>
        <v>40.460121077456876</v>
      </c>
      <c r="I63" s="13">
        <f t="shared" si="7"/>
        <v>58.409515274573046</v>
      </c>
      <c r="J63" s="13">
        <f t="shared" si="7"/>
        <v>58.45654470591939</v>
      </c>
      <c r="K63" s="13">
        <f t="shared" si="7"/>
        <v>56.58293644528221</v>
      </c>
      <c r="L63" s="13">
        <f t="shared" si="7"/>
        <v>70.70201142144184</v>
      </c>
      <c r="M63" s="13">
        <f t="shared" si="7"/>
        <v>61.827020830700555</v>
      </c>
      <c r="N63" s="13">
        <f t="shared" si="7"/>
        <v>62.172316861372565</v>
      </c>
      <c r="O63" s="13">
        <f t="shared" si="7"/>
        <v>69.52889943613822</v>
      </c>
      <c r="P63" s="13">
        <f t="shared" si="7"/>
        <v>65.08854928051711</v>
      </c>
      <c r="Q63" s="13">
        <f t="shared" si="7"/>
        <v>65.32360699176552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61.8312961436827</v>
      </c>
      <c r="W63" s="13">
        <f t="shared" si="7"/>
        <v>69.34362524070784</v>
      </c>
      <c r="X63" s="13">
        <f t="shared" si="7"/>
        <v>0</v>
      </c>
      <c r="Y63" s="13">
        <f t="shared" si="7"/>
        <v>0</v>
      </c>
      <c r="Z63" s="14">
        <f t="shared" si="7"/>
        <v>97.00000533013812</v>
      </c>
    </row>
    <row r="64" spans="1:26" ht="12.7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96.00000057656844</v>
      </c>
      <c r="E64" s="13">
        <f t="shared" si="7"/>
        <v>96.0000015184965</v>
      </c>
      <c r="F64" s="13">
        <f t="shared" si="7"/>
        <v>158.81939072797223</v>
      </c>
      <c r="G64" s="13">
        <f t="shared" si="7"/>
        <v>65.5717962279629</v>
      </c>
      <c r="H64" s="13">
        <f t="shared" si="7"/>
        <v>40.327200612448586</v>
      </c>
      <c r="I64" s="13">
        <f t="shared" si="7"/>
        <v>64.50480840557724</v>
      </c>
      <c r="J64" s="13">
        <f t="shared" si="7"/>
        <v>74.49459049094295</v>
      </c>
      <c r="K64" s="13">
        <f t="shared" si="7"/>
        <v>82.55562520154483</v>
      </c>
      <c r="L64" s="13">
        <f t="shared" si="7"/>
        <v>66.05293556820506</v>
      </c>
      <c r="M64" s="13">
        <f t="shared" si="7"/>
        <v>74.37529717683037</v>
      </c>
      <c r="N64" s="13">
        <f t="shared" si="7"/>
        <v>68.51108178847348</v>
      </c>
      <c r="O64" s="13">
        <f t="shared" si="7"/>
        <v>66.54226637548484</v>
      </c>
      <c r="P64" s="13">
        <f t="shared" si="7"/>
        <v>71.27756844496767</v>
      </c>
      <c r="Q64" s="13">
        <f t="shared" si="7"/>
        <v>68.7741784224065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69.23528448124581</v>
      </c>
      <c r="W64" s="13">
        <f t="shared" si="7"/>
        <v>93.18720854425435</v>
      </c>
      <c r="X64" s="13">
        <f t="shared" si="7"/>
        <v>0</v>
      </c>
      <c r="Y64" s="13">
        <f t="shared" si="7"/>
        <v>0</v>
      </c>
      <c r="Z64" s="14">
        <f t="shared" si="7"/>
        <v>96.0000015184965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104.01549927067654</v>
      </c>
      <c r="C66" s="15">
        <f t="shared" si="7"/>
        <v>0</v>
      </c>
      <c r="D66" s="4">
        <f t="shared" si="7"/>
        <v>79.9999916143849</v>
      </c>
      <c r="E66" s="16">
        <f t="shared" si="7"/>
        <v>65.79489717330398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29.339714458937944</v>
      </c>
      <c r="X66" s="16">
        <f t="shared" si="7"/>
        <v>0</v>
      </c>
      <c r="Y66" s="16">
        <f t="shared" si="7"/>
        <v>0</v>
      </c>
      <c r="Z66" s="17">
        <f t="shared" si="7"/>
        <v>65.79489717330398</v>
      </c>
    </row>
    <row r="67" spans="1:26" ht="12.75" hidden="1">
      <c r="A67" s="40" t="s">
        <v>108</v>
      </c>
      <c r="B67" s="23">
        <v>1359682459</v>
      </c>
      <c r="C67" s="23"/>
      <c r="D67" s="24">
        <v>1718428473</v>
      </c>
      <c r="E67" s="25">
        <v>1720428476</v>
      </c>
      <c r="F67" s="25">
        <v>135128677</v>
      </c>
      <c r="G67" s="25">
        <v>138155853</v>
      </c>
      <c r="H67" s="25">
        <v>140597870</v>
      </c>
      <c r="I67" s="25">
        <v>413882400</v>
      </c>
      <c r="J67" s="25">
        <v>131787245</v>
      </c>
      <c r="K67" s="25">
        <v>129967367</v>
      </c>
      <c r="L67" s="25">
        <v>132829410</v>
      </c>
      <c r="M67" s="25">
        <v>394584022</v>
      </c>
      <c r="N67" s="25">
        <v>132336756</v>
      </c>
      <c r="O67" s="25">
        <v>133372496</v>
      </c>
      <c r="P67" s="25">
        <v>137769752</v>
      </c>
      <c r="Q67" s="25">
        <v>403479004</v>
      </c>
      <c r="R67" s="25"/>
      <c r="S67" s="25"/>
      <c r="T67" s="25"/>
      <c r="U67" s="25"/>
      <c r="V67" s="25">
        <v>1211945426</v>
      </c>
      <c r="W67" s="25">
        <v>1100202378</v>
      </c>
      <c r="X67" s="25"/>
      <c r="Y67" s="24"/>
      <c r="Z67" s="26">
        <v>1720428476</v>
      </c>
    </row>
    <row r="68" spans="1:26" ht="12.75" hidden="1">
      <c r="A68" s="36" t="s">
        <v>31</v>
      </c>
      <c r="B68" s="18">
        <v>370132721</v>
      </c>
      <c r="C68" s="18"/>
      <c r="D68" s="19">
        <v>513666671</v>
      </c>
      <c r="E68" s="20">
        <v>513666671</v>
      </c>
      <c r="F68" s="20">
        <v>37993885</v>
      </c>
      <c r="G68" s="20">
        <v>38422756</v>
      </c>
      <c r="H68" s="20">
        <v>38078462</v>
      </c>
      <c r="I68" s="20">
        <v>114495103</v>
      </c>
      <c r="J68" s="20">
        <v>39352622</v>
      </c>
      <c r="K68" s="20">
        <v>37046883</v>
      </c>
      <c r="L68" s="20">
        <v>40129465</v>
      </c>
      <c r="M68" s="20">
        <v>116528970</v>
      </c>
      <c r="N68" s="20">
        <v>40416656</v>
      </c>
      <c r="O68" s="20">
        <v>42875928</v>
      </c>
      <c r="P68" s="20">
        <v>39733396</v>
      </c>
      <c r="Q68" s="20">
        <v>123025980</v>
      </c>
      <c r="R68" s="20"/>
      <c r="S68" s="20"/>
      <c r="T68" s="20"/>
      <c r="U68" s="20"/>
      <c r="V68" s="20">
        <v>354050053</v>
      </c>
      <c r="W68" s="20">
        <v>367158998</v>
      </c>
      <c r="X68" s="20"/>
      <c r="Y68" s="19"/>
      <c r="Z68" s="22">
        <v>513666671</v>
      </c>
    </row>
    <row r="69" spans="1:26" ht="12.75" hidden="1">
      <c r="A69" s="37" t="s">
        <v>32</v>
      </c>
      <c r="B69" s="18">
        <v>963947243</v>
      </c>
      <c r="C69" s="18"/>
      <c r="D69" s="19">
        <v>1178526398</v>
      </c>
      <c r="E69" s="20">
        <v>1177526401</v>
      </c>
      <c r="F69" s="20">
        <v>94164374</v>
      </c>
      <c r="G69" s="20">
        <v>96679071</v>
      </c>
      <c r="H69" s="20">
        <v>99196853</v>
      </c>
      <c r="I69" s="20">
        <v>290040298</v>
      </c>
      <c r="J69" s="20">
        <v>89391316</v>
      </c>
      <c r="K69" s="20">
        <v>89647847</v>
      </c>
      <c r="L69" s="20">
        <v>89234960</v>
      </c>
      <c r="M69" s="20">
        <v>268274123</v>
      </c>
      <c r="N69" s="20">
        <v>88189078</v>
      </c>
      <c r="O69" s="20">
        <v>87026022</v>
      </c>
      <c r="P69" s="20">
        <v>94231298</v>
      </c>
      <c r="Q69" s="20">
        <v>269446398</v>
      </c>
      <c r="R69" s="20"/>
      <c r="S69" s="20"/>
      <c r="T69" s="20"/>
      <c r="U69" s="20"/>
      <c r="V69" s="20">
        <v>827760819</v>
      </c>
      <c r="W69" s="20">
        <v>715734626</v>
      </c>
      <c r="X69" s="20"/>
      <c r="Y69" s="19"/>
      <c r="Z69" s="22">
        <v>1177526401</v>
      </c>
    </row>
    <row r="70" spans="1:26" ht="12.75" hidden="1">
      <c r="A70" s="38" t="s">
        <v>102</v>
      </c>
      <c r="B70" s="18">
        <v>781027002</v>
      </c>
      <c r="C70" s="18"/>
      <c r="D70" s="19">
        <v>941131693</v>
      </c>
      <c r="E70" s="20">
        <v>941086068</v>
      </c>
      <c r="F70" s="20">
        <v>85057722</v>
      </c>
      <c r="G70" s="20">
        <v>77973940</v>
      </c>
      <c r="H70" s="20">
        <v>70016930</v>
      </c>
      <c r="I70" s="20">
        <v>233048592</v>
      </c>
      <c r="J70" s="20">
        <v>71149046</v>
      </c>
      <c r="K70" s="20">
        <v>69860054</v>
      </c>
      <c r="L70" s="20">
        <v>70312231</v>
      </c>
      <c r="M70" s="20">
        <v>211321331</v>
      </c>
      <c r="N70" s="20">
        <v>69093338</v>
      </c>
      <c r="O70" s="20">
        <v>69092672</v>
      </c>
      <c r="P70" s="20">
        <v>75131964</v>
      </c>
      <c r="Q70" s="20">
        <v>213317974</v>
      </c>
      <c r="R70" s="20"/>
      <c r="S70" s="20"/>
      <c r="T70" s="20"/>
      <c r="U70" s="20"/>
      <c r="V70" s="20">
        <v>657687897</v>
      </c>
      <c r="W70" s="20">
        <v>561955566</v>
      </c>
      <c r="X70" s="20"/>
      <c r="Y70" s="19"/>
      <c r="Z70" s="22">
        <v>941086068</v>
      </c>
    </row>
    <row r="71" spans="1:26" ht="12.75" hidden="1">
      <c r="A71" s="38" t="s">
        <v>103</v>
      </c>
      <c r="B71" s="18">
        <v>76671847</v>
      </c>
      <c r="C71" s="18"/>
      <c r="D71" s="19">
        <v>96812318</v>
      </c>
      <c r="E71" s="20">
        <v>97857946</v>
      </c>
      <c r="F71" s="20">
        <v>4230369</v>
      </c>
      <c r="G71" s="20">
        <v>7975810</v>
      </c>
      <c r="H71" s="20">
        <v>12410128</v>
      </c>
      <c r="I71" s="20">
        <v>24616307</v>
      </c>
      <c r="J71" s="20">
        <v>7475162</v>
      </c>
      <c r="K71" s="20">
        <v>8660443</v>
      </c>
      <c r="L71" s="20">
        <v>8005855</v>
      </c>
      <c r="M71" s="20">
        <v>24141460</v>
      </c>
      <c r="N71" s="20">
        <v>8041654</v>
      </c>
      <c r="O71" s="20">
        <v>7286715</v>
      </c>
      <c r="P71" s="20">
        <v>8203245</v>
      </c>
      <c r="Q71" s="20">
        <v>23531614</v>
      </c>
      <c r="R71" s="20"/>
      <c r="S71" s="20"/>
      <c r="T71" s="20"/>
      <c r="U71" s="20"/>
      <c r="V71" s="20">
        <v>72289381</v>
      </c>
      <c r="W71" s="20">
        <v>65544437</v>
      </c>
      <c r="X71" s="20"/>
      <c r="Y71" s="19"/>
      <c r="Z71" s="22">
        <v>97857946</v>
      </c>
    </row>
    <row r="72" spans="1:26" ht="12.75" hidden="1">
      <c r="A72" s="38" t="s">
        <v>104</v>
      </c>
      <c r="B72" s="18">
        <v>22984324</v>
      </c>
      <c r="C72" s="18"/>
      <c r="D72" s="19">
        <v>29580821</v>
      </c>
      <c r="E72" s="20">
        <v>30580821</v>
      </c>
      <c r="F72" s="20">
        <v>1516306</v>
      </c>
      <c r="G72" s="20">
        <v>2298704</v>
      </c>
      <c r="H72" s="20">
        <v>3290786</v>
      </c>
      <c r="I72" s="20">
        <v>7105796</v>
      </c>
      <c r="J72" s="20">
        <v>2286856</v>
      </c>
      <c r="K72" s="20">
        <v>2577763</v>
      </c>
      <c r="L72" s="20">
        <v>2391642</v>
      </c>
      <c r="M72" s="20">
        <v>7256261</v>
      </c>
      <c r="N72" s="20">
        <v>2569174</v>
      </c>
      <c r="O72" s="20">
        <v>2056355</v>
      </c>
      <c r="P72" s="20">
        <v>2345643</v>
      </c>
      <c r="Q72" s="20">
        <v>6971172</v>
      </c>
      <c r="R72" s="20"/>
      <c r="S72" s="20"/>
      <c r="T72" s="20"/>
      <c r="U72" s="20"/>
      <c r="V72" s="20">
        <v>21333229</v>
      </c>
      <c r="W72" s="20">
        <v>22359056</v>
      </c>
      <c r="X72" s="20"/>
      <c r="Y72" s="19"/>
      <c r="Z72" s="22">
        <v>30580821</v>
      </c>
    </row>
    <row r="73" spans="1:26" ht="12.75" hidden="1">
      <c r="A73" s="38" t="s">
        <v>105</v>
      </c>
      <c r="B73" s="18">
        <v>83264070</v>
      </c>
      <c r="C73" s="18"/>
      <c r="D73" s="19">
        <v>111001566</v>
      </c>
      <c r="E73" s="20">
        <v>108001566</v>
      </c>
      <c r="F73" s="20">
        <v>3359977</v>
      </c>
      <c r="G73" s="20">
        <v>8430617</v>
      </c>
      <c r="H73" s="20">
        <v>13479009</v>
      </c>
      <c r="I73" s="20">
        <v>25269603</v>
      </c>
      <c r="J73" s="20">
        <v>8480252</v>
      </c>
      <c r="K73" s="20">
        <v>8549587</v>
      </c>
      <c r="L73" s="20">
        <v>8525232</v>
      </c>
      <c r="M73" s="20">
        <v>25555071</v>
      </c>
      <c r="N73" s="20">
        <v>8484912</v>
      </c>
      <c r="O73" s="20">
        <v>8590280</v>
      </c>
      <c r="P73" s="20">
        <v>8550446</v>
      </c>
      <c r="Q73" s="20">
        <v>25625638</v>
      </c>
      <c r="R73" s="20"/>
      <c r="S73" s="20"/>
      <c r="T73" s="20"/>
      <c r="U73" s="20"/>
      <c r="V73" s="20">
        <v>76450312</v>
      </c>
      <c r="W73" s="20">
        <v>65875567</v>
      </c>
      <c r="X73" s="20"/>
      <c r="Y73" s="19"/>
      <c r="Z73" s="22">
        <v>108001566</v>
      </c>
    </row>
    <row r="74" spans="1:26" ht="12.7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107</v>
      </c>
      <c r="B75" s="27">
        <v>25602495</v>
      </c>
      <c r="C75" s="27"/>
      <c r="D75" s="28">
        <v>26235404</v>
      </c>
      <c r="E75" s="29">
        <v>29235404</v>
      </c>
      <c r="F75" s="29">
        <v>2970418</v>
      </c>
      <c r="G75" s="29">
        <v>3054026</v>
      </c>
      <c r="H75" s="29">
        <v>3322555</v>
      </c>
      <c r="I75" s="29">
        <v>9346999</v>
      </c>
      <c r="J75" s="29">
        <v>3043307</v>
      </c>
      <c r="K75" s="29">
        <v>3272637</v>
      </c>
      <c r="L75" s="29">
        <v>3464985</v>
      </c>
      <c r="M75" s="29">
        <v>9780929</v>
      </c>
      <c r="N75" s="29">
        <v>3731022</v>
      </c>
      <c r="O75" s="29">
        <v>3470546</v>
      </c>
      <c r="P75" s="29">
        <v>3805058</v>
      </c>
      <c r="Q75" s="29">
        <v>11006626</v>
      </c>
      <c r="R75" s="29"/>
      <c r="S75" s="29"/>
      <c r="T75" s="29"/>
      <c r="U75" s="29"/>
      <c r="V75" s="29">
        <v>30134554</v>
      </c>
      <c r="W75" s="29">
        <v>17308754</v>
      </c>
      <c r="X75" s="29"/>
      <c r="Y75" s="28"/>
      <c r="Z75" s="30">
        <v>29235404</v>
      </c>
    </row>
    <row r="76" spans="1:26" ht="12.75" hidden="1">
      <c r="A76" s="41" t="s">
        <v>109</v>
      </c>
      <c r="B76" s="31">
        <v>1260067584</v>
      </c>
      <c r="C76" s="31"/>
      <c r="D76" s="32">
        <v>1674856116</v>
      </c>
      <c r="E76" s="33">
        <v>1677551414</v>
      </c>
      <c r="F76" s="33">
        <v>101317751</v>
      </c>
      <c r="G76" s="33">
        <v>112051487</v>
      </c>
      <c r="H76" s="33">
        <v>118706015</v>
      </c>
      <c r="I76" s="33">
        <v>332075253</v>
      </c>
      <c r="J76" s="33">
        <v>151899232</v>
      </c>
      <c r="K76" s="33">
        <v>105637296</v>
      </c>
      <c r="L76" s="33">
        <v>108708465</v>
      </c>
      <c r="M76" s="33">
        <v>366244993</v>
      </c>
      <c r="N76" s="33">
        <v>103701756</v>
      </c>
      <c r="O76" s="33">
        <v>102598551</v>
      </c>
      <c r="P76" s="33">
        <v>129584702</v>
      </c>
      <c r="Q76" s="33">
        <v>335885009</v>
      </c>
      <c r="R76" s="33"/>
      <c r="S76" s="33"/>
      <c r="T76" s="33"/>
      <c r="U76" s="33"/>
      <c r="V76" s="33">
        <v>1034205255</v>
      </c>
      <c r="W76" s="33">
        <v>1087365146</v>
      </c>
      <c r="X76" s="33"/>
      <c r="Y76" s="32"/>
      <c r="Z76" s="34">
        <v>1677551414</v>
      </c>
    </row>
    <row r="77" spans="1:26" ht="12.75" hidden="1">
      <c r="A77" s="36" t="s">
        <v>31</v>
      </c>
      <c r="B77" s="18">
        <v>374821716</v>
      </c>
      <c r="C77" s="18"/>
      <c r="D77" s="19">
        <v>493120004</v>
      </c>
      <c r="E77" s="20">
        <v>487983339</v>
      </c>
      <c r="F77" s="20">
        <v>32849296</v>
      </c>
      <c r="G77" s="20">
        <v>34546782</v>
      </c>
      <c r="H77" s="20">
        <v>36288701</v>
      </c>
      <c r="I77" s="20">
        <v>103684779</v>
      </c>
      <c r="J77" s="20">
        <v>72344090</v>
      </c>
      <c r="K77" s="20">
        <v>37981796</v>
      </c>
      <c r="L77" s="20">
        <v>34961843</v>
      </c>
      <c r="M77" s="20">
        <v>145287729</v>
      </c>
      <c r="N77" s="20">
        <v>35632825</v>
      </c>
      <c r="O77" s="20">
        <v>34075601</v>
      </c>
      <c r="P77" s="20">
        <v>53067610</v>
      </c>
      <c r="Q77" s="20">
        <v>122776036</v>
      </c>
      <c r="R77" s="20"/>
      <c r="S77" s="20"/>
      <c r="T77" s="20"/>
      <c r="U77" s="20"/>
      <c r="V77" s="20">
        <v>371748544</v>
      </c>
      <c r="W77" s="20">
        <v>346137552</v>
      </c>
      <c r="X77" s="20"/>
      <c r="Y77" s="19"/>
      <c r="Z77" s="22">
        <v>487983339</v>
      </c>
    </row>
    <row r="78" spans="1:26" ht="12.75" hidden="1">
      <c r="A78" s="37" t="s">
        <v>32</v>
      </c>
      <c r="B78" s="18">
        <v>858615305</v>
      </c>
      <c r="C78" s="18"/>
      <c r="D78" s="19">
        <v>1160747791</v>
      </c>
      <c r="E78" s="20">
        <v>1170332671</v>
      </c>
      <c r="F78" s="20">
        <v>68468455</v>
      </c>
      <c r="G78" s="20">
        <v>77504705</v>
      </c>
      <c r="H78" s="20">
        <v>82417314</v>
      </c>
      <c r="I78" s="20">
        <v>228390474</v>
      </c>
      <c r="J78" s="20">
        <v>79555142</v>
      </c>
      <c r="K78" s="20">
        <v>67655500</v>
      </c>
      <c r="L78" s="20">
        <v>73746622</v>
      </c>
      <c r="M78" s="20">
        <v>220957264</v>
      </c>
      <c r="N78" s="20">
        <v>68068931</v>
      </c>
      <c r="O78" s="20">
        <v>68522950</v>
      </c>
      <c r="P78" s="20">
        <v>76517092</v>
      </c>
      <c r="Q78" s="20">
        <v>213108973</v>
      </c>
      <c r="R78" s="20"/>
      <c r="S78" s="20"/>
      <c r="T78" s="20"/>
      <c r="U78" s="20"/>
      <c r="V78" s="20">
        <v>662456711</v>
      </c>
      <c r="W78" s="20">
        <v>736149255</v>
      </c>
      <c r="X78" s="20"/>
      <c r="Y78" s="19"/>
      <c r="Z78" s="22">
        <v>1170332671</v>
      </c>
    </row>
    <row r="79" spans="1:26" ht="12.75" hidden="1">
      <c r="A79" s="38" t="s">
        <v>102</v>
      </c>
      <c r="B79" s="18">
        <v>671261500</v>
      </c>
      <c r="C79" s="18"/>
      <c r="D79" s="19">
        <v>932848872</v>
      </c>
      <c r="E79" s="20">
        <v>941131696</v>
      </c>
      <c r="F79" s="20">
        <v>53766920</v>
      </c>
      <c r="G79" s="20">
        <v>67031375</v>
      </c>
      <c r="H79" s="20">
        <v>70410697</v>
      </c>
      <c r="I79" s="20">
        <v>191208992</v>
      </c>
      <c r="J79" s="20">
        <v>67791551</v>
      </c>
      <c r="K79" s="20">
        <v>55152659</v>
      </c>
      <c r="L79" s="20">
        <v>59035489</v>
      </c>
      <c r="M79" s="20">
        <v>181979699</v>
      </c>
      <c r="N79" s="20">
        <v>55419356</v>
      </c>
      <c r="O79" s="20">
        <v>57103596</v>
      </c>
      <c r="P79" s="20">
        <v>62156089</v>
      </c>
      <c r="Q79" s="20">
        <v>174679041</v>
      </c>
      <c r="R79" s="20"/>
      <c r="S79" s="20"/>
      <c r="T79" s="20"/>
      <c r="U79" s="20"/>
      <c r="V79" s="20">
        <v>547867732</v>
      </c>
      <c r="W79" s="20">
        <v>605716230</v>
      </c>
      <c r="X79" s="20"/>
      <c r="Y79" s="19"/>
      <c r="Z79" s="22">
        <v>941131696</v>
      </c>
    </row>
    <row r="80" spans="1:26" ht="12.75" hidden="1">
      <c r="A80" s="38" t="s">
        <v>103</v>
      </c>
      <c r="B80" s="18">
        <v>81121174</v>
      </c>
      <c r="C80" s="18"/>
      <c r="D80" s="19">
        <v>92939824</v>
      </c>
      <c r="E80" s="20">
        <v>95856072</v>
      </c>
      <c r="F80" s="20">
        <v>7833039</v>
      </c>
      <c r="G80" s="20">
        <v>3658419</v>
      </c>
      <c r="H80" s="20">
        <v>5239454</v>
      </c>
      <c r="I80" s="20">
        <v>16730912</v>
      </c>
      <c r="J80" s="20">
        <v>4109445</v>
      </c>
      <c r="K80" s="20">
        <v>3986102</v>
      </c>
      <c r="L80" s="20">
        <v>7389028</v>
      </c>
      <c r="M80" s="20">
        <v>15484575</v>
      </c>
      <c r="N80" s="20">
        <v>5239155</v>
      </c>
      <c r="O80" s="20">
        <v>3934186</v>
      </c>
      <c r="P80" s="20">
        <v>6267589</v>
      </c>
      <c r="Q80" s="20">
        <v>15440930</v>
      </c>
      <c r="R80" s="20"/>
      <c r="S80" s="20"/>
      <c r="T80" s="20"/>
      <c r="U80" s="20"/>
      <c r="V80" s="20">
        <v>47656417</v>
      </c>
      <c r="W80" s="20">
        <v>53540843</v>
      </c>
      <c r="X80" s="20"/>
      <c r="Y80" s="19"/>
      <c r="Z80" s="22">
        <v>95856072</v>
      </c>
    </row>
    <row r="81" spans="1:26" ht="12.75" hidden="1">
      <c r="A81" s="38" t="s">
        <v>104</v>
      </c>
      <c r="B81" s="18">
        <v>22968561</v>
      </c>
      <c r="C81" s="18"/>
      <c r="D81" s="19">
        <v>28397591</v>
      </c>
      <c r="E81" s="20">
        <v>29663398</v>
      </c>
      <c r="F81" s="20">
        <v>1532201</v>
      </c>
      <c r="G81" s="20">
        <v>1286804</v>
      </c>
      <c r="H81" s="20">
        <v>1331456</v>
      </c>
      <c r="I81" s="20">
        <v>4150461</v>
      </c>
      <c r="J81" s="20">
        <v>1336817</v>
      </c>
      <c r="K81" s="20">
        <v>1458574</v>
      </c>
      <c r="L81" s="20">
        <v>1690939</v>
      </c>
      <c r="M81" s="20">
        <v>4486330</v>
      </c>
      <c r="N81" s="20">
        <v>1597315</v>
      </c>
      <c r="O81" s="20">
        <v>1429761</v>
      </c>
      <c r="P81" s="20">
        <v>1526745</v>
      </c>
      <c r="Q81" s="20">
        <v>4553821</v>
      </c>
      <c r="R81" s="20"/>
      <c r="S81" s="20"/>
      <c r="T81" s="20"/>
      <c r="U81" s="20"/>
      <c r="V81" s="20">
        <v>13190612</v>
      </c>
      <c r="W81" s="20">
        <v>15504580</v>
      </c>
      <c r="X81" s="20"/>
      <c r="Y81" s="19"/>
      <c r="Z81" s="22">
        <v>29663398</v>
      </c>
    </row>
    <row r="82" spans="1:26" ht="12.75" hidden="1">
      <c r="A82" s="38" t="s">
        <v>105</v>
      </c>
      <c r="B82" s="18">
        <v>83264070</v>
      </c>
      <c r="C82" s="18"/>
      <c r="D82" s="19">
        <v>106561504</v>
      </c>
      <c r="E82" s="20">
        <v>103681505</v>
      </c>
      <c r="F82" s="20">
        <v>5336295</v>
      </c>
      <c r="G82" s="20">
        <v>5528107</v>
      </c>
      <c r="H82" s="20">
        <v>5435707</v>
      </c>
      <c r="I82" s="20">
        <v>16300109</v>
      </c>
      <c r="J82" s="20">
        <v>6317329</v>
      </c>
      <c r="K82" s="20">
        <v>7058165</v>
      </c>
      <c r="L82" s="20">
        <v>5631166</v>
      </c>
      <c r="M82" s="20">
        <v>19006660</v>
      </c>
      <c r="N82" s="20">
        <v>5813105</v>
      </c>
      <c r="O82" s="20">
        <v>5716167</v>
      </c>
      <c r="P82" s="20">
        <v>6094550</v>
      </c>
      <c r="Q82" s="20">
        <v>17623822</v>
      </c>
      <c r="R82" s="20"/>
      <c r="S82" s="20"/>
      <c r="T82" s="20"/>
      <c r="U82" s="20"/>
      <c r="V82" s="20">
        <v>52930591</v>
      </c>
      <c r="W82" s="20">
        <v>61387602</v>
      </c>
      <c r="X82" s="20"/>
      <c r="Y82" s="19"/>
      <c r="Z82" s="22">
        <v>103681505</v>
      </c>
    </row>
    <row r="83" spans="1:26" ht="12.7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>
        <v>339240</v>
      </c>
      <c r="P83" s="20">
        <v>472119</v>
      </c>
      <c r="Q83" s="20">
        <v>811359</v>
      </c>
      <c r="R83" s="20"/>
      <c r="S83" s="20"/>
      <c r="T83" s="20"/>
      <c r="U83" s="20"/>
      <c r="V83" s="20">
        <v>811359</v>
      </c>
      <c r="W83" s="20"/>
      <c r="X83" s="20"/>
      <c r="Y83" s="19"/>
      <c r="Z83" s="22"/>
    </row>
    <row r="84" spans="1:26" ht="12.75" hidden="1">
      <c r="A84" s="39" t="s">
        <v>107</v>
      </c>
      <c r="B84" s="27">
        <v>26630563</v>
      </c>
      <c r="C84" s="27"/>
      <c r="D84" s="28">
        <v>20988321</v>
      </c>
      <c r="E84" s="29">
        <v>19235404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5078339</v>
      </c>
      <c r="X84" s="29"/>
      <c r="Y84" s="28"/>
      <c r="Z84" s="30">
        <v>19235404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468496818</v>
      </c>
      <c r="C5" s="18">
        <v>0</v>
      </c>
      <c r="D5" s="63">
        <v>511595364</v>
      </c>
      <c r="E5" s="64">
        <v>511595364</v>
      </c>
      <c r="F5" s="64">
        <v>205629998</v>
      </c>
      <c r="G5" s="64">
        <v>26225751</v>
      </c>
      <c r="H5" s="64">
        <v>27521940</v>
      </c>
      <c r="I5" s="64">
        <v>259377689</v>
      </c>
      <c r="J5" s="64">
        <v>25549533</v>
      </c>
      <c r="K5" s="64">
        <v>30764275</v>
      </c>
      <c r="L5" s="64">
        <v>27781200</v>
      </c>
      <c r="M5" s="64">
        <v>84095008</v>
      </c>
      <c r="N5" s="64">
        <v>21815814</v>
      </c>
      <c r="O5" s="64">
        <v>27759448</v>
      </c>
      <c r="P5" s="64">
        <v>27881330</v>
      </c>
      <c r="Q5" s="64">
        <v>77456592</v>
      </c>
      <c r="R5" s="64">
        <v>0</v>
      </c>
      <c r="S5" s="64">
        <v>0</v>
      </c>
      <c r="T5" s="64">
        <v>0</v>
      </c>
      <c r="U5" s="64">
        <v>0</v>
      </c>
      <c r="V5" s="64">
        <v>420929289</v>
      </c>
      <c r="W5" s="64">
        <v>430862613</v>
      </c>
      <c r="X5" s="64">
        <v>-9933324</v>
      </c>
      <c r="Y5" s="65">
        <v>-2.31</v>
      </c>
      <c r="Z5" s="66">
        <v>511595364</v>
      </c>
    </row>
    <row r="6" spans="1:26" ht="12.75">
      <c r="A6" s="62" t="s">
        <v>32</v>
      </c>
      <c r="B6" s="18">
        <v>963044889</v>
      </c>
      <c r="C6" s="18">
        <v>0</v>
      </c>
      <c r="D6" s="63">
        <v>1078943431</v>
      </c>
      <c r="E6" s="64">
        <v>1030043430</v>
      </c>
      <c r="F6" s="64">
        <v>88635327</v>
      </c>
      <c r="G6" s="64">
        <v>148143121</v>
      </c>
      <c r="H6" s="64">
        <v>32813133</v>
      </c>
      <c r="I6" s="64">
        <v>269591581</v>
      </c>
      <c r="J6" s="64">
        <v>97097091</v>
      </c>
      <c r="K6" s="64">
        <v>69253047</v>
      </c>
      <c r="L6" s="64">
        <v>49972905</v>
      </c>
      <c r="M6" s="64">
        <v>216323043</v>
      </c>
      <c r="N6" s="64">
        <v>101259434</v>
      </c>
      <c r="O6" s="64">
        <v>82993428</v>
      </c>
      <c r="P6" s="64">
        <v>88800841</v>
      </c>
      <c r="Q6" s="64">
        <v>273053703</v>
      </c>
      <c r="R6" s="64">
        <v>0</v>
      </c>
      <c r="S6" s="64">
        <v>0</v>
      </c>
      <c r="T6" s="64">
        <v>0</v>
      </c>
      <c r="U6" s="64">
        <v>0</v>
      </c>
      <c r="V6" s="64">
        <v>758968327</v>
      </c>
      <c r="W6" s="64">
        <v>797425646</v>
      </c>
      <c r="X6" s="64">
        <v>-38457319</v>
      </c>
      <c r="Y6" s="65">
        <v>-4.82</v>
      </c>
      <c r="Z6" s="66">
        <v>1030043430</v>
      </c>
    </row>
    <row r="7" spans="1:26" ht="12.75">
      <c r="A7" s="62" t="s">
        <v>33</v>
      </c>
      <c r="B7" s="18">
        <v>21576378</v>
      </c>
      <c r="C7" s="18">
        <v>0</v>
      </c>
      <c r="D7" s="63">
        <v>20000000</v>
      </c>
      <c r="E7" s="64">
        <v>20000000</v>
      </c>
      <c r="F7" s="64">
        <v>177992</v>
      </c>
      <c r="G7" s="64">
        <v>-555927</v>
      </c>
      <c r="H7" s="64">
        <v>1332501</v>
      </c>
      <c r="I7" s="64">
        <v>954566</v>
      </c>
      <c r="J7" s="64">
        <v>396250</v>
      </c>
      <c r="K7" s="64">
        <v>482657</v>
      </c>
      <c r="L7" s="64">
        <v>1013573</v>
      </c>
      <c r="M7" s="64">
        <v>1892480</v>
      </c>
      <c r="N7" s="64">
        <v>625389</v>
      </c>
      <c r="O7" s="64">
        <v>949885</v>
      </c>
      <c r="P7" s="64">
        <v>628363</v>
      </c>
      <c r="Q7" s="64">
        <v>2203637</v>
      </c>
      <c r="R7" s="64">
        <v>0</v>
      </c>
      <c r="S7" s="64">
        <v>0</v>
      </c>
      <c r="T7" s="64">
        <v>0</v>
      </c>
      <c r="U7" s="64">
        <v>0</v>
      </c>
      <c r="V7" s="64">
        <v>5050683</v>
      </c>
      <c r="W7" s="64">
        <v>8639697</v>
      </c>
      <c r="X7" s="64">
        <v>-3589014</v>
      </c>
      <c r="Y7" s="65">
        <v>-41.54</v>
      </c>
      <c r="Z7" s="66">
        <v>20000000</v>
      </c>
    </row>
    <row r="8" spans="1:26" ht="12.75">
      <c r="A8" s="62" t="s">
        <v>34</v>
      </c>
      <c r="B8" s="18">
        <v>163924456</v>
      </c>
      <c r="C8" s="18">
        <v>0</v>
      </c>
      <c r="D8" s="63">
        <v>173255653</v>
      </c>
      <c r="E8" s="64">
        <v>175342026</v>
      </c>
      <c r="F8" s="64">
        <v>62910000</v>
      </c>
      <c r="G8" s="64">
        <v>-38860</v>
      </c>
      <c r="H8" s="64">
        <v>0</v>
      </c>
      <c r="I8" s="64">
        <v>62871140</v>
      </c>
      <c r="J8" s="64">
        <v>0</v>
      </c>
      <c r="K8" s="64">
        <v>0</v>
      </c>
      <c r="L8" s="64">
        <v>48189000</v>
      </c>
      <c r="M8" s="64">
        <v>48189000</v>
      </c>
      <c r="N8" s="64">
        <v>0</v>
      </c>
      <c r="O8" s="64">
        <v>0</v>
      </c>
      <c r="P8" s="64">
        <v>37745000</v>
      </c>
      <c r="Q8" s="64">
        <v>37745000</v>
      </c>
      <c r="R8" s="64">
        <v>0</v>
      </c>
      <c r="S8" s="64">
        <v>0</v>
      </c>
      <c r="T8" s="64">
        <v>0</v>
      </c>
      <c r="U8" s="64">
        <v>0</v>
      </c>
      <c r="V8" s="64">
        <v>148805140</v>
      </c>
      <c r="W8" s="64">
        <v>157835869</v>
      </c>
      <c r="X8" s="64">
        <v>-9030729</v>
      </c>
      <c r="Y8" s="65">
        <v>-5.72</v>
      </c>
      <c r="Z8" s="66">
        <v>175342026</v>
      </c>
    </row>
    <row r="9" spans="1:26" ht="12.75">
      <c r="A9" s="62" t="s">
        <v>35</v>
      </c>
      <c r="B9" s="18">
        <v>198410914</v>
      </c>
      <c r="C9" s="18">
        <v>0</v>
      </c>
      <c r="D9" s="63">
        <v>160934060</v>
      </c>
      <c r="E9" s="64">
        <v>153134060</v>
      </c>
      <c r="F9" s="64">
        <v>18396023</v>
      </c>
      <c r="G9" s="64">
        <v>11385047</v>
      </c>
      <c r="H9" s="64">
        <v>16645356</v>
      </c>
      <c r="I9" s="64">
        <v>46426426</v>
      </c>
      <c r="J9" s="64">
        <v>16267636</v>
      </c>
      <c r="K9" s="64">
        <v>20086625</v>
      </c>
      <c r="L9" s="64">
        <v>15632978</v>
      </c>
      <c r="M9" s="64">
        <v>51987239</v>
      </c>
      <c r="N9" s="64">
        <v>50660926</v>
      </c>
      <c r="O9" s="64">
        <v>13694003</v>
      </c>
      <c r="P9" s="64">
        <v>12574821</v>
      </c>
      <c r="Q9" s="64">
        <v>76929750</v>
      </c>
      <c r="R9" s="64">
        <v>0</v>
      </c>
      <c r="S9" s="64">
        <v>0</v>
      </c>
      <c r="T9" s="64">
        <v>0</v>
      </c>
      <c r="U9" s="64">
        <v>0</v>
      </c>
      <c r="V9" s="64">
        <v>175343415</v>
      </c>
      <c r="W9" s="64">
        <v>106548241</v>
      </c>
      <c r="X9" s="64">
        <v>68795174</v>
      </c>
      <c r="Y9" s="65">
        <v>64.57</v>
      </c>
      <c r="Z9" s="66">
        <v>153134060</v>
      </c>
    </row>
    <row r="10" spans="1:26" ht="22.5">
      <c r="A10" s="67" t="s">
        <v>94</v>
      </c>
      <c r="B10" s="68">
        <f>SUM(B5:B9)</f>
        <v>1815453455</v>
      </c>
      <c r="C10" s="68">
        <f>SUM(C5:C9)</f>
        <v>0</v>
      </c>
      <c r="D10" s="69">
        <f aca="true" t="shared" si="0" ref="D10:Z10">SUM(D5:D9)</f>
        <v>1944728508</v>
      </c>
      <c r="E10" s="70">
        <f t="shared" si="0"/>
        <v>1890114880</v>
      </c>
      <c r="F10" s="70">
        <f t="shared" si="0"/>
        <v>375749340</v>
      </c>
      <c r="G10" s="70">
        <f t="shared" si="0"/>
        <v>185159132</v>
      </c>
      <c r="H10" s="70">
        <f t="shared" si="0"/>
        <v>78312930</v>
      </c>
      <c r="I10" s="70">
        <f t="shared" si="0"/>
        <v>639221402</v>
      </c>
      <c r="J10" s="70">
        <f t="shared" si="0"/>
        <v>139310510</v>
      </c>
      <c r="K10" s="70">
        <f t="shared" si="0"/>
        <v>120586604</v>
      </c>
      <c r="L10" s="70">
        <f t="shared" si="0"/>
        <v>142589656</v>
      </c>
      <c r="M10" s="70">
        <f t="shared" si="0"/>
        <v>402486770</v>
      </c>
      <c r="N10" s="70">
        <f t="shared" si="0"/>
        <v>174361563</v>
      </c>
      <c r="O10" s="70">
        <f t="shared" si="0"/>
        <v>125396764</v>
      </c>
      <c r="P10" s="70">
        <f t="shared" si="0"/>
        <v>167630355</v>
      </c>
      <c r="Q10" s="70">
        <f t="shared" si="0"/>
        <v>467388682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1509096854</v>
      </c>
      <c r="W10" s="70">
        <f t="shared" si="0"/>
        <v>1501312066</v>
      </c>
      <c r="X10" s="70">
        <f t="shared" si="0"/>
        <v>7784788</v>
      </c>
      <c r="Y10" s="71">
        <f>+IF(W10&lt;&gt;0,(X10/W10)*100,0)</f>
        <v>0.5185323009320302</v>
      </c>
      <c r="Z10" s="72">
        <f t="shared" si="0"/>
        <v>1890114880</v>
      </c>
    </row>
    <row r="11" spans="1:26" ht="12.75">
      <c r="A11" s="62" t="s">
        <v>36</v>
      </c>
      <c r="B11" s="18">
        <v>566597417</v>
      </c>
      <c r="C11" s="18">
        <v>0</v>
      </c>
      <c r="D11" s="63">
        <v>679381122</v>
      </c>
      <c r="E11" s="64">
        <v>679381122</v>
      </c>
      <c r="F11" s="64">
        <v>1500</v>
      </c>
      <c r="G11" s="64">
        <v>95928523</v>
      </c>
      <c r="H11" s="64">
        <v>49920701</v>
      </c>
      <c r="I11" s="64">
        <v>145850724</v>
      </c>
      <c r="J11" s="64">
        <v>50110809</v>
      </c>
      <c r="K11" s="64">
        <v>50603246</v>
      </c>
      <c r="L11" s="64">
        <v>63882426</v>
      </c>
      <c r="M11" s="64">
        <v>164596481</v>
      </c>
      <c r="N11" s="64">
        <v>49847598</v>
      </c>
      <c r="O11" s="64">
        <v>50007935</v>
      </c>
      <c r="P11" s="64">
        <v>51613345</v>
      </c>
      <c r="Q11" s="64">
        <v>151468878</v>
      </c>
      <c r="R11" s="64">
        <v>0</v>
      </c>
      <c r="S11" s="64">
        <v>0</v>
      </c>
      <c r="T11" s="64">
        <v>0</v>
      </c>
      <c r="U11" s="64">
        <v>0</v>
      </c>
      <c r="V11" s="64">
        <v>461916083</v>
      </c>
      <c r="W11" s="64">
        <v>472817165</v>
      </c>
      <c r="X11" s="64">
        <v>-10901082</v>
      </c>
      <c r="Y11" s="65">
        <v>-2.31</v>
      </c>
      <c r="Z11" s="66">
        <v>679381122</v>
      </c>
    </row>
    <row r="12" spans="1:26" ht="12.75">
      <c r="A12" s="62" t="s">
        <v>37</v>
      </c>
      <c r="B12" s="18">
        <v>25011009</v>
      </c>
      <c r="C12" s="18">
        <v>0</v>
      </c>
      <c r="D12" s="63">
        <v>27674819</v>
      </c>
      <c r="E12" s="64">
        <v>27674819</v>
      </c>
      <c r="F12" s="64">
        <v>0</v>
      </c>
      <c r="G12" s="64">
        <v>4357913</v>
      </c>
      <c r="H12" s="64">
        <v>1115122</v>
      </c>
      <c r="I12" s="64">
        <v>5473035</v>
      </c>
      <c r="J12" s="64">
        <v>2163029</v>
      </c>
      <c r="K12" s="64">
        <v>2162768</v>
      </c>
      <c r="L12" s="64">
        <v>2129231</v>
      </c>
      <c r="M12" s="64">
        <v>6455028</v>
      </c>
      <c r="N12" s="64">
        <v>2180513</v>
      </c>
      <c r="O12" s="64">
        <v>3806119</v>
      </c>
      <c r="P12" s="64">
        <v>2338298</v>
      </c>
      <c r="Q12" s="64">
        <v>8324930</v>
      </c>
      <c r="R12" s="64">
        <v>0</v>
      </c>
      <c r="S12" s="64">
        <v>0</v>
      </c>
      <c r="T12" s="64">
        <v>0</v>
      </c>
      <c r="U12" s="64">
        <v>0</v>
      </c>
      <c r="V12" s="64">
        <v>20252993</v>
      </c>
      <c r="W12" s="64">
        <v>20756115</v>
      </c>
      <c r="X12" s="64">
        <v>-503122</v>
      </c>
      <c r="Y12" s="65">
        <v>-2.42</v>
      </c>
      <c r="Z12" s="66">
        <v>27674819</v>
      </c>
    </row>
    <row r="13" spans="1:26" ht="12.75">
      <c r="A13" s="62" t="s">
        <v>95</v>
      </c>
      <c r="B13" s="18">
        <v>58707852</v>
      </c>
      <c r="C13" s="18">
        <v>0</v>
      </c>
      <c r="D13" s="63">
        <v>67510000</v>
      </c>
      <c r="E13" s="64">
        <v>67510000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/>
      <c r="X13" s="64">
        <v>0</v>
      </c>
      <c r="Y13" s="65">
        <v>0</v>
      </c>
      <c r="Z13" s="66">
        <v>67510000</v>
      </c>
    </row>
    <row r="14" spans="1:26" ht="12.75">
      <c r="A14" s="62" t="s">
        <v>38</v>
      </c>
      <c r="B14" s="18">
        <v>27789438</v>
      </c>
      <c r="C14" s="18">
        <v>0</v>
      </c>
      <c r="D14" s="63">
        <v>26811930</v>
      </c>
      <c r="E14" s="64">
        <v>26811930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13622072</v>
      </c>
      <c r="M14" s="64">
        <v>13622072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13622072</v>
      </c>
      <c r="W14" s="64">
        <v>15103413</v>
      </c>
      <c r="X14" s="64">
        <v>-1481341</v>
      </c>
      <c r="Y14" s="65">
        <v>-9.81</v>
      </c>
      <c r="Z14" s="66">
        <v>26811930</v>
      </c>
    </row>
    <row r="15" spans="1:26" ht="12.75">
      <c r="A15" s="62" t="s">
        <v>39</v>
      </c>
      <c r="B15" s="18">
        <v>613713857</v>
      </c>
      <c r="C15" s="18">
        <v>0</v>
      </c>
      <c r="D15" s="63">
        <v>663921336</v>
      </c>
      <c r="E15" s="64">
        <v>667116536</v>
      </c>
      <c r="F15" s="64">
        <v>2107659</v>
      </c>
      <c r="G15" s="64">
        <v>16778582</v>
      </c>
      <c r="H15" s="64">
        <v>123613072</v>
      </c>
      <c r="I15" s="64">
        <v>142499313</v>
      </c>
      <c r="J15" s="64">
        <v>47808621</v>
      </c>
      <c r="K15" s="64">
        <v>51554511</v>
      </c>
      <c r="L15" s="64">
        <v>51683268</v>
      </c>
      <c r="M15" s="64">
        <v>151046400</v>
      </c>
      <c r="N15" s="64">
        <v>48780729</v>
      </c>
      <c r="O15" s="64">
        <v>11554384</v>
      </c>
      <c r="P15" s="64">
        <v>88312600</v>
      </c>
      <c r="Q15" s="64">
        <v>148647713</v>
      </c>
      <c r="R15" s="64">
        <v>0</v>
      </c>
      <c r="S15" s="64">
        <v>0</v>
      </c>
      <c r="T15" s="64">
        <v>0</v>
      </c>
      <c r="U15" s="64">
        <v>0</v>
      </c>
      <c r="V15" s="64">
        <v>442193426</v>
      </c>
      <c r="W15" s="64">
        <v>439459962</v>
      </c>
      <c r="X15" s="64">
        <v>2733464</v>
      </c>
      <c r="Y15" s="65">
        <v>0.62</v>
      </c>
      <c r="Z15" s="66">
        <v>667116536</v>
      </c>
    </row>
    <row r="16" spans="1:26" ht="12.75">
      <c r="A16" s="73" t="s">
        <v>40</v>
      </c>
      <c r="B16" s="18">
        <v>7984007</v>
      </c>
      <c r="C16" s="18">
        <v>0</v>
      </c>
      <c r="D16" s="63">
        <v>9470000</v>
      </c>
      <c r="E16" s="64">
        <v>9490000</v>
      </c>
      <c r="F16" s="64">
        <v>0</v>
      </c>
      <c r="G16" s="64">
        <v>1994068</v>
      </c>
      <c r="H16" s="64">
        <v>1655282</v>
      </c>
      <c r="I16" s="64">
        <v>3649350</v>
      </c>
      <c r="J16" s="64">
        <v>3593365</v>
      </c>
      <c r="K16" s="64">
        <v>574290</v>
      </c>
      <c r="L16" s="64">
        <v>54055</v>
      </c>
      <c r="M16" s="64">
        <v>4221710</v>
      </c>
      <c r="N16" s="64">
        <v>62832</v>
      </c>
      <c r="O16" s="64">
        <v>1184204</v>
      </c>
      <c r="P16" s="64">
        <v>135414</v>
      </c>
      <c r="Q16" s="64">
        <v>1382450</v>
      </c>
      <c r="R16" s="64">
        <v>0</v>
      </c>
      <c r="S16" s="64">
        <v>0</v>
      </c>
      <c r="T16" s="64">
        <v>0</v>
      </c>
      <c r="U16" s="64">
        <v>0</v>
      </c>
      <c r="V16" s="64">
        <v>9253510</v>
      </c>
      <c r="W16" s="64">
        <v>5561000</v>
      </c>
      <c r="X16" s="64">
        <v>3692510</v>
      </c>
      <c r="Y16" s="65">
        <v>66.4</v>
      </c>
      <c r="Z16" s="66">
        <v>9490000</v>
      </c>
    </row>
    <row r="17" spans="1:26" ht="12.75">
      <c r="A17" s="62" t="s">
        <v>41</v>
      </c>
      <c r="B17" s="18">
        <v>350198425</v>
      </c>
      <c r="C17" s="18">
        <v>0</v>
      </c>
      <c r="D17" s="63">
        <v>461721480</v>
      </c>
      <c r="E17" s="64">
        <v>479827565</v>
      </c>
      <c r="F17" s="64">
        <v>4531595</v>
      </c>
      <c r="G17" s="64">
        <v>26332810</v>
      </c>
      <c r="H17" s="64">
        <v>231736464</v>
      </c>
      <c r="I17" s="64">
        <v>262600869</v>
      </c>
      <c r="J17" s="64">
        <v>19393266</v>
      </c>
      <c r="K17" s="64">
        <v>28015956</v>
      </c>
      <c r="L17" s="64">
        <v>21846415</v>
      </c>
      <c r="M17" s="64">
        <v>69255637</v>
      </c>
      <c r="N17" s="64">
        <v>19784658</v>
      </c>
      <c r="O17" s="64">
        <v>10191932</v>
      </c>
      <c r="P17" s="64">
        <v>22720158</v>
      </c>
      <c r="Q17" s="64">
        <v>52696748</v>
      </c>
      <c r="R17" s="64">
        <v>0</v>
      </c>
      <c r="S17" s="64">
        <v>0</v>
      </c>
      <c r="T17" s="64">
        <v>0</v>
      </c>
      <c r="U17" s="64">
        <v>0</v>
      </c>
      <c r="V17" s="64">
        <v>384553254</v>
      </c>
      <c r="W17" s="64">
        <v>359592772</v>
      </c>
      <c r="X17" s="64">
        <v>24960482</v>
      </c>
      <c r="Y17" s="65">
        <v>6.94</v>
      </c>
      <c r="Z17" s="66">
        <v>479827565</v>
      </c>
    </row>
    <row r="18" spans="1:26" ht="12.75">
      <c r="A18" s="74" t="s">
        <v>42</v>
      </c>
      <c r="B18" s="75">
        <f>SUM(B11:B17)</f>
        <v>1650002005</v>
      </c>
      <c r="C18" s="75">
        <f>SUM(C11:C17)</f>
        <v>0</v>
      </c>
      <c r="D18" s="76">
        <f aca="true" t="shared" si="1" ref="D18:Z18">SUM(D11:D17)</f>
        <v>1936490687</v>
      </c>
      <c r="E18" s="77">
        <f t="shared" si="1"/>
        <v>1957811972</v>
      </c>
      <c r="F18" s="77">
        <f t="shared" si="1"/>
        <v>6640754</v>
      </c>
      <c r="G18" s="77">
        <f t="shared" si="1"/>
        <v>145391896</v>
      </c>
      <c r="H18" s="77">
        <f t="shared" si="1"/>
        <v>408040641</v>
      </c>
      <c r="I18" s="77">
        <f t="shared" si="1"/>
        <v>560073291</v>
      </c>
      <c r="J18" s="77">
        <f t="shared" si="1"/>
        <v>123069090</v>
      </c>
      <c r="K18" s="77">
        <f t="shared" si="1"/>
        <v>132910771</v>
      </c>
      <c r="L18" s="77">
        <f t="shared" si="1"/>
        <v>153217467</v>
      </c>
      <c r="M18" s="77">
        <f t="shared" si="1"/>
        <v>409197328</v>
      </c>
      <c r="N18" s="77">
        <f t="shared" si="1"/>
        <v>120656330</v>
      </c>
      <c r="O18" s="77">
        <f t="shared" si="1"/>
        <v>76744574</v>
      </c>
      <c r="P18" s="77">
        <f t="shared" si="1"/>
        <v>165119815</v>
      </c>
      <c r="Q18" s="77">
        <f t="shared" si="1"/>
        <v>362520719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1331791338</v>
      </c>
      <c r="W18" s="77">
        <f t="shared" si="1"/>
        <v>1313290427</v>
      </c>
      <c r="X18" s="77">
        <f t="shared" si="1"/>
        <v>18500911</v>
      </c>
      <c r="Y18" s="71">
        <f>+IF(W18&lt;&gt;0,(X18/W18)*100,0)</f>
        <v>1.4087448305141723</v>
      </c>
      <c r="Z18" s="78">
        <f t="shared" si="1"/>
        <v>1957811972</v>
      </c>
    </row>
    <row r="19" spans="1:26" ht="12.75">
      <c r="A19" s="74" t="s">
        <v>43</v>
      </c>
      <c r="B19" s="79">
        <f>+B10-B18</f>
        <v>165451450</v>
      </c>
      <c r="C19" s="79">
        <f>+C10-C18</f>
        <v>0</v>
      </c>
      <c r="D19" s="80">
        <f aca="true" t="shared" si="2" ref="D19:Z19">+D10-D18</f>
        <v>8237821</v>
      </c>
      <c r="E19" s="81">
        <f t="shared" si="2"/>
        <v>-67697092</v>
      </c>
      <c r="F19" s="81">
        <f t="shared" si="2"/>
        <v>369108586</v>
      </c>
      <c r="G19" s="81">
        <f t="shared" si="2"/>
        <v>39767236</v>
      </c>
      <c r="H19" s="81">
        <f t="shared" si="2"/>
        <v>-329727711</v>
      </c>
      <c r="I19" s="81">
        <f t="shared" si="2"/>
        <v>79148111</v>
      </c>
      <c r="J19" s="81">
        <f t="shared" si="2"/>
        <v>16241420</v>
      </c>
      <c r="K19" s="81">
        <f t="shared" si="2"/>
        <v>-12324167</v>
      </c>
      <c r="L19" s="81">
        <f t="shared" si="2"/>
        <v>-10627811</v>
      </c>
      <c r="M19" s="81">
        <f t="shared" si="2"/>
        <v>-6710558</v>
      </c>
      <c r="N19" s="81">
        <f t="shared" si="2"/>
        <v>53705233</v>
      </c>
      <c r="O19" s="81">
        <f t="shared" si="2"/>
        <v>48652190</v>
      </c>
      <c r="P19" s="81">
        <f t="shared" si="2"/>
        <v>2510540</v>
      </c>
      <c r="Q19" s="81">
        <f t="shared" si="2"/>
        <v>104867963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177305516</v>
      </c>
      <c r="W19" s="81">
        <f>IF(E10=E18,0,W10-W18)</f>
        <v>188021639</v>
      </c>
      <c r="X19" s="81">
        <f t="shared" si="2"/>
        <v>-10716123</v>
      </c>
      <c r="Y19" s="82">
        <f>+IF(W19&lt;&gt;0,(X19/W19)*100,0)</f>
        <v>-5.699409417444765</v>
      </c>
      <c r="Z19" s="83">
        <f t="shared" si="2"/>
        <v>-67697092</v>
      </c>
    </row>
    <row r="20" spans="1:26" ht="12.75">
      <c r="A20" s="62" t="s">
        <v>44</v>
      </c>
      <c r="B20" s="18">
        <v>89522672</v>
      </c>
      <c r="C20" s="18">
        <v>0</v>
      </c>
      <c r="D20" s="63">
        <v>159589347</v>
      </c>
      <c r="E20" s="64">
        <v>223132174</v>
      </c>
      <c r="F20" s="64">
        <v>0</v>
      </c>
      <c r="G20" s="64">
        <v>0</v>
      </c>
      <c r="H20" s="64">
        <v>0</v>
      </c>
      <c r="I20" s="64">
        <v>0</v>
      </c>
      <c r="J20" s="64">
        <v>3500000</v>
      </c>
      <c r="K20" s="64">
        <v>0</v>
      </c>
      <c r="L20" s="64">
        <v>0</v>
      </c>
      <c r="M20" s="64">
        <v>3500000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3500000</v>
      </c>
      <c r="W20" s="64"/>
      <c r="X20" s="64">
        <v>3500000</v>
      </c>
      <c r="Y20" s="65">
        <v>0</v>
      </c>
      <c r="Z20" s="66">
        <v>223132174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254974122</v>
      </c>
      <c r="C22" s="90">
        <f>SUM(C19:C21)</f>
        <v>0</v>
      </c>
      <c r="D22" s="91">
        <f aca="true" t="shared" si="3" ref="D22:Z22">SUM(D19:D21)</f>
        <v>167827168</v>
      </c>
      <c r="E22" s="92">
        <f t="shared" si="3"/>
        <v>155435082</v>
      </c>
      <c r="F22" s="92">
        <f t="shared" si="3"/>
        <v>369108586</v>
      </c>
      <c r="G22" s="92">
        <f t="shared" si="3"/>
        <v>39767236</v>
      </c>
      <c r="H22" s="92">
        <f t="shared" si="3"/>
        <v>-329727711</v>
      </c>
      <c r="I22" s="92">
        <f t="shared" si="3"/>
        <v>79148111</v>
      </c>
      <c r="J22" s="92">
        <f t="shared" si="3"/>
        <v>19741420</v>
      </c>
      <c r="K22" s="92">
        <f t="shared" si="3"/>
        <v>-12324167</v>
      </c>
      <c r="L22" s="92">
        <f t="shared" si="3"/>
        <v>-10627811</v>
      </c>
      <c r="M22" s="92">
        <f t="shared" si="3"/>
        <v>-3210558</v>
      </c>
      <c r="N22" s="92">
        <f t="shared" si="3"/>
        <v>53705233</v>
      </c>
      <c r="O22" s="92">
        <f t="shared" si="3"/>
        <v>48652190</v>
      </c>
      <c r="P22" s="92">
        <f t="shared" si="3"/>
        <v>2510540</v>
      </c>
      <c r="Q22" s="92">
        <f t="shared" si="3"/>
        <v>104867963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180805516</v>
      </c>
      <c r="W22" s="92">
        <f t="shared" si="3"/>
        <v>188021639</v>
      </c>
      <c r="X22" s="92">
        <f t="shared" si="3"/>
        <v>-7216123</v>
      </c>
      <c r="Y22" s="93">
        <f>+IF(W22&lt;&gt;0,(X22/W22)*100,0)</f>
        <v>-3.837921549019153</v>
      </c>
      <c r="Z22" s="94">
        <f t="shared" si="3"/>
        <v>155435082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254974122</v>
      </c>
      <c r="C24" s="79">
        <f>SUM(C22:C23)</f>
        <v>0</v>
      </c>
      <c r="D24" s="80">
        <f aca="true" t="shared" si="4" ref="D24:Z24">SUM(D22:D23)</f>
        <v>167827168</v>
      </c>
      <c r="E24" s="81">
        <f t="shared" si="4"/>
        <v>155435082</v>
      </c>
      <c r="F24" s="81">
        <f t="shared" si="4"/>
        <v>369108586</v>
      </c>
      <c r="G24" s="81">
        <f t="shared" si="4"/>
        <v>39767236</v>
      </c>
      <c r="H24" s="81">
        <f t="shared" si="4"/>
        <v>-329727711</v>
      </c>
      <c r="I24" s="81">
        <f t="shared" si="4"/>
        <v>79148111</v>
      </c>
      <c r="J24" s="81">
        <f t="shared" si="4"/>
        <v>19741420</v>
      </c>
      <c r="K24" s="81">
        <f t="shared" si="4"/>
        <v>-12324167</v>
      </c>
      <c r="L24" s="81">
        <f t="shared" si="4"/>
        <v>-10627811</v>
      </c>
      <c r="M24" s="81">
        <f t="shared" si="4"/>
        <v>-3210558</v>
      </c>
      <c r="N24" s="81">
        <f t="shared" si="4"/>
        <v>53705233</v>
      </c>
      <c r="O24" s="81">
        <f t="shared" si="4"/>
        <v>48652190</v>
      </c>
      <c r="P24" s="81">
        <f t="shared" si="4"/>
        <v>2510540</v>
      </c>
      <c r="Q24" s="81">
        <f t="shared" si="4"/>
        <v>104867963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180805516</v>
      </c>
      <c r="W24" s="81">
        <f t="shared" si="4"/>
        <v>188021639</v>
      </c>
      <c r="X24" s="81">
        <f t="shared" si="4"/>
        <v>-7216123</v>
      </c>
      <c r="Y24" s="82">
        <f>+IF(W24&lt;&gt;0,(X24/W24)*100,0)</f>
        <v>-3.837921549019153</v>
      </c>
      <c r="Z24" s="83">
        <f t="shared" si="4"/>
        <v>155435082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119806508</v>
      </c>
      <c r="C27" s="21">
        <v>0</v>
      </c>
      <c r="D27" s="103">
        <v>232065602</v>
      </c>
      <c r="E27" s="104">
        <v>313940936</v>
      </c>
      <c r="F27" s="104">
        <v>1331</v>
      </c>
      <c r="G27" s="104">
        <v>14432827</v>
      </c>
      <c r="H27" s="104">
        <v>3442112</v>
      </c>
      <c r="I27" s="104">
        <v>17876270</v>
      </c>
      <c r="J27" s="104">
        <v>10651705</v>
      </c>
      <c r="K27" s="104">
        <v>17758420</v>
      </c>
      <c r="L27" s="104">
        <v>30575175</v>
      </c>
      <c r="M27" s="104">
        <v>58985300</v>
      </c>
      <c r="N27" s="104">
        <v>14408453</v>
      </c>
      <c r="O27" s="104">
        <v>12360606</v>
      </c>
      <c r="P27" s="104">
        <v>42716115</v>
      </c>
      <c r="Q27" s="104">
        <v>69485174</v>
      </c>
      <c r="R27" s="104">
        <v>0</v>
      </c>
      <c r="S27" s="104">
        <v>0</v>
      </c>
      <c r="T27" s="104">
        <v>0</v>
      </c>
      <c r="U27" s="104">
        <v>0</v>
      </c>
      <c r="V27" s="104">
        <v>146346744</v>
      </c>
      <c r="W27" s="104">
        <v>235455702</v>
      </c>
      <c r="X27" s="104">
        <v>-89108958</v>
      </c>
      <c r="Y27" s="105">
        <v>-37.85</v>
      </c>
      <c r="Z27" s="106">
        <v>313940936</v>
      </c>
    </row>
    <row r="28" spans="1:26" ht="12.75">
      <c r="A28" s="107" t="s">
        <v>44</v>
      </c>
      <c r="B28" s="18">
        <v>89522673</v>
      </c>
      <c r="C28" s="18">
        <v>0</v>
      </c>
      <c r="D28" s="63">
        <v>159589347</v>
      </c>
      <c r="E28" s="64">
        <v>223132174</v>
      </c>
      <c r="F28" s="64">
        <v>0</v>
      </c>
      <c r="G28" s="64">
        <v>11053111</v>
      </c>
      <c r="H28" s="64">
        <v>402067</v>
      </c>
      <c r="I28" s="64">
        <v>11455178</v>
      </c>
      <c r="J28" s="64">
        <v>4928087</v>
      </c>
      <c r="K28" s="64">
        <v>11970584</v>
      </c>
      <c r="L28" s="64">
        <v>22845547</v>
      </c>
      <c r="M28" s="64">
        <v>39744218</v>
      </c>
      <c r="N28" s="64">
        <v>13626743</v>
      </c>
      <c r="O28" s="64">
        <v>10944895</v>
      </c>
      <c r="P28" s="64">
        <v>29922407</v>
      </c>
      <c r="Q28" s="64">
        <v>54494045</v>
      </c>
      <c r="R28" s="64">
        <v>0</v>
      </c>
      <c r="S28" s="64">
        <v>0</v>
      </c>
      <c r="T28" s="64">
        <v>0</v>
      </c>
      <c r="U28" s="64">
        <v>0</v>
      </c>
      <c r="V28" s="64">
        <v>105693441</v>
      </c>
      <c r="W28" s="64">
        <v>167349131</v>
      </c>
      <c r="X28" s="64">
        <v>-61655690</v>
      </c>
      <c r="Y28" s="65">
        <v>-36.84</v>
      </c>
      <c r="Z28" s="66">
        <v>223132174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30283835</v>
      </c>
      <c r="C31" s="18">
        <v>0</v>
      </c>
      <c r="D31" s="63">
        <v>72476255</v>
      </c>
      <c r="E31" s="64">
        <v>90808762</v>
      </c>
      <c r="F31" s="64">
        <v>1331</v>
      </c>
      <c r="G31" s="64">
        <v>3379716</v>
      </c>
      <c r="H31" s="64">
        <v>3040045</v>
      </c>
      <c r="I31" s="64">
        <v>6421092</v>
      </c>
      <c r="J31" s="64">
        <v>5723618</v>
      </c>
      <c r="K31" s="64">
        <v>5787836</v>
      </c>
      <c r="L31" s="64">
        <v>7729628</v>
      </c>
      <c r="M31" s="64">
        <v>19241082</v>
      </c>
      <c r="N31" s="64">
        <v>781710</v>
      </c>
      <c r="O31" s="64">
        <v>1415711</v>
      </c>
      <c r="P31" s="64">
        <v>12793708</v>
      </c>
      <c r="Q31" s="64">
        <v>14991129</v>
      </c>
      <c r="R31" s="64">
        <v>0</v>
      </c>
      <c r="S31" s="64">
        <v>0</v>
      </c>
      <c r="T31" s="64">
        <v>0</v>
      </c>
      <c r="U31" s="64">
        <v>0</v>
      </c>
      <c r="V31" s="64">
        <v>40653303</v>
      </c>
      <c r="W31" s="64">
        <v>68106572</v>
      </c>
      <c r="X31" s="64">
        <v>-27453269</v>
      </c>
      <c r="Y31" s="65">
        <v>-40.31</v>
      </c>
      <c r="Z31" s="66">
        <v>90808762</v>
      </c>
    </row>
    <row r="32" spans="1:26" ht="12.75">
      <c r="A32" s="74" t="s">
        <v>50</v>
      </c>
      <c r="B32" s="21">
        <f>SUM(B28:B31)</f>
        <v>119806508</v>
      </c>
      <c r="C32" s="21">
        <f>SUM(C28:C31)</f>
        <v>0</v>
      </c>
      <c r="D32" s="103">
        <f aca="true" t="shared" si="5" ref="D32:Z32">SUM(D28:D31)</f>
        <v>232065602</v>
      </c>
      <c r="E32" s="104">
        <f t="shared" si="5"/>
        <v>313940936</v>
      </c>
      <c r="F32" s="104">
        <f t="shared" si="5"/>
        <v>1331</v>
      </c>
      <c r="G32" s="104">
        <f t="shared" si="5"/>
        <v>14432827</v>
      </c>
      <c r="H32" s="104">
        <f t="shared" si="5"/>
        <v>3442112</v>
      </c>
      <c r="I32" s="104">
        <f t="shared" si="5"/>
        <v>17876270</v>
      </c>
      <c r="J32" s="104">
        <f t="shared" si="5"/>
        <v>10651705</v>
      </c>
      <c r="K32" s="104">
        <f t="shared" si="5"/>
        <v>17758420</v>
      </c>
      <c r="L32" s="104">
        <f t="shared" si="5"/>
        <v>30575175</v>
      </c>
      <c r="M32" s="104">
        <f t="shared" si="5"/>
        <v>58985300</v>
      </c>
      <c r="N32" s="104">
        <f t="shared" si="5"/>
        <v>14408453</v>
      </c>
      <c r="O32" s="104">
        <f t="shared" si="5"/>
        <v>12360606</v>
      </c>
      <c r="P32" s="104">
        <f t="shared" si="5"/>
        <v>42716115</v>
      </c>
      <c r="Q32" s="104">
        <f t="shared" si="5"/>
        <v>69485174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146346744</v>
      </c>
      <c r="W32" s="104">
        <f t="shared" si="5"/>
        <v>235455703</v>
      </c>
      <c r="X32" s="104">
        <f t="shared" si="5"/>
        <v>-89108959</v>
      </c>
      <c r="Y32" s="105">
        <f>+IF(W32&lt;&gt;0,(X32/W32)*100,0)</f>
        <v>-37.84531776662891</v>
      </c>
      <c r="Z32" s="106">
        <f t="shared" si="5"/>
        <v>313940936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1333579585</v>
      </c>
      <c r="C35" s="18">
        <v>0</v>
      </c>
      <c r="D35" s="63">
        <v>1248887268</v>
      </c>
      <c r="E35" s="64">
        <v>1224887268</v>
      </c>
      <c r="F35" s="64">
        <v>1302678568</v>
      </c>
      <c r="G35" s="64">
        <v>1677534282</v>
      </c>
      <c r="H35" s="64">
        <v>1212045639</v>
      </c>
      <c r="I35" s="64">
        <v>1212045639</v>
      </c>
      <c r="J35" s="64">
        <v>1280193886</v>
      </c>
      <c r="K35" s="64">
        <v>1386987393</v>
      </c>
      <c r="L35" s="64">
        <v>1374747786</v>
      </c>
      <c r="M35" s="64">
        <v>1374747786</v>
      </c>
      <c r="N35" s="64">
        <v>1426696753</v>
      </c>
      <c r="O35" s="64">
        <v>1488331894</v>
      </c>
      <c r="P35" s="64">
        <v>1514452139</v>
      </c>
      <c r="Q35" s="64">
        <v>1514452139</v>
      </c>
      <c r="R35" s="64">
        <v>0</v>
      </c>
      <c r="S35" s="64">
        <v>0</v>
      </c>
      <c r="T35" s="64">
        <v>0</v>
      </c>
      <c r="U35" s="64">
        <v>0</v>
      </c>
      <c r="V35" s="64">
        <v>1514452139</v>
      </c>
      <c r="W35" s="64">
        <v>918665451</v>
      </c>
      <c r="X35" s="64">
        <v>595786688</v>
      </c>
      <c r="Y35" s="65">
        <v>64.85</v>
      </c>
      <c r="Z35" s="66">
        <v>1224887268</v>
      </c>
    </row>
    <row r="36" spans="1:26" ht="12.75">
      <c r="A36" s="62" t="s">
        <v>53</v>
      </c>
      <c r="B36" s="18">
        <v>1698749991</v>
      </c>
      <c r="C36" s="18">
        <v>0</v>
      </c>
      <c r="D36" s="63">
        <v>1928955733</v>
      </c>
      <c r="E36" s="64">
        <v>1939419423</v>
      </c>
      <c r="F36" s="64">
        <v>1812555811</v>
      </c>
      <c r="G36" s="64">
        <v>1704972330</v>
      </c>
      <c r="H36" s="64">
        <v>1708414441</v>
      </c>
      <c r="I36" s="64">
        <v>1708414441</v>
      </c>
      <c r="J36" s="64">
        <v>1719066147</v>
      </c>
      <c r="K36" s="64">
        <v>1736824567</v>
      </c>
      <c r="L36" s="64">
        <v>1768127017</v>
      </c>
      <c r="M36" s="64">
        <v>1768127017</v>
      </c>
      <c r="N36" s="64">
        <v>1782535470</v>
      </c>
      <c r="O36" s="64">
        <v>1794896077</v>
      </c>
      <c r="P36" s="64">
        <v>1837612190</v>
      </c>
      <c r="Q36" s="64">
        <v>1837612190</v>
      </c>
      <c r="R36" s="64">
        <v>0</v>
      </c>
      <c r="S36" s="64">
        <v>0</v>
      </c>
      <c r="T36" s="64">
        <v>0</v>
      </c>
      <c r="U36" s="64">
        <v>0</v>
      </c>
      <c r="V36" s="64">
        <v>1837612190</v>
      </c>
      <c r="W36" s="64">
        <v>1454564567</v>
      </c>
      <c r="X36" s="64">
        <v>383047623</v>
      </c>
      <c r="Y36" s="65">
        <v>26.33</v>
      </c>
      <c r="Z36" s="66">
        <v>1939419423</v>
      </c>
    </row>
    <row r="37" spans="1:26" ht="12.75">
      <c r="A37" s="62" t="s">
        <v>54</v>
      </c>
      <c r="B37" s="18">
        <v>245774891</v>
      </c>
      <c r="C37" s="18">
        <v>0</v>
      </c>
      <c r="D37" s="63">
        <v>268626254</v>
      </c>
      <c r="E37" s="64">
        <v>268626254</v>
      </c>
      <c r="F37" s="64">
        <v>189767956</v>
      </c>
      <c r="G37" s="64">
        <v>179207431</v>
      </c>
      <c r="H37" s="64">
        <v>177997532</v>
      </c>
      <c r="I37" s="64">
        <v>177997532</v>
      </c>
      <c r="J37" s="64">
        <v>143856883</v>
      </c>
      <c r="K37" s="64">
        <v>280709476</v>
      </c>
      <c r="L37" s="64">
        <v>314280072</v>
      </c>
      <c r="M37" s="64">
        <v>314280072</v>
      </c>
      <c r="N37" s="64">
        <v>326955124</v>
      </c>
      <c r="O37" s="64">
        <v>352299766</v>
      </c>
      <c r="P37" s="64">
        <v>418627714</v>
      </c>
      <c r="Q37" s="64">
        <v>418627714</v>
      </c>
      <c r="R37" s="64">
        <v>0</v>
      </c>
      <c r="S37" s="64">
        <v>0</v>
      </c>
      <c r="T37" s="64">
        <v>0</v>
      </c>
      <c r="U37" s="64">
        <v>0</v>
      </c>
      <c r="V37" s="64">
        <v>418627714</v>
      </c>
      <c r="W37" s="64">
        <v>201469691</v>
      </c>
      <c r="X37" s="64">
        <v>217158023</v>
      </c>
      <c r="Y37" s="65">
        <v>107.79</v>
      </c>
      <c r="Z37" s="66">
        <v>268626254</v>
      </c>
    </row>
    <row r="38" spans="1:26" ht="12.75">
      <c r="A38" s="62" t="s">
        <v>55</v>
      </c>
      <c r="B38" s="18">
        <v>451822983</v>
      </c>
      <c r="C38" s="18">
        <v>0</v>
      </c>
      <c r="D38" s="63">
        <v>506675269</v>
      </c>
      <c r="E38" s="64">
        <v>427301038</v>
      </c>
      <c r="F38" s="64">
        <v>478528861</v>
      </c>
      <c r="G38" s="64">
        <v>459715156</v>
      </c>
      <c r="H38" s="64">
        <v>324935286</v>
      </c>
      <c r="I38" s="64">
        <v>324935286</v>
      </c>
      <c r="J38" s="64">
        <v>418038546</v>
      </c>
      <c r="K38" s="64">
        <v>418038546</v>
      </c>
      <c r="L38" s="64">
        <v>414135739</v>
      </c>
      <c r="M38" s="64">
        <v>414135739</v>
      </c>
      <c r="N38" s="64">
        <v>414135739</v>
      </c>
      <c r="O38" s="64">
        <v>414135739</v>
      </c>
      <c r="P38" s="64">
        <v>414135739</v>
      </c>
      <c r="Q38" s="64">
        <v>414135739</v>
      </c>
      <c r="R38" s="64">
        <v>0</v>
      </c>
      <c r="S38" s="64">
        <v>0</v>
      </c>
      <c r="T38" s="64">
        <v>0</v>
      </c>
      <c r="U38" s="64">
        <v>0</v>
      </c>
      <c r="V38" s="64">
        <v>414135739</v>
      </c>
      <c r="W38" s="64">
        <v>320475779</v>
      </c>
      <c r="X38" s="64">
        <v>93659960</v>
      </c>
      <c r="Y38" s="65">
        <v>29.23</v>
      </c>
      <c r="Z38" s="66">
        <v>427301038</v>
      </c>
    </row>
    <row r="39" spans="1:26" ht="12.75">
      <c r="A39" s="62" t="s">
        <v>56</v>
      </c>
      <c r="B39" s="18">
        <v>2334731702</v>
      </c>
      <c r="C39" s="18">
        <v>0</v>
      </c>
      <c r="D39" s="63">
        <v>2402541478</v>
      </c>
      <c r="E39" s="64">
        <v>2468379399</v>
      </c>
      <c r="F39" s="64">
        <v>2446937562</v>
      </c>
      <c r="G39" s="64">
        <v>2743584025</v>
      </c>
      <c r="H39" s="64">
        <v>2417527262</v>
      </c>
      <c r="I39" s="64">
        <v>2417527262</v>
      </c>
      <c r="J39" s="64">
        <v>2437364604</v>
      </c>
      <c r="K39" s="64">
        <v>2425063938</v>
      </c>
      <c r="L39" s="64">
        <v>2414458992</v>
      </c>
      <c r="M39" s="64">
        <v>2414458992</v>
      </c>
      <c r="N39" s="64">
        <v>2468141360</v>
      </c>
      <c r="O39" s="64">
        <v>2516792466</v>
      </c>
      <c r="P39" s="64">
        <v>2519300876</v>
      </c>
      <c r="Q39" s="64">
        <v>2519300876</v>
      </c>
      <c r="R39" s="64">
        <v>0</v>
      </c>
      <c r="S39" s="64">
        <v>0</v>
      </c>
      <c r="T39" s="64">
        <v>0</v>
      </c>
      <c r="U39" s="64">
        <v>0</v>
      </c>
      <c r="V39" s="64">
        <v>2519300876</v>
      </c>
      <c r="W39" s="64">
        <v>1851284549</v>
      </c>
      <c r="X39" s="64">
        <v>668016327</v>
      </c>
      <c r="Y39" s="65">
        <v>36.08</v>
      </c>
      <c r="Z39" s="66">
        <v>2468379399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95295732</v>
      </c>
      <c r="C42" s="18">
        <v>0</v>
      </c>
      <c r="D42" s="63">
        <v>246139322</v>
      </c>
      <c r="E42" s="64">
        <v>336453240</v>
      </c>
      <c r="F42" s="64">
        <v>71109434</v>
      </c>
      <c r="G42" s="64">
        <v>36834366</v>
      </c>
      <c r="H42" s="64">
        <v>-19163435</v>
      </c>
      <c r="I42" s="64">
        <v>88780365</v>
      </c>
      <c r="J42" s="64">
        <v>-12808914</v>
      </c>
      <c r="K42" s="64">
        <v>-13381308</v>
      </c>
      <c r="L42" s="64">
        <v>-40679742</v>
      </c>
      <c r="M42" s="64">
        <v>-66869964</v>
      </c>
      <c r="N42" s="64">
        <v>62353380</v>
      </c>
      <c r="O42" s="64">
        <v>70060706</v>
      </c>
      <c r="P42" s="64">
        <v>36814750</v>
      </c>
      <c r="Q42" s="64">
        <v>169228836</v>
      </c>
      <c r="R42" s="64">
        <v>0</v>
      </c>
      <c r="S42" s="64">
        <v>0</v>
      </c>
      <c r="T42" s="64">
        <v>0</v>
      </c>
      <c r="U42" s="64">
        <v>0</v>
      </c>
      <c r="V42" s="64">
        <v>191139237</v>
      </c>
      <c r="W42" s="64">
        <v>68543658</v>
      </c>
      <c r="X42" s="64">
        <v>122595579</v>
      </c>
      <c r="Y42" s="65">
        <v>178.86</v>
      </c>
      <c r="Z42" s="66">
        <v>336453240</v>
      </c>
    </row>
    <row r="43" spans="1:26" ht="12.75">
      <c r="A43" s="62" t="s">
        <v>59</v>
      </c>
      <c r="B43" s="18">
        <v>-119806508</v>
      </c>
      <c r="C43" s="18">
        <v>0</v>
      </c>
      <c r="D43" s="63">
        <v>-232065602</v>
      </c>
      <c r="E43" s="64">
        <v>-313940934</v>
      </c>
      <c r="F43" s="64">
        <v>-1331</v>
      </c>
      <c r="G43" s="64">
        <v>-14432827</v>
      </c>
      <c r="H43" s="64">
        <v>-3442111</v>
      </c>
      <c r="I43" s="64">
        <v>-17876269</v>
      </c>
      <c r="J43" s="64">
        <v>-10651706</v>
      </c>
      <c r="K43" s="64">
        <v>-17758400</v>
      </c>
      <c r="L43" s="64">
        <v>-30575246</v>
      </c>
      <c r="M43" s="64">
        <v>-58985352</v>
      </c>
      <c r="N43" s="64">
        <v>-14408453</v>
      </c>
      <c r="O43" s="64">
        <v>-12360606</v>
      </c>
      <c r="P43" s="64">
        <v>-42716114</v>
      </c>
      <c r="Q43" s="64">
        <v>-69485173</v>
      </c>
      <c r="R43" s="64">
        <v>0</v>
      </c>
      <c r="S43" s="64">
        <v>0</v>
      </c>
      <c r="T43" s="64">
        <v>0</v>
      </c>
      <c r="U43" s="64">
        <v>0</v>
      </c>
      <c r="V43" s="64">
        <v>-146346794</v>
      </c>
      <c r="W43" s="64">
        <v>-131140074</v>
      </c>
      <c r="X43" s="64">
        <v>-15206720</v>
      </c>
      <c r="Y43" s="65">
        <v>11.6</v>
      </c>
      <c r="Z43" s="66">
        <v>-313940934</v>
      </c>
    </row>
    <row r="44" spans="1:26" ht="12.75">
      <c r="A44" s="62" t="s">
        <v>60</v>
      </c>
      <c r="B44" s="18">
        <v>-8203519</v>
      </c>
      <c r="C44" s="18">
        <v>0</v>
      </c>
      <c r="D44" s="63">
        <v>-5384612</v>
      </c>
      <c r="E44" s="64">
        <v>-5384612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-3902807</v>
      </c>
      <c r="M44" s="64">
        <v>-3902807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-3902807</v>
      </c>
      <c r="W44" s="64">
        <v>-3902807</v>
      </c>
      <c r="X44" s="64">
        <v>0</v>
      </c>
      <c r="Y44" s="65">
        <v>0</v>
      </c>
      <c r="Z44" s="66">
        <v>-5384612</v>
      </c>
    </row>
    <row r="45" spans="1:26" ht="12.75">
      <c r="A45" s="74" t="s">
        <v>61</v>
      </c>
      <c r="B45" s="21">
        <v>226561404</v>
      </c>
      <c r="C45" s="21">
        <v>0</v>
      </c>
      <c r="D45" s="103">
        <v>243689109</v>
      </c>
      <c r="E45" s="104">
        <v>243689099</v>
      </c>
      <c r="F45" s="104">
        <v>297669507</v>
      </c>
      <c r="G45" s="104">
        <v>320071046</v>
      </c>
      <c r="H45" s="104">
        <v>297465500</v>
      </c>
      <c r="I45" s="104">
        <v>297465500</v>
      </c>
      <c r="J45" s="104">
        <v>274004880</v>
      </c>
      <c r="K45" s="104">
        <v>242865172</v>
      </c>
      <c r="L45" s="104">
        <v>167707377</v>
      </c>
      <c r="M45" s="104">
        <v>167707377</v>
      </c>
      <c r="N45" s="104">
        <v>215652304</v>
      </c>
      <c r="O45" s="104">
        <v>273352404</v>
      </c>
      <c r="P45" s="104">
        <v>267451040</v>
      </c>
      <c r="Q45" s="104">
        <v>267451040</v>
      </c>
      <c r="R45" s="104">
        <v>0</v>
      </c>
      <c r="S45" s="104">
        <v>0</v>
      </c>
      <c r="T45" s="104">
        <v>0</v>
      </c>
      <c r="U45" s="104">
        <v>0</v>
      </c>
      <c r="V45" s="104">
        <v>267451040</v>
      </c>
      <c r="W45" s="104">
        <v>160062182</v>
      </c>
      <c r="X45" s="104">
        <v>107388858</v>
      </c>
      <c r="Y45" s="105">
        <v>67.09</v>
      </c>
      <c r="Z45" s="106">
        <v>243689099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119500030</v>
      </c>
      <c r="C49" s="56">
        <v>0</v>
      </c>
      <c r="D49" s="133">
        <v>211191756</v>
      </c>
      <c r="E49" s="58">
        <v>50697306</v>
      </c>
      <c r="F49" s="58">
        <v>0</v>
      </c>
      <c r="G49" s="58">
        <v>0</v>
      </c>
      <c r="H49" s="58">
        <v>0</v>
      </c>
      <c r="I49" s="58">
        <v>1874872573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2256261665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76930636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76930636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74.4244117415962</v>
      </c>
      <c r="C58" s="5">
        <f>IF(C67=0,0,+(C76/C67)*100)</f>
        <v>0</v>
      </c>
      <c r="D58" s="6">
        <f aca="true" t="shared" si="6" ref="D58:Z58">IF(D67=0,0,+(D76/D67)*100)</f>
        <v>87.07949336280284</v>
      </c>
      <c r="E58" s="7">
        <f t="shared" si="6"/>
        <v>89.67710866892075</v>
      </c>
      <c r="F58" s="7">
        <f t="shared" si="6"/>
        <v>30.766876525408783</v>
      </c>
      <c r="G58" s="7">
        <f t="shared" si="6"/>
        <v>61.24900308677663</v>
      </c>
      <c r="H58" s="7">
        <f t="shared" si="6"/>
        <v>225.98241820074026</v>
      </c>
      <c r="I58" s="7">
        <f t="shared" si="6"/>
        <v>65.89792260557469</v>
      </c>
      <c r="J58" s="7">
        <f t="shared" si="6"/>
        <v>77.34584103404438</v>
      </c>
      <c r="K58" s="7">
        <f t="shared" si="6"/>
        <v>106.78644597796713</v>
      </c>
      <c r="L58" s="7">
        <f t="shared" si="6"/>
        <v>112.04896830071269</v>
      </c>
      <c r="M58" s="7">
        <f t="shared" si="6"/>
        <v>96.4253563318811</v>
      </c>
      <c r="N58" s="7">
        <f t="shared" si="6"/>
        <v>77.26145403393011</v>
      </c>
      <c r="O58" s="7">
        <f t="shared" si="6"/>
        <v>77.96130115318068</v>
      </c>
      <c r="P58" s="7">
        <f t="shared" si="6"/>
        <v>94.50448661392218</v>
      </c>
      <c r="Q58" s="7">
        <f t="shared" si="6"/>
        <v>82.67415357638829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79.03078312096466</v>
      </c>
      <c r="W58" s="7">
        <f t="shared" si="6"/>
        <v>78.35446862754594</v>
      </c>
      <c r="X58" s="7">
        <f t="shared" si="6"/>
        <v>0</v>
      </c>
      <c r="Y58" s="7">
        <f t="shared" si="6"/>
        <v>0</v>
      </c>
      <c r="Z58" s="8">
        <f t="shared" si="6"/>
        <v>89.67710866892075</v>
      </c>
    </row>
    <row r="59" spans="1:26" ht="12.75">
      <c r="A59" s="36" t="s">
        <v>31</v>
      </c>
      <c r="B59" s="9">
        <f aca="true" t="shared" si="7" ref="B59:Z66">IF(B68=0,0,+(B77/B68)*100)</f>
        <v>74.15041760219596</v>
      </c>
      <c r="C59" s="9">
        <f t="shared" si="7"/>
        <v>0</v>
      </c>
      <c r="D59" s="2">
        <f t="shared" si="7"/>
        <v>90.89000012908639</v>
      </c>
      <c r="E59" s="10">
        <f t="shared" si="7"/>
        <v>90.89000012908639</v>
      </c>
      <c r="F59" s="10">
        <f t="shared" si="7"/>
        <v>10.397794197323291</v>
      </c>
      <c r="G59" s="10">
        <f t="shared" si="7"/>
        <v>125.21265453942578</v>
      </c>
      <c r="H59" s="10">
        <f t="shared" si="7"/>
        <v>313.81740894718905</v>
      </c>
      <c r="I59" s="10">
        <f t="shared" si="7"/>
        <v>54.20187932972138</v>
      </c>
      <c r="J59" s="10">
        <f t="shared" si="7"/>
        <v>102.66296843860121</v>
      </c>
      <c r="K59" s="10">
        <f t="shared" si="7"/>
        <v>134.7474302579859</v>
      </c>
      <c r="L59" s="10">
        <f t="shared" si="7"/>
        <v>71.74165982750925</v>
      </c>
      <c r="M59" s="10">
        <f t="shared" si="7"/>
        <v>104.1853435580861</v>
      </c>
      <c r="N59" s="10">
        <f t="shared" si="7"/>
        <v>96.4595728584778</v>
      </c>
      <c r="O59" s="10">
        <f t="shared" si="7"/>
        <v>73.67682167167013</v>
      </c>
      <c r="P59" s="10">
        <f t="shared" si="7"/>
        <v>107.51276212433194</v>
      </c>
      <c r="Q59" s="10">
        <f t="shared" si="7"/>
        <v>92.27324124975702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71.1934215155078</v>
      </c>
      <c r="W59" s="10">
        <f t="shared" si="7"/>
        <v>71.90644758959395</v>
      </c>
      <c r="X59" s="10">
        <f t="shared" si="7"/>
        <v>0</v>
      </c>
      <c r="Y59" s="10">
        <f t="shared" si="7"/>
        <v>0</v>
      </c>
      <c r="Z59" s="11">
        <f t="shared" si="7"/>
        <v>90.89000012908639</v>
      </c>
    </row>
    <row r="60" spans="1:26" ht="12.75">
      <c r="A60" s="37" t="s">
        <v>32</v>
      </c>
      <c r="B60" s="12">
        <f t="shared" si="7"/>
        <v>71.1032181180082</v>
      </c>
      <c r="C60" s="12">
        <f t="shared" si="7"/>
        <v>0</v>
      </c>
      <c r="D60" s="3">
        <f t="shared" si="7"/>
        <v>90.8899995888663</v>
      </c>
      <c r="E60" s="13">
        <f t="shared" si="7"/>
        <v>95.20488694345636</v>
      </c>
      <c r="F60" s="13">
        <f t="shared" si="7"/>
        <v>70.01594183772798</v>
      </c>
      <c r="G60" s="13">
        <f t="shared" si="7"/>
        <v>47.10404069318885</v>
      </c>
      <c r="H60" s="13">
        <f t="shared" si="7"/>
        <v>198.9770803050108</v>
      </c>
      <c r="I60" s="13">
        <f t="shared" si="7"/>
        <v>73.1220419676236</v>
      </c>
      <c r="J60" s="13">
        <f t="shared" si="7"/>
        <v>67.78933263819408</v>
      </c>
      <c r="K60" s="13">
        <f t="shared" si="7"/>
        <v>95.60589153571829</v>
      </c>
      <c r="L60" s="13">
        <f t="shared" si="7"/>
        <v>137.45847474746563</v>
      </c>
      <c r="M60" s="13">
        <f t="shared" si="7"/>
        <v>92.78875390080381</v>
      </c>
      <c r="N60" s="13">
        <f t="shared" si="7"/>
        <v>62.80715039351297</v>
      </c>
      <c r="O60" s="13">
        <f t="shared" si="7"/>
        <v>76.27589500219221</v>
      </c>
      <c r="P60" s="13">
        <f t="shared" si="7"/>
        <v>89.8353845545224</v>
      </c>
      <c r="Q60" s="13">
        <f t="shared" si="7"/>
        <v>75.69086949903038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79.65168314592923</v>
      </c>
      <c r="W60" s="13">
        <f t="shared" si="7"/>
        <v>77.8838352033639</v>
      </c>
      <c r="X60" s="13">
        <f t="shared" si="7"/>
        <v>0</v>
      </c>
      <c r="Y60" s="13">
        <f t="shared" si="7"/>
        <v>0</v>
      </c>
      <c r="Z60" s="14">
        <f t="shared" si="7"/>
        <v>95.20488694345636</v>
      </c>
    </row>
    <row r="61" spans="1:26" ht="12.75">
      <c r="A61" s="38" t="s">
        <v>102</v>
      </c>
      <c r="B61" s="12">
        <f t="shared" si="7"/>
        <v>75.38774832276981</v>
      </c>
      <c r="C61" s="12">
        <f t="shared" si="7"/>
        <v>0</v>
      </c>
      <c r="D61" s="3">
        <f t="shared" si="7"/>
        <v>90.88999974626842</v>
      </c>
      <c r="E61" s="13">
        <f t="shared" si="7"/>
        <v>96.30732762553276</v>
      </c>
      <c r="F61" s="13">
        <f t="shared" si="7"/>
        <v>75.47334709598242</v>
      </c>
      <c r="G61" s="13">
        <f t="shared" si="7"/>
        <v>51.74786544370976</v>
      </c>
      <c r="H61" s="13">
        <f t="shared" si="7"/>
        <v>458.8820401960252</v>
      </c>
      <c r="I61" s="13">
        <f t="shared" si="7"/>
        <v>84.62463344232933</v>
      </c>
      <c r="J61" s="13">
        <f t="shared" si="7"/>
        <v>87.37572097604817</v>
      </c>
      <c r="K61" s="13">
        <f t="shared" si="7"/>
        <v>81.79375550111648</v>
      </c>
      <c r="L61" s="13">
        <f t="shared" si="7"/>
        <v>227.2652153711987</v>
      </c>
      <c r="M61" s="13">
        <f t="shared" si="7"/>
        <v>104.52597268055135</v>
      </c>
      <c r="N61" s="13">
        <f t="shared" si="7"/>
        <v>68.21635287760134</v>
      </c>
      <c r="O61" s="13">
        <f t="shared" si="7"/>
        <v>82.69133844241706</v>
      </c>
      <c r="P61" s="13">
        <f t="shared" si="7"/>
        <v>96.59473935250269</v>
      </c>
      <c r="Q61" s="13">
        <f t="shared" si="7"/>
        <v>82.16263502181272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89.19364068208496</v>
      </c>
      <c r="W61" s="13">
        <f t="shared" si="7"/>
        <v>83.0130212916999</v>
      </c>
      <c r="X61" s="13">
        <f t="shared" si="7"/>
        <v>0</v>
      </c>
      <c r="Y61" s="13">
        <f t="shared" si="7"/>
        <v>0</v>
      </c>
      <c r="Z61" s="14">
        <f t="shared" si="7"/>
        <v>96.30732762553276</v>
      </c>
    </row>
    <row r="62" spans="1:26" ht="12.75">
      <c r="A62" s="38" t="s">
        <v>103</v>
      </c>
      <c r="B62" s="12">
        <f t="shared" si="7"/>
        <v>61.78541930383379</v>
      </c>
      <c r="C62" s="12">
        <f t="shared" si="7"/>
        <v>0</v>
      </c>
      <c r="D62" s="3">
        <f t="shared" si="7"/>
        <v>90.8899995031935</v>
      </c>
      <c r="E62" s="13">
        <f t="shared" si="7"/>
        <v>94.4676918980277</v>
      </c>
      <c r="F62" s="13">
        <f t="shared" si="7"/>
        <v>60.1278382545855</v>
      </c>
      <c r="G62" s="13">
        <f t="shared" si="7"/>
        <v>30.450761053155773</v>
      </c>
      <c r="H62" s="13">
        <f t="shared" si="7"/>
        <v>93.45439710162618</v>
      </c>
      <c r="I62" s="13">
        <f t="shared" si="7"/>
        <v>50.171580763837454</v>
      </c>
      <c r="J62" s="13">
        <f t="shared" si="7"/>
        <v>34.73073956195206</v>
      </c>
      <c r="K62" s="13">
        <f t="shared" si="7"/>
        <v>605.496451227163</v>
      </c>
      <c r="L62" s="13">
        <f t="shared" si="7"/>
        <v>96.28586273029089</v>
      </c>
      <c r="M62" s="13">
        <f t="shared" si="7"/>
        <v>81.96779922477303</v>
      </c>
      <c r="N62" s="13">
        <f t="shared" si="7"/>
        <v>52.296401861286924</v>
      </c>
      <c r="O62" s="13">
        <f t="shared" si="7"/>
        <v>67.88728039822544</v>
      </c>
      <c r="P62" s="13">
        <f t="shared" si="7"/>
        <v>81.20854199020326</v>
      </c>
      <c r="Q62" s="13">
        <f t="shared" si="7"/>
        <v>65.2934730189344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64.564381913235</v>
      </c>
      <c r="W62" s="13">
        <f t="shared" si="7"/>
        <v>67.60583218161685</v>
      </c>
      <c r="X62" s="13">
        <f t="shared" si="7"/>
        <v>0</v>
      </c>
      <c r="Y62" s="13">
        <f t="shared" si="7"/>
        <v>0</v>
      </c>
      <c r="Z62" s="14">
        <f t="shared" si="7"/>
        <v>94.4676918980277</v>
      </c>
    </row>
    <row r="63" spans="1:26" ht="12.75">
      <c r="A63" s="38" t="s">
        <v>104</v>
      </c>
      <c r="B63" s="12">
        <f t="shared" si="7"/>
        <v>46.52310193071406</v>
      </c>
      <c r="C63" s="12">
        <f t="shared" si="7"/>
        <v>0</v>
      </c>
      <c r="D63" s="3">
        <f t="shared" si="7"/>
        <v>90.88999017144046</v>
      </c>
      <c r="E63" s="13">
        <f t="shared" si="7"/>
        <v>89.23968316072444</v>
      </c>
      <c r="F63" s="13">
        <f t="shared" si="7"/>
        <v>54.94927837578578</v>
      </c>
      <c r="G63" s="13">
        <f t="shared" si="7"/>
        <v>67.13851274837327</v>
      </c>
      <c r="H63" s="13">
        <f t="shared" si="7"/>
        <v>60.53564479842082</v>
      </c>
      <c r="I63" s="13">
        <f t="shared" si="7"/>
        <v>60.79252928715167</v>
      </c>
      <c r="J63" s="13">
        <f t="shared" si="7"/>
        <v>58.11461403876484</v>
      </c>
      <c r="K63" s="13">
        <f t="shared" si="7"/>
        <v>62.41141004116345</v>
      </c>
      <c r="L63" s="13">
        <f t="shared" si="7"/>
        <v>57.912464389743654</v>
      </c>
      <c r="M63" s="13">
        <f t="shared" si="7"/>
        <v>59.472093189513856</v>
      </c>
      <c r="N63" s="13">
        <f t="shared" si="7"/>
        <v>54.50660358601508</v>
      </c>
      <c r="O63" s="13">
        <f t="shared" si="7"/>
        <v>61.262285360951886</v>
      </c>
      <c r="P63" s="13">
        <f t="shared" si="7"/>
        <v>64.81067695202341</v>
      </c>
      <c r="Q63" s="13">
        <f t="shared" si="7"/>
        <v>60.19200445795523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60.15021074100828</v>
      </c>
      <c r="W63" s="13">
        <f t="shared" si="7"/>
        <v>70.10556536584652</v>
      </c>
      <c r="X63" s="13">
        <f t="shared" si="7"/>
        <v>0</v>
      </c>
      <c r="Y63" s="13">
        <f t="shared" si="7"/>
        <v>0</v>
      </c>
      <c r="Z63" s="14">
        <f t="shared" si="7"/>
        <v>89.23968316072444</v>
      </c>
    </row>
    <row r="64" spans="1:26" ht="12.75">
      <c r="A64" s="38" t="s">
        <v>105</v>
      </c>
      <c r="B64" s="12">
        <f t="shared" si="7"/>
        <v>48.915709131605695</v>
      </c>
      <c r="C64" s="12">
        <f t="shared" si="7"/>
        <v>0</v>
      </c>
      <c r="D64" s="3">
        <f t="shared" si="7"/>
        <v>90.89001021543407</v>
      </c>
      <c r="E64" s="13">
        <f t="shared" si="7"/>
        <v>90.89000344486536</v>
      </c>
      <c r="F64" s="13">
        <f t="shared" si="7"/>
        <v>53.74010850405239</v>
      </c>
      <c r="G64" s="13">
        <f t="shared" si="7"/>
        <v>63.119510737348875</v>
      </c>
      <c r="H64" s="13">
        <f t="shared" si="7"/>
        <v>57.95035542635327</v>
      </c>
      <c r="I64" s="13">
        <f t="shared" si="7"/>
        <v>58.203562072289486</v>
      </c>
      <c r="J64" s="13">
        <f t="shared" si="7"/>
        <v>58.12974649166988</v>
      </c>
      <c r="K64" s="13">
        <f t="shared" si="7"/>
        <v>60.61316860544754</v>
      </c>
      <c r="L64" s="13">
        <f t="shared" si="7"/>
        <v>53.97332092377788</v>
      </c>
      <c r="M64" s="13">
        <f t="shared" si="7"/>
        <v>57.56156256968198</v>
      </c>
      <c r="N64" s="13">
        <f t="shared" si="7"/>
        <v>55.446829721227644</v>
      </c>
      <c r="O64" s="13">
        <f t="shared" si="7"/>
        <v>58.65804174493474</v>
      </c>
      <c r="P64" s="13">
        <f t="shared" si="7"/>
        <v>60.05464250449768</v>
      </c>
      <c r="Q64" s="13">
        <f t="shared" si="7"/>
        <v>58.053849775894676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57.93822039977691</v>
      </c>
      <c r="W64" s="13">
        <f t="shared" si="7"/>
        <v>69.07571325383662</v>
      </c>
      <c r="X64" s="13">
        <f t="shared" si="7"/>
        <v>0</v>
      </c>
      <c r="Y64" s="13">
        <f t="shared" si="7"/>
        <v>0</v>
      </c>
      <c r="Z64" s="14">
        <f t="shared" si="7"/>
        <v>90.89000344486536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25.0000061457149</v>
      </c>
      <c r="E66" s="16">
        <f t="shared" si="7"/>
        <v>25.00000102428582</v>
      </c>
      <c r="F66" s="16">
        <f t="shared" si="7"/>
        <v>92.19544350081239</v>
      </c>
      <c r="G66" s="16">
        <f t="shared" si="7"/>
        <v>99.99999072907568</v>
      </c>
      <c r="H66" s="16">
        <f t="shared" si="7"/>
        <v>100</v>
      </c>
      <c r="I66" s="16">
        <f t="shared" si="7"/>
        <v>97.38613794333274</v>
      </c>
      <c r="J66" s="16">
        <f t="shared" si="7"/>
        <v>100</v>
      </c>
      <c r="K66" s="16">
        <f t="shared" si="7"/>
        <v>100</v>
      </c>
      <c r="L66" s="16">
        <f t="shared" si="7"/>
        <v>99.99999196742695</v>
      </c>
      <c r="M66" s="16">
        <f t="shared" si="7"/>
        <v>99.99999733444051</v>
      </c>
      <c r="N66" s="16">
        <f t="shared" si="7"/>
        <v>100</v>
      </c>
      <c r="O66" s="16">
        <f t="shared" si="7"/>
        <v>100.00000851532063</v>
      </c>
      <c r="P66" s="16">
        <f t="shared" si="7"/>
        <v>100</v>
      </c>
      <c r="Q66" s="16">
        <f t="shared" si="7"/>
        <v>100.00000148937191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99.35206750319351</v>
      </c>
      <c r="W66" s="16">
        <f t="shared" si="7"/>
        <v>122.01868827603872</v>
      </c>
      <c r="X66" s="16">
        <f t="shared" si="7"/>
        <v>0</v>
      </c>
      <c r="Y66" s="16">
        <f t="shared" si="7"/>
        <v>0</v>
      </c>
      <c r="Z66" s="17">
        <f t="shared" si="7"/>
        <v>25.00000102428582</v>
      </c>
    </row>
    <row r="67" spans="1:26" ht="12.75" hidden="1">
      <c r="A67" s="40" t="s">
        <v>108</v>
      </c>
      <c r="B67" s="23">
        <v>1561619807</v>
      </c>
      <c r="C67" s="23"/>
      <c r="D67" s="24">
        <v>1688167795</v>
      </c>
      <c r="E67" s="25">
        <v>1639267794</v>
      </c>
      <c r="F67" s="25">
        <v>305817615</v>
      </c>
      <c r="G67" s="25">
        <v>185155283</v>
      </c>
      <c r="H67" s="25">
        <v>72489623</v>
      </c>
      <c r="I67" s="25">
        <v>563462521</v>
      </c>
      <c r="J67" s="25">
        <v>135053546</v>
      </c>
      <c r="K67" s="25">
        <v>112676665</v>
      </c>
      <c r="L67" s="25">
        <v>90203416</v>
      </c>
      <c r="M67" s="25">
        <v>337933627</v>
      </c>
      <c r="N67" s="25">
        <v>169024185</v>
      </c>
      <c r="O67" s="25">
        <v>122496415</v>
      </c>
      <c r="P67" s="25">
        <v>126132092</v>
      </c>
      <c r="Q67" s="25">
        <v>417652692</v>
      </c>
      <c r="R67" s="25"/>
      <c r="S67" s="25"/>
      <c r="T67" s="25"/>
      <c r="U67" s="25"/>
      <c r="V67" s="25">
        <v>1319048840</v>
      </c>
      <c r="W67" s="25">
        <v>1300510009</v>
      </c>
      <c r="X67" s="25"/>
      <c r="Y67" s="24"/>
      <c r="Z67" s="26">
        <v>1639267794</v>
      </c>
    </row>
    <row r="68" spans="1:26" ht="12.75" hidden="1">
      <c r="A68" s="36" t="s">
        <v>31</v>
      </c>
      <c r="B68" s="18">
        <v>468496818</v>
      </c>
      <c r="C68" s="18"/>
      <c r="D68" s="19">
        <v>511595364</v>
      </c>
      <c r="E68" s="20">
        <v>511595364</v>
      </c>
      <c r="F68" s="20">
        <v>205629998</v>
      </c>
      <c r="G68" s="20">
        <v>26225751</v>
      </c>
      <c r="H68" s="20">
        <v>27521940</v>
      </c>
      <c r="I68" s="20">
        <v>259377689</v>
      </c>
      <c r="J68" s="20">
        <v>25549533</v>
      </c>
      <c r="K68" s="20">
        <v>30764275</v>
      </c>
      <c r="L68" s="20">
        <v>27781200</v>
      </c>
      <c r="M68" s="20">
        <v>84095008</v>
      </c>
      <c r="N68" s="20">
        <v>21815814</v>
      </c>
      <c r="O68" s="20">
        <v>27759448</v>
      </c>
      <c r="P68" s="20">
        <v>27881330</v>
      </c>
      <c r="Q68" s="20">
        <v>77456592</v>
      </c>
      <c r="R68" s="20"/>
      <c r="S68" s="20"/>
      <c r="T68" s="20"/>
      <c r="U68" s="20"/>
      <c r="V68" s="20">
        <v>420929289</v>
      </c>
      <c r="W68" s="20">
        <v>430862613</v>
      </c>
      <c r="X68" s="20"/>
      <c r="Y68" s="19"/>
      <c r="Z68" s="22">
        <v>511595364</v>
      </c>
    </row>
    <row r="69" spans="1:26" ht="12.75" hidden="1">
      <c r="A69" s="37" t="s">
        <v>32</v>
      </c>
      <c r="B69" s="18">
        <v>963044889</v>
      </c>
      <c r="C69" s="18"/>
      <c r="D69" s="19">
        <v>1078943431</v>
      </c>
      <c r="E69" s="20">
        <v>1030043430</v>
      </c>
      <c r="F69" s="20">
        <v>88635327</v>
      </c>
      <c r="G69" s="20">
        <v>148143121</v>
      </c>
      <c r="H69" s="20">
        <v>32813133</v>
      </c>
      <c r="I69" s="20">
        <v>269591581</v>
      </c>
      <c r="J69" s="20">
        <v>97097091</v>
      </c>
      <c r="K69" s="20">
        <v>69253047</v>
      </c>
      <c r="L69" s="20">
        <v>49972905</v>
      </c>
      <c r="M69" s="20">
        <v>216323043</v>
      </c>
      <c r="N69" s="20">
        <v>101259434</v>
      </c>
      <c r="O69" s="20">
        <v>82993428</v>
      </c>
      <c r="P69" s="20">
        <v>88800841</v>
      </c>
      <c r="Q69" s="20">
        <v>273053703</v>
      </c>
      <c r="R69" s="20"/>
      <c r="S69" s="20"/>
      <c r="T69" s="20"/>
      <c r="U69" s="20"/>
      <c r="V69" s="20">
        <v>758968327</v>
      </c>
      <c r="W69" s="20">
        <v>797425646</v>
      </c>
      <c r="X69" s="20"/>
      <c r="Y69" s="19"/>
      <c r="Z69" s="22">
        <v>1030043430</v>
      </c>
    </row>
    <row r="70" spans="1:26" ht="12.75" hidden="1">
      <c r="A70" s="38" t="s">
        <v>102</v>
      </c>
      <c r="B70" s="18">
        <v>618301385</v>
      </c>
      <c r="C70" s="18"/>
      <c r="D70" s="19">
        <v>711105787</v>
      </c>
      <c r="E70" s="20">
        <v>671105787</v>
      </c>
      <c r="F70" s="20">
        <v>60636582</v>
      </c>
      <c r="G70" s="20">
        <v>100887829</v>
      </c>
      <c r="H70" s="20">
        <v>10345202</v>
      </c>
      <c r="I70" s="20">
        <v>171869613</v>
      </c>
      <c r="J70" s="20">
        <v>56781706</v>
      </c>
      <c r="K70" s="20">
        <v>57658750</v>
      </c>
      <c r="L70" s="20">
        <v>18612888</v>
      </c>
      <c r="M70" s="20">
        <v>133053344</v>
      </c>
      <c r="N70" s="20">
        <v>65293756</v>
      </c>
      <c r="O70" s="20">
        <v>51973181</v>
      </c>
      <c r="P70" s="20">
        <v>61191821</v>
      </c>
      <c r="Q70" s="20">
        <v>178458758</v>
      </c>
      <c r="R70" s="20"/>
      <c r="S70" s="20"/>
      <c r="T70" s="20"/>
      <c r="U70" s="20"/>
      <c r="V70" s="20">
        <v>483381715</v>
      </c>
      <c r="W70" s="20">
        <v>521547413</v>
      </c>
      <c r="X70" s="20"/>
      <c r="Y70" s="19"/>
      <c r="Z70" s="22">
        <v>671105787</v>
      </c>
    </row>
    <row r="71" spans="1:26" ht="12.75" hidden="1">
      <c r="A71" s="38" t="s">
        <v>103</v>
      </c>
      <c r="B71" s="18">
        <v>254176629</v>
      </c>
      <c r="C71" s="18"/>
      <c r="D71" s="19">
        <v>264046462</v>
      </c>
      <c r="E71" s="20">
        <v>254046462</v>
      </c>
      <c r="F71" s="20">
        <v>18509483</v>
      </c>
      <c r="G71" s="20">
        <v>38147861</v>
      </c>
      <c r="H71" s="20">
        <v>13123497</v>
      </c>
      <c r="I71" s="20">
        <v>69780841</v>
      </c>
      <c r="J71" s="20">
        <v>30883241</v>
      </c>
      <c r="K71" s="20">
        <v>2188503</v>
      </c>
      <c r="L71" s="20">
        <v>21866747</v>
      </c>
      <c r="M71" s="20">
        <v>54938491</v>
      </c>
      <c r="N71" s="20">
        <v>26469213</v>
      </c>
      <c r="O71" s="20">
        <v>21573710</v>
      </c>
      <c r="P71" s="20">
        <v>18100091</v>
      </c>
      <c r="Q71" s="20">
        <v>66143014</v>
      </c>
      <c r="R71" s="20"/>
      <c r="S71" s="20"/>
      <c r="T71" s="20"/>
      <c r="U71" s="20"/>
      <c r="V71" s="20">
        <v>190862346</v>
      </c>
      <c r="W71" s="20">
        <v>198034848</v>
      </c>
      <c r="X71" s="20"/>
      <c r="Y71" s="19"/>
      <c r="Z71" s="22">
        <v>254046462</v>
      </c>
    </row>
    <row r="72" spans="1:26" ht="12.75" hidden="1">
      <c r="A72" s="38" t="s">
        <v>104</v>
      </c>
      <c r="B72" s="18">
        <v>73786690</v>
      </c>
      <c r="C72" s="18"/>
      <c r="D72" s="19">
        <v>59481758</v>
      </c>
      <c r="E72" s="20">
        <v>60581757</v>
      </c>
      <c r="F72" s="20">
        <v>5417709</v>
      </c>
      <c r="G72" s="20">
        <v>5205723</v>
      </c>
      <c r="H72" s="20">
        <v>5365832</v>
      </c>
      <c r="I72" s="20">
        <v>15989264</v>
      </c>
      <c r="J72" s="20">
        <v>5381784</v>
      </c>
      <c r="K72" s="20">
        <v>5354021</v>
      </c>
      <c r="L72" s="20">
        <v>5406097</v>
      </c>
      <c r="M72" s="20">
        <v>16141902</v>
      </c>
      <c r="N72" s="20">
        <v>5401762</v>
      </c>
      <c r="O72" s="20">
        <v>5364413</v>
      </c>
      <c r="P72" s="20">
        <v>5406262</v>
      </c>
      <c r="Q72" s="20">
        <v>16172437</v>
      </c>
      <c r="R72" s="20"/>
      <c r="S72" s="20"/>
      <c r="T72" s="20"/>
      <c r="U72" s="20"/>
      <c r="V72" s="20">
        <v>48303603</v>
      </c>
      <c r="W72" s="20">
        <v>44611317</v>
      </c>
      <c r="X72" s="20"/>
      <c r="Y72" s="19"/>
      <c r="Z72" s="22">
        <v>60581757</v>
      </c>
    </row>
    <row r="73" spans="1:26" ht="12.75" hidden="1">
      <c r="A73" s="38" t="s">
        <v>105</v>
      </c>
      <c r="B73" s="18">
        <v>55729465</v>
      </c>
      <c r="C73" s="18"/>
      <c r="D73" s="19">
        <v>44309424</v>
      </c>
      <c r="E73" s="20">
        <v>44309424</v>
      </c>
      <c r="F73" s="20">
        <v>4071553</v>
      </c>
      <c r="G73" s="20">
        <v>3901708</v>
      </c>
      <c r="H73" s="20">
        <v>3978602</v>
      </c>
      <c r="I73" s="20">
        <v>11951863</v>
      </c>
      <c r="J73" s="20">
        <v>4050360</v>
      </c>
      <c r="K73" s="20">
        <v>4051773</v>
      </c>
      <c r="L73" s="20">
        <v>4087173</v>
      </c>
      <c r="M73" s="20">
        <v>12189306</v>
      </c>
      <c r="N73" s="20">
        <v>4094703</v>
      </c>
      <c r="O73" s="20">
        <v>4082124</v>
      </c>
      <c r="P73" s="20">
        <v>4102667</v>
      </c>
      <c r="Q73" s="20">
        <v>12279494</v>
      </c>
      <c r="R73" s="20"/>
      <c r="S73" s="20"/>
      <c r="T73" s="20"/>
      <c r="U73" s="20"/>
      <c r="V73" s="20">
        <v>36420663</v>
      </c>
      <c r="W73" s="20">
        <v>33232068</v>
      </c>
      <c r="X73" s="20"/>
      <c r="Y73" s="19"/>
      <c r="Z73" s="22">
        <v>44309424</v>
      </c>
    </row>
    <row r="74" spans="1:26" ht="12.75" hidden="1">
      <c r="A74" s="38" t="s">
        <v>106</v>
      </c>
      <c r="B74" s="18">
        <v>-38949280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107</v>
      </c>
      <c r="B75" s="27">
        <v>130078100</v>
      </c>
      <c r="C75" s="27"/>
      <c r="D75" s="28">
        <v>97629000</v>
      </c>
      <c r="E75" s="29">
        <v>97629000</v>
      </c>
      <c r="F75" s="29">
        <v>11552290</v>
      </c>
      <c r="G75" s="29">
        <v>10786411</v>
      </c>
      <c r="H75" s="29">
        <v>12154550</v>
      </c>
      <c r="I75" s="29">
        <v>34493251</v>
      </c>
      <c r="J75" s="29">
        <v>12406922</v>
      </c>
      <c r="K75" s="29">
        <v>12659343</v>
      </c>
      <c r="L75" s="29">
        <v>12449311</v>
      </c>
      <c r="M75" s="29">
        <v>37515576</v>
      </c>
      <c r="N75" s="29">
        <v>45948937</v>
      </c>
      <c r="O75" s="29">
        <v>11743539</v>
      </c>
      <c r="P75" s="29">
        <v>9449921</v>
      </c>
      <c r="Q75" s="29">
        <v>67142397</v>
      </c>
      <c r="R75" s="29"/>
      <c r="S75" s="29"/>
      <c r="T75" s="29"/>
      <c r="U75" s="29"/>
      <c r="V75" s="29">
        <v>139151224</v>
      </c>
      <c r="W75" s="29">
        <v>72221750</v>
      </c>
      <c r="X75" s="29"/>
      <c r="Y75" s="28"/>
      <c r="Z75" s="30">
        <v>97629000</v>
      </c>
    </row>
    <row r="76" spans="1:26" ht="12.75" hidden="1">
      <c r="A76" s="41" t="s">
        <v>109</v>
      </c>
      <c r="B76" s="31">
        <v>1162226355</v>
      </c>
      <c r="C76" s="31"/>
      <c r="D76" s="32">
        <v>1470047963</v>
      </c>
      <c r="E76" s="33">
        <v>1470047961</v>
      </c>
      <c r="F76" s="33">
        <v>94090528</v>
      </c>
      <c r="G76" s="33">
        <v>113405765</v>
      </c>
      <c r="H76" s="33">
        <v>163813803</v>
      </c>
      <c r="I76" s="33">
        <v>371310096</v>
      </c>
      <c r="J76" s="33">
        <v>104458301</v>
      </c>
      <c r="K76" s="33">
        <v>120323406</v>
      </c>
      <c r="L76" s="33">
        <v>101071997</v>
      </c>
      <c r="M76" s="33">
        <v>325853704</v>
      </c>
      <c r="N76" s="33">
        <v>130590543</v>
      </c>
      <c r="O76" s="33">
        <v>95499799</v>
      </c>
      <c r="P76" s="33">
        <v>119200486</v>
      </c>
      <c r="Q76" s="33">
        <v>345290828</v>
      </c>
      <c r="R76" s="33"/>
      <c r="S76" s="33"/>
      <c r="T76" s="33"/>
      <c r="U76" s="33"/>
      <c r="V76" s="33">
        <v>1042454628</v>
      </c>
      <c r="W76" s="33">
        <v>1019007707</v>
      </c>
      <c r="X76" s="33"/>
      <c r="Y76" s="32"/>
      <c r="Z76" s="34">
        <v>1470047961</v>
      </c>
    </row>
    <row r="77" spans="1:26" ht="12.75" hidden="1">
      <c r="A77" s="36" t="s">
        <v>31</v>
      </c>
      <c r="B77" s="18">
        <v>347392347</v>
      </c>
      <c r="C77" s="18"/>
      <c r="D77" s="19">
        <v>464989027</v>
      </c>
      <c r="E77" s="20">
        <v>464989027</v>
      </c>
      <c r="F77" s="20">
        <v>21380984</v>
      </c>
      <c r="G77" s="20">
        <v>32837959</v>
      </c>
      <c r="H77" s="20">
        <v>86368639</v>
      </c>
      <c r="I77" s="20">
        <v>140587582</v>
      </c>
      <c r="J77" s="20">
        <v>26229909</v>
      </c>
      <c r="K77" s="20">
        <v>41454070</v>
      </c>
      <c r="L77" s="20">
        <v>19930694</v>
      </c>
      <c r="M77" s="20">
        <v>87614673</v>
      </c>
      <c r="N77" s="20">
        <v>21043441</v>
      </c>
      <c r="O77" s="20">
        <v>20452279</v>
      </c>
      <c r="P77" s="20">
        <v>29975988</v>
      </c>
      <c r="Q77" s="20">
        <v>71471708</v>
      </c>
      <c r="R77" s="20"/>
      <c r="S77" s="20"/>
      <c r="T77" s="20"/>
      <c r="U77" s="20"/>
      <c r="V77" s="20">
        <v>299673963</v>
      </c>
      <c r="W77" s="20">
        <v>309817999</v>
      </c>
      <c r="X77" s="20"/>
      <c r="Y77" s="19"/>
      <c r="Z77" s="22">
        <v>464989027</v>
      </c>
    </row>
    <row r="78" spans="1:26" ht="12.75" hidden="1">
      <c r="A78" s="37" t="s">
        <v>32</v>
      </c>
      <c r="B78" s="18">
        <v>684755908</v>
      </c>
      <c r="C78" s="18"/>
      <c r="D78" s="19">
        <v>980651680</v>
      </c>
      <c r="E78" s="20">
        <v>980651683</v>
      </c>
      <c r="F78" s="20">
        <v>62058859</v>
      </c>
      <c r="G78" s="20">
        <v>69781396</v>
      </c>
      <c r="H78" s="20">
        <v>65290614</v>
      </c>
      <c r="I78" s="20">
        <v>197130869</v>
      </c>
      <c r="J78" s="20">
        <v>65821470</v>
      </c>
      <c r="K78" s="20">
        <v>66209993</v>
      </c>
      <c r="L78" s="20">
        <v>68691993</v>
      </c>
      <c r="M78" s="20">
        <v>200723456</v>
      </c>
      <c r="N78" s="20">
        <v>63598165</v>
      </c>
      <c r="O78" s="20">
        <v>63303980</v>
      </c>
      <c r="P78" s="20">
        <v>79774577</v>
      </c>
      <c r="Q78" s="20">
        <v>206676722</v>
      </c>
      <c r="R78" s="20"/>
      <c r="S78" s="20"/>
      <c r="T78" s="20"/>
      <c r="U78" s="20"/>
      <c r="V78" s="20">
        <v>604531047</v>
      </c>
      <c r="W78" s="20">
        <v>621065676</v>
      </c>
      <c r="X78" s="20"/>
      <c r="Y78" s="19"/>
      <c r="Z78" s="22">
        <v>980651683</v>
      </c>
    </row>
    <row r="79" spans="1:26" ht="12.75" hidden="1">
      <c r="A79" s="38" t="s">
        <v>102</v>
      </c>
      <c r="B79" s="18">
        <v>466123492</v>
      </c>
      <c r="C79" s="18"/>
      <c r="D79" s="19">
        <v>646324048</v>
      </c>
      <c r="E79" s="20">
        <v>646324049</v>
      </c>
      <c r="F79" s="20">
        <v>45764458</v>
      </c>
      <c r="G79" s="20">
        <v>52207298</v>
      </c>
      <c r="H79" s="20">
        <v>47472274</v>
      </c>
      <c r="I79" s="20">
        <v>145444030</v>
      </c>
      <c r="J79" s="20">
        <v>49613425</v>
      </c>
      <c r="K79" s="20">
        <v>47161257</v>
      </c>
      <c r="L79" s="20">
        <v>42300620</v>
      </c>
      <c r="M79" s="20">
        <v>139075302</v>
      </c>
      <c r="N79" s="20">
        <v>44541019</v>
      </c>
      <c r="O79" s="20">
        <v>42977319</v>
      </c>
      <c r="P79" s="20">
        <v>59108080</v>
      </c>
      <c r="Q79" s="20">
        <v>146626418</v>
      </c>
      <c r="R79" s="20"/>
      <c r="S79" s="20"/>
      <c r="T79" s="20"/>
      <c r="U79" s="20"/>
      <c r="V79" s="20">
        <v>431145750</v>
      </c>
      <c r="W79" s="20">
        <v>432952265</v>
      </c>
      <c r="X79" s="20"/>
      <c r="Y79" s="19"/>
      <c r="Z79" s="22">
        <v>646324049</v>
      </c>
    </row>
    <row r="80" spans="1:26" ht="12.75" hidden="1">
      <c r="A80" s="38" t="s">
        <v>103</v>
      </c>
      <c r="B80" s="18">
        <v>157044096</v>
      </c>
      <c r="C80" s="18"/>
      <c r="D80" s="19">
        <v>239991828</v>
      </c>
      <c r="E80" s="20">
        <v>239991829</v>
      </c>
      <c r="F80" s="20">
        <v>11129352</v>
      </c>
      <c r="G80" s="20">
        <v>11616314</v>
      </c>
      <c r="H80" s="20">
        <v>12264485</v>
      </c>
      <c r="I80" s="20">
        <v>35010151</v>
      </c>
      <c r="J80" s="20">
        <v>10725978</v>
      </c>
      <c r="K80" s="20">
        <v>13251308</v>
      </c>
      <c r="L80" s="20">
        <v>21054586</v>
      </c>
      <c r="M80" s="20">
        <v>45031872</v>
      </c>
      <c r="N80" s="20">
        <v>13842446</v>
      </c>
      <c r="O80" s="20">
        <v>14645805</v>
      </c>
      <c r="P80" s="20">
        <v>14698820</v>
      </c>
      <c r="Q80" s="20">
        <v>43187071</v>
      </c>
      <c r="R80" s="20"/>
      <c r="S80" s="20"/>
      <c r="T80" s="20"/>
      <c r="U80" s="20"/>
      <c r="V80" s="20">
        <v>123229094</v>
      </c>
      <c r="W80" s="20">
        <v>133883107</v>
      </c>
      <c r="X80" s="20"/>
      <c r="Y80" s="19"/>
      <c r="Z80" s="22">
        <v>239991829</v>
      </c>
    </row>
    <row r="81" spans="1:26" ht="12.75" hidden="1">
      <c r="A81" s="38" t="s">
        <v>104</v>
      </c>
      <c r="B81" s="18">
        <v>34327857</v>
      </c>
      <c r="C81" s="18"/>
      <c r="D81" s="19">
        <v>54062964</v>
      </c>
      <c r="E81" s="20">
        <v>54062968</v>
      </c>
      <c r="F81" s="20">
        <v>2976992</v>
      </c>
      <c r="G81" s="20">
        <v>3495045</v>
      </c>
      <c r="H81" s="20">
        <v>3248241</v>
      </c>
      <c r="I81" s="20">
        <v>9720278</v>
      </c>
      <c r="J81" s="20">
        <v>3127603</v>
      </c>
      <c r="K81" s="20">
        <v>3341520</v>
      </c>
      <c r="L81" s="20">
        <v>3130804</v>
      </c>
      <c r="M81" s="20">
        <v>9599927</v>
      </c>
      <c r="N81" s="20">
        <v>2944317</v>
      </c>
      <c r="O81" s="20">
        <v>3286362</v>
      </c>
      <c r="P81" s="20">
        <v>3503835</v>
      </c>
      <c r="Q81" s="20">
        <v>9734514</v>
      </c>
      <c r="R81" s="20"/>
      <c r="S81" s="20"/>
      <c r="T81" s="20"/>
      <c r="U81" s="20"/>
      <c r="V81" s="20">
        <v>29054719</v>
      </c>
      <c r="W81" s="20">
        <v>31275016</v>
      </c>
      <c r="X81" s="20"/>
      <c r="Y81" s="19"/>
      <c r="Z81" s="22">
        <v>54062968</v>
      </c>
    </row>
    <row r="82" spans="1:26" ht="12.75" hidden="1">
      <c r="A82" s="38" t="s">
        <v>105</v>
      </c>
      <c r="B82" s="18">
        <v>27260463</v>
      </c>
      <c r="C82" s="18"/>
      <c r="D82" s="19">
        <v>40272840</v>
      </c>
      <c r="E82" s="20">
        <v>40272837</v>
      </c>
      <c r="F82" s="20">
        <v>2188057</v>
      </c>
      <c r="G82" s="20">
        <v>2462739</v>
      </c>
      <c r="H82" s="20">
        <v>2305614</v>
      </c>
      <c r="I82" s="20">
        <v>6956410</v>
      </c>
      <c r="J82" s="20">
        <v>2354464</v>
      </c>
      <c r="K82" s="20">
        <v>2455908</v>
      </c>
      <c r="L82" s="20">
        <v>2205983</v>
      </c>
      <c r="M82" s="20">
        <v>7016355</v>
      </c>
      <c r="N82" s="20">
        <v>2270383</v>
      </c>
      <c r="O82" s="20">
        <v>2394494</v>
      </c>
      <c r="P82" s="20">
        <v>2463842</v>
      </c>
      <c r="Q82" s="20">
        <v>7128719</v>
      </c>
      <c r="R82" s="20"/>
      <c r="S82" s="20"/>
      <c r="T82" s="20"/>
      <c r="U82" s="20"/>
      <c r="V82" s="20">
        <v>21101484</v>
      </c>
      <c r="W82" s="20">
        <v>22955288</v>
      </c>
      <c r="X82" s="20"/>
      <c r="Y82" s="19"/>
      <c r="Z82" s="22">
        <v>40272837</v>
      </c>
    </row>
    <row r="83" spans="1:26" ht="12.7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107</v>
      </c>
      <c r="B84" s="27">
        <v>130078100</v>
      </c>
      <c r="C84" s="27"/>
      <c r="D84" s="28">
        <v>24407256</v>
      </c>
      <c r="E84" s="29">
        <v>24407251</v>
      </c>
      <c r="F84" s="29">
        <v>10650685</v>
      </c>
      <c r="G84" s="29">
        <v>10786410</v>
      </c>
      <c r="H84" s="29">
        <v>12154550</v>
      </c>
      <c r="I84" s="29">
        <v>33591645</v>
      </c>
      <c r="J84" s="29">
        <v>12406922</v>
      </c>
      <c r="K84" s="29">
        <v>12659343</v>
      </c>
      <c r="L84" s="29">
        <v>12449310</v>
      </c>
      <c r="M84" s="29">
        <v>37515575</v>
      </c>
      <c r="N84" s="29">
        <v>45948937</v>
      </c>
      <c r="O84" s="29">
        <v>11743540</v>
      </c>
      <c r="P84" s="29">
        <v>9449921</v>
      </c>
      <c r="Q84" s="29">
        <v>67142398</v>
      </c>
      <c r="R84" s="29"/>
      <c r="S84" s="29"/>
      <c r="T84" s="29"/>
      <c r="U84" s="29"/>
      <c r="V84" s="29">
        <v>138249618</v>
      </c>
      <c r="W84" s="29">
        <v>88124032</v>
      </c>
      <c r="X84" s="29"/>
      <c r="Y84" s="28"/>
      <c r="Z84" s="30">
        <v>24407251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296045962</v>
      </c>
      <c r="C5" s="18">
        <v>0</v>
      </c>
      <c r="D5" s="63">
        <v>303530000</v>
      </c>
      <c r="E5" s="64">
        <v>303530000</v>
      </c>
      <c r="F5" s="64">
        <v>25410401</v>
      </c>
      <c r="G5" s="64">
        <v>22388788</v>
      </c>
      <c r="H5" s="64">
        <v>24475646</v>
      </c>
      <c r="I5" s="64">
        <v>72274835</v>
      </c>
      <c r="J5" s="64">
        <v>24808542</v>
      </c>
      <c r="K5" s="64">
        <v>24646272</v>
      </c>
      <c r="L5" s="64">
        <v>25097426</v>
      </c>
      <c r="M5" s="64">
        <v>74552240</v>
      </c>
      <c r="N5" s="64">
        <v>25092722</v>
      </c>
      <c r="O5" s="64">
        <v>25017453</v>
      </c>
      <c r="P5" s="64">
        <v>25111039</v>
      </c>
      <c r="Q5" s="64">
        <v>75221214</v>
      </c>
      <c r="R5" s="64">
        <v>0</v>
      </c>
      <c r="S5" s="64">
        <v>0</v>
      </c>
      <c r="T5" s="64">
        <v>0</v>
      </c>
      <c r="U5" s="64">
        <v>0</v>
      </c>
      <c r="V5" s="64">
        <v>222048289</v>
      </c>
      <c r="W5" s="64">
        <v>227647503</v>
      </c>
      <c r="X5" s="64">
        <v>-5599214</v>
      </c>
      <c r="Y5" s="65">
        <v>-2.46</v>
      </c>
      <c r="Z5" s="66">
        <v>303530000</v>
      </c>
    </row>
    <row r="6" spans="1:26" ht="12.75">
      <c r="A6" s="62" t="s">
        <v>32</v>
      </c>
      <c r="B6" s="18">
        <v>684074549</v>
      </c>
      <c r="C6" s="18">
        <v>0</v>
      </c>
      <c r="D6" s="63">
        <v>692909792</v>
      </c>
      <c r="E6" s="64">
        <v>692909792</v>
      </c>
      <c r="F6" s="64">
        <v>56496263</v>
      </c>
      <c r="G6" s="64">
        <v>59735843</v>
      </c>
      <c r="H6" s="64">
        <v>61072631</v>
      </c>
      <c r="I6" s="64">
        <v>177304737</v>
      </c>
      <c r="J6" s="64">
        <v>58683700</v>
      </c>
      <c r="K6" s="64">
        <v>58139631</v>
      </c>
      <c r="L6" s="64">
        <v>53611058</v>
      </c>
      <c r="M6" s="64">
        <v>170434389</v>
      </c>
      <c r="N6" s="64">
        <v>57149384</v>
      </c>
      <c r="O6" s="64">
        <v>54499050</v>
      </c>
      <c r="P6" s="64">
        <v>52288815</v>
      </c>
      <c r="Q6" s="64">
        <v>163937249</v>
      </c>
      <c r="R6" s="64">
        <v>0</v>
      </c>
      <c r="S6" s="64">
        <v>0</v>
      </c>
      <c r="T6" s="64">
        <v>0</v>
      </c>
      <c r="U6" s="64">
        <v>0</v>
      </c>
      <c r="V6" s="64">
        <v>511676375</v>
      </c>
      <c r="W6" s="64">
        <v>509520943</v>
      </c>
      <c r="X6" s="64">
        <v>2155432</v>
      </c>
      <c r="Y6" s="65">
        <v>0.42</v>
      </c>
      <c r="Z6" s="66">
        <v>692909792</v>
      </c>
    </row>
    <row r="7" spans="1:26" ht="12.75">
      <c r="A7" s="62" t="s">
        <v>33</v>
      </c>
      <c r="B7" s="18">
        <v>4300846</v>
      </c>
      <c r="C7" s="18">
        <v>0</v>
      </c>
      <c r="D7" s="63">
        <v>5500000</v>
      </c>
      <c r="E7" s="64">
        <v>5500000</v>
      </c>
      <c r="F7" s="64">
        <v>15421</v>
      </c>
      <c r="G7" s="64">
        <v>369488</v>
      </c>
      <c r="H7" s="64">
        <v>278862</v>
      </c>
      <c r="I7" s="64">
        <v>663771</v>
      </c>
      <c r="J7" s="64">
        <v>574233</v>
      </c>
      <c r="K7" s="64">
        <v>218168</v>
      </c>
      <c r="L7" s="64">
        <v>435822</v>
      </c>
      <c r="M7" s="64">
        <v>1228223</v>
      </c>
      <c r="N7" s="64">
        <v>1742535</v>
      </c>
      <c r="O7" s="64">
        <v>1967443</v>
      </c>
      <c r="P7" s="64">
        <v>795782</v>
      </c>
      <c r="Q7" s="64">
        <v>4505760</v>
      </c>
      <c r="R7" s="64">
        <v>0</v>
      </c>
      <c r="S7" s="64">
        <v>0</v>
      </c>
      <c r="T7" s="64">
        <v>0</v>
      </c>
      <c r="U7" s="64">
        <v>0</v>
      </c>
      <c r="V7" s="64">
        <v>6397754</v>
      </c>
      <c r="W7" s="64">
        <v>4124997</v>
      </c>
      <c r="X7" s="64">
        <v>2272757</v>
      </c>
      <c r="Y7" s="65">
        <v>55.1</v>
      </c>
      <c r="Z7" s="66">
        <v>5500000</v>
      </c>
    </row>
    <row r="8" spans="1:26" ht="12.75">
      <c r="A8" s="62" t="s">
        <v>34</v>
      </c>
      <c r="B8" s="18">
        <v>507552417</v>
      </c>
      <c r="C8" s="18">
        <v>0</v>
      </c>
      <c r="D8" s="63">
        <v>571733000</v>
      </c>
      <c r="E8" s="64">
        <v>571733000</v>
      </c>
      <c r="F8" s="64">
        <v>236435000</v>
      </c>
      <c r="G8" s="64">
        <v>-207260</v>
      </c>
      <c r="H8" s="64">
        <v>0</v>
      </c>
      <c r="I8" s="64">
        <v>236227740</v>
      </c>
      <c r="J8" s="64">
        <v>207260</v>
      </c>
      <c r="K8" s="64">
        <v>0</v>
      </c>
      <c r="L8" s="64">
        <v>189147000</v>
      </c>
      <c r="M8" s="64">
        <v>189354260</v>
      </c>
      <c r="N8" s="64">
        <v>0</v>
      </c>
      <c r="O8" s="64">
        <v>109826946</v>
      </c>
      <c r="P8" s="64">
        <v>141860000</v>
      </c>
      <c r="Q8" s="64">
        <v>251686946</v>
      </c>
      <c r="R8" s="64">
        <v>0</v>
      </c>
      <c r="S8" s="64">
        <v>0</v>
      </c>
      <c r="T8" s="64">
        <v>0</v>
      </c>
      <c r="U8" s="64">
        <v>0</v>
      </c>
      <c r="V8" s="64">
        <v>677268946</v>
      </c>
      <c r="W8" s="64">
        <v>571733000</v>
      </c>
      <c r="X8" s="64">
        <v>105535946</v>
      </c>
      <c r="Y8" s="65">
        <v>18.46</v>
      </c>
      <c r="Z8" s="66">
        <v>571733000</v>
      </c>
    </row>
    <row r="9" spans="1:26" ht="12.75">
      <c r="A9" s="62" t="s">
        <v>35</v>
      </c>
      <c r="B9" s="18">
        <v>167127406</v>
      </c>
      <c r="C9" s="18">
        <v>0</v>
      </c>
      <c r="D9" s="63">
        <v>114512000</v>
      </c>
      <c r="E9" s="64">
        <v>114512000</v>
      </c>
      <c r="F9" s="64">
        <v>5620884</v>
      </c>
      <c r="G9" s="64">
        <v>5288496</v>
      </c>
      <c r="H9" s="64">
        <v>10489186</v>
      </c>
      <c r="I9" s="64">
        <v>21398566</v>
      </c>
      <c r="J9" s="64">
        <v>9316063</v>
      </c>
      <c r="K9" s="64">
        <v>5930296</v>
      </c>
      <c r="L9" s="64">
        <v>6428897</v>
      </c>
      <c r="M9" s="64">
        <v>21675256</v>
      </c>
      <c r="N9" s="64">
        <v>5363751</v>
      </c>
      <c r="O9" s="64">
        <v>7140178</v>
      </c>
      <c r="P9" s="64">
        <v>7231174</v>
      </c>
      <c r="Q9" s="64">
        <v>19735103</v>
      </c>
      <c r="R9" s="64">
        <v>0</v>
      </c>
      <c r="S9" s="64">
        <v>0</v>
      </c>
      <c r="T9" s="64">
        <v>0</v>
      </c>
      <c r="U9" s="64">
        <v>0</v>
      </c>
      <c r="V9" s="64">
        <v>62808925</v>
      </c>
      <c r="W9" s="64">
        <v>85883994</v>
      </c>
      <c r="X9" s="64">
        <v>-23075069</v>
      </c>
      <c r="Y9" s="65">
        <v>-26.87</v>
      </c>
      <c r="Z9" s="66">
        <v>114512000</v>
      </c>
    </row>
    <row r="10" spans="1:26" ht="22.5">
      <c r="A10" s="67" t="s">
        <v>94</v>
      </c>
      <c r="B10" s="68">
        <f>SUM(B5:B9)</f>
        <v>1659101180</v>
      </c>
      <c r="C10" s="68">
        <f>SUM(C5:C9)</f>
        <v>0</v>
      </c>
      <c r="D10" s="69">
        <f aca="true" t="shared" si="0" ref="D10:Z10">SUM(D5:D9)</f>
        <v>1688184792</v>
      </c>
      <c r="E10" s="70">
        <f t="shared" si="0"/>
        <v>1688184792</v>
      </c>
      <c r="F10" s="70">
        <f t="shared" si="0"/>
        <v>323977969</v>
      </c>
      <c r="G10" s="70">
        <f t="shared" si="0"/>
        <v>87575355</v>
      </c>
      <c r="H10" s="70">
        <f t="shared" si="0"/>
        <v>96316325</v>
      </c>
      <c r="I10" s="70">
        <f t="shared" si="0"/>
        <v>507869649</v>
      </c>
      <c r="J10" s="70">
        <f t="shared" si="0"/>
        <v>93589798</v>
      </c>
      <c r="K10" s="70">
        <f t="shared" si="0"/>
        <v>88934367</v>
      </c>
      <c r="L10" s="70">
        <f t="shared" si="0"/>
        <v>274720203</v>
      </c>
      <c r="M10" s="70">
        <f t="shared" si="0"/>
        <v>457244368</v>
      </c>
      <c r="N10" s="70">
        <f t="shared" si="0"/>
        <v>89348392</v>
      </c>
      <c r="O10" s="70">
        <f t="shared" si="0"/>
        <v>198451070</v>
      </c>
      <c r="P10" s="70">
        <f t="shared" si="0"/>
        <v>227286810</v>
      </c>
      <c r="Q10" s="70">
        <f t="shared" si="0"/>
        <v>515086272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1480200289</v>
      </c>
      <c r="W10" s="70">
        <f t="shared" si="0"/>
        <v>1398910437</v>
      </c>
      <c r="X10" s="70">
        <f t="shared" si="0"/>
        <v>81289852</v>
      </c>
      <c r="Y10" s="71">
        <f>+IF(W10&lt;&gt;0,(X10/W10)*100,0)</f>
        <v>5.810940418339305</v>
      </c>
      <c r="Z10" s="72">
        <f t="shared" si="0"/>
        <v>1688184792</v>
      </c>
    </row>
    <row r="11" spans="1:26" ht="12.75">
      <c r="A11" s="62" t="s">
        <v>36</v>
      </c>
      <c r="B11" s="18">
        <v>392301867</v>
      </c>
      <c r="C11" s="18">
        <v>0</v>
      </c>
      <c r="D11" s="63">
        <v>380851589</v>
      </c>
      <c r="E11" s="64">
        <v>380851589</v>
      </c>
      <c r="F11" s="64">
        <v>33917117</v>
      </c>
      <c r="G11" s="64">
        <v>33317059</v>
      </c>
      <c r="H11" s="64">
        <v>32259266</v>
      </c>
      <c r="I11" s="64">
        <v>99493442</v>
      </c>
      <c r="J11" s="64">
        <v>35974334</v>
      </c>
      <c r="K11" s="64">
        <v>35444572</v>
      </c>
      <c r="L11" s="64">
        <v>35034497</v>
      </c>
      <c r="M11" s="64">
        <v>106453403</v>
      </c>
      <c r="N11" s="64">
        <v>34458170</v>
      </c>
      <c r="O11" s="64">
        <v>33837630</v>
      </c>
      <c r="P11" s="64">
        <v>33552208</v>
      </c>
      <c r="Q11" s="64">
        <v>101848008</v>
      </c>
      <c r="R11" s="64">
        <v>0</v>
      </c>
      <c r="S11" s="64">
        <v>0</v>
      </c>
      <c r="T11" s="64">
        <v>0</v>
      </c>
      <c r="U11" s="64">
        <v>0</v>
      </c>
      <c r="V11" s="64">
        <v>307794853</v>
      </c>
      <c r="W11" s="64">
        <v>285638688</v>
      </c>
      <c r="X11" s="64">
        <v>22156165</v>
      </c>
      <c r="Y11" s="65">
        <v>7.76</v>
      </c>
      <c r="Z11" s="66">
        <v>380851589</v>
      </c>
    </row>
    <row r="12" spans="1:26" ht="12.75">
      <c r="A12" s="62" t="s">
        <v>37</v>
      </c>
      <c r="B12" s="18">
        <v>25455611</v>
      </c>
      <c r="C12" s="18">
        <v>0</v>
      </c>
      <c r="D12" s="63">
        <v>27000001</v>
      </c>
      <c r="E12" s="64">
        <v>27000001</v>
      </c>
      <c r="F12" s="64">
        <v>2170502</v>
      </c>
      <c r="G12" s="64">
        <v>2170502</v>
      </c>
      <c r="H12" s="64">
        <v>3168711</v>
      </c>
      <c r="I12" s="64">
        <v>7509715</v>
      </c>
      <c r="J12" s="64">
        <v>2239360</v>
      </c>
      <c r="K12" s="64">
        <v>2239360</v>
      </c>
      <c r="L12" s="64">
        <v>2239360</v>
      </c>
      <c r="M12" s="64">
        <v>6718080</v>
      </c>
      <c r="N12" s="64">
        <v>2239360</v>
      </c>
      <c r="O12" s="64">
        <v>2239360</v>
      </c>
      <c r="P12" s="64">
        <v>2239360</v>
      </c>
      <c r="Q12" s="64">
        <v>6718080</v>
      </c>
      <c r="R12" s="64">
        <v>0</v>
      </c>
      <c r="S12" s="64">
        <v>0</v>
      </c>
      <c r="T12" s="64">
        <v>0</v>
      </c>
      <c r="U12" s="64">
        <v>0</v>
      </c>
      <c r="V12" s="64">
        <v>20945875</v>
      </c>
      <c r="W12" s="64">
        <v>20250000</v>
      </c>
      <c r="X12" s="64">
        <v>695875</v>
      </c>
      <c r="Y12" s="65">
        <v>3.44</v>
      </c>
      <c r="Z12" s="66">
        <v>27000001</v>
      </c>
    </row>
    <row r="13" spans="1:26" ht="12.75">
      <c r="A13" s="62" t="s">
        <v>95</v>
      </c>
      <c r="B13" s="18">
        <v>458952088</v>
      </c>
      <c r="C13" s="18">
        <v>0</v>
      </c>
      <c r="D13" s="63">
        <v>604762000</v>
      </c>
      <c r="E13" s="64">
        <v>604762000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218989</v>
      </c>
      <c r="L13" s="64">
        <v>0</v>
      </c>
      <c r="M13" s="64">
        <v>218989</v>
      </c>
      <c r="N13" s="64">
        <v>10780</v>
      </c>
      <c r="O13" s="64">
        <v>0</v>
      </c>
      <c r="P13" s="64">
        <v>0</v>
      </c>
      <c r="Q13" s="64">
        <v>10780</v>
      </c>
      <c r="R13" s="64">
        <v>0</v>
      </c>
      <c r="S13" s="64">
        <v>0</v>
      </c>
      <c r="T13" s="64">
        <v>0</v>
      </c>
      <c r="U13" s="64">
        <v>0</v>
      </c>
      <c r="V13" s="64">
        <v>229769</v>
      </c>
      <c r="W13" s="64">
        <v>453571497</v>
      </c>
      <c r="X13" s="64">
        <v>-453341728</v>
      </c>
      <c r="Y13" s="65">
        <v>-99.95</v>
      </c>
      <c r="Z13" s="66">
        <v>604762000</v>
      </c>
    </row>
    <row r="14" spans="1:26" ht="12.75">
      <c r="A14" s="62" t="s">
        <v>38</v>
      </c>
      <c r="B14" s="18">
        <v>131937107</v>
      </c>
      <c r="C14" s="18">
        <v>0</v>
      </c>
      <c r="D14" s="63">
        <v>100000000</v>
      </c>
      <c r="E14" s="64">
        <v>100000000</v>
      </c>
      <c r="F14" s="64">
        <v>0</v>
      </c>
      <c r="G14" s="64">
        <v>0</v>
      </c>
      <c r="H14" s="64">
        <v>31073063</v>
      </c>
      <c r="I14" s="64">
        <v>31073063</v>
      </c>
      <c r="J14" s="64">
        <v>10470271</v>
      </c>
      <c r="K14" s="64">
        <v>11133177</v>
      </c>
      <c r="L14" s="64">
        <v>10132520</v>
      </c>
      <c r="M14" s="64">
        <v>31735968</v>
      </c>
      <c r="N14" s="64">
        <v>0</v>
      </c>
      <c r="O14" s="64">
        <v>21188948</v>
      </c>
      <c r="P14" s="64">
        <v>11133176</v>
      </c>
      <c r="Q14" s="64">
        <v>32322124</v>
      </c>
      <c r="R14" s="64">
        <v>0</v>
      </c>
      <c r="S14" s="64">
        <v>0</v>
      </c>
      <c r="T14" s="64">
        <v>0</v>
      </c>
      <c r="U14" s="64">
        <v>0</v>
      </c>
      <c r="V14" s="64">
        <v>95131155</v>
      </c>
      <c r="W14" s="64">
        <v>74999997</v>
      </c>
      <c r="X14" s="64">
        <v>20131158</v>
      </c>
      <c r="Y14" s="65">
        <v>26.84</v>
      </c>
      <c r="Z14" s="66">
        <v>100000000</v>
      </c>
    </row>
    <row r="15" spans="1:26" ht="12.75">
      <c r="A15" s="62" t="s">
        <v>39</v>
      </c>
      <c r="B15" s="18">
        <v>574944911</v>
      </c>
      <c r="C15" s="18">
        <v>0</v>
      </c>
      <c r="D15" s="63">
        <v>633740000</v>
      </c>
      <c r="E15" s="64">
        <v>633740000</v>
      </c>
      <c r="F15" s="64">
        <v>4584346</v>
      </c>
      <c r="G15" s="64">
        <v>8026972</v>
      </c>
      <c r="H15" s="64">
        <v>29262486</v>
      </c>
      <c r="I15" s="64">
        <v>41873804</v>
      </c>
      <c r="J15" s="64">
        <v>2470926</v>
      </c>
      <c r="K15" s="64">
        <v>7616600</v>
      </c>
      <c r="L15" s="64">
        <v>123213681</v>
      </c>
      <c r="M15" s="64">
        <v>133301207</v>
      </c>
      <c r="N15" s="64">
        <v>57863867</v>
      </c>
      <c r="O15" s="64">
        <v>39031269</v>
      </c>
      <c r="P15" s="64">
        <v>80764836</v>
      </c>
      <c r="Q15" s="64">
        <v>177659972</v>
      </c>
      <c r="R15" s="64">
        <v>0</v>
      </c>
      <c r="S15" s="64">
        <v>0</v>
      </c>
      <c r="T15" s="64">
        <v>0</v>
      </c>
      <c r="U15" s="64">
        <v>0</v>
      </c>
      <c r="V15" s="64">
        <v>352834983</v>
      </c>
      <c r="W15" s="64">
        <v>469305003</v>
      </c>
      <c r="X15" s="64">
        <v>-116470020</v>
      </c>
      <c r="Y15" s="65">
        <v>-24.82</v>
      </c>
      <c r="Z15" s="66">
        <v>633740000</v>
      </c>
    </row>
    <row r="16" spans="1:26" ht="12.75">
      <c r="A16" s="73" t="s">
        <v>40</v>
      </c>
      <c r="B16" s="18">
        <v>20819232</v>
      </c>
      <c r="C16" s="18">
        <v>0</v>
      </c>
      <c r="D16" s="63">
        <v>10000000</v>
      </c>
      <c r="E16" s="64">
        <v>10000000</v>
      </c>
      <c r="F16" s="64">
        <v>4008730</v>
      </c>
      <c r="G16" s="64">
        <v>0</v>
      </c>
      <c r="H16" s="64">
        <v>0</v>
      </c>
      <c r="I16" s="64">
        <v>4008730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4008730</v>
      </c>
      <c r="W16" s="64">
        <v>7499997</v>
      </c>
      <c r="X16" s="64">
        <v>-3491267</v>
      </c>
      <c r="Y16" s="65">
        <v>-46.55</v>
      </c>
      <c r="Z16" s="66">
        <v>10000000</v>
      </c>
    </row>
    <row r="17" spans="1:26" ht="12.75">
      <c r="A17" s="62" t="s">
        <v>41</v>
      </c>
      <c r="B17" s="18">
        <v>665430048</v>
      </c>
      <c r="C17" s="18">
        <v>0</v>
      </c>
      <c r="D17" s="63">
        <v>536800580</v>
      </c>
      <c r="E17" s="64">
        <v>536800580</v>
      </c>
      <c r="F17" s="64">
        <v>11411297</v>
      </c>
      <c r="G17" s="64">
        <v>15469043</v>
      </c>
      <c r="H17" s="64">
        <v>34453596</v>
      </c>
      <c r="I17" s="64">
        <v>61333936</v>
      </c>
      <c r="J17" s="64">
        <v>37779806</v>
      </c>
      <c r="K17" s="64">
        <v>23480882</v>
      </c>
      <c r="L17" s="64">
        <v>52642968</v>
      </c>
      <c r="M17" s="64">
        <v>113903656</v>
      </c>
      <c r="N17" s="64">
        <v>21205360</v>
      </c>
      <c r="O17" s="64">
        <v>23191072</v>
      </c>
      <c r="P17" s="64">
        <v>49375170</v>
      </c>
      <c r="Q17" s="64">
        <v>93771602</v>
      </c>
      <c r="R17" s="64">
        <v>0</v>
      </c>
      <c r="S17" s="64">
        <v>0</v>
      </c>
      <c r="T17" s="64">
        <v>0</v>
      </c>
      <c r="U17" s="64">
        <v>0</v>
      </c>
      <c r="V17" s="64">
        <v>269009194</v>
      </c>
      <c r="W17" s="64">
        <v>412275438</v>
      </c>
      <c r="X17" s="64">
        <v>-143266244</v>
      </c>
      <c r="Y17" s="65">
        <v>-34.75</v>
      </c>
      <c r="Z17" s="66">
        <v>536800580</v>
      </c>
    </row>
    <row r="18" spans="1:26" ht="12.75">
      <c r="A18" s="74" t="s">
        <v>42</v>
      </c>
      <c r="B18" s="75">
        <f>SUM(B11:B17)</f>
        <v>2269840864</v>
      </c>
      <c r="C18" s="75">
        <f>SUM(C11:C17)</f>
        <v>0</v>
      </c>
      <c r="D18" s="76">
        <f aca="true" t="shared" si="1" ref="D18:Z18">SUM(D11:D17)</f>
        <v>2293154170</v>
      </c>
      <c r="E18" s="77">
        <f t="shared" si="1"/>
        <v>2293154170</v>
      </c>
      <c r="F18" s="77">
        <f t="shared" si="1"/>
        <v>56091992</v>
      </c>
      <c r="G18" s="77">
        <f t="shared" si="1"/>
        <v>58983576</v>
      </c>
      <c r="H18" s="77">
        <f t="shared" si="1"/>
        <v>130217122</v>
      </c>
      <c r="I18" s="77">
        <f t="shared" si="1"/>
        <v>245292690</v>
      </c>
      <c r="J18" s="77">
        <f t="shared" si="1"/>
        <v>88934697</v>
      </c>
      <c r="K18" s="77">
        <f t="shared" si="1"/>
        <v>80133580</v>
      </c>
      <c r="L18" s="77">
        <f t="shared" si="1"/>
        <v>223263026</v>
      </c>
      <c r="M18" s="77">
        <f t="shared" si="1"/>
        <v>392331303</v>
      </c>
      <c r="N18" s="77">
        <f t="shared" si="1"/>
        <v>115777537</v>
      </c>
      <c r="O18" s="77">
        <f t="shared" si="1"/>
        <v>119488279</v>
      </c>
      <c r="P18" s="77">
        <f t="shared" si="1"/>
        <v>177064750</v>
      </c>
      <c r="Q18" s="77">
        <f t="shared" si="1"/>
        <v>412330566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1049954559</v>
      </c>
      <c r="W18" s="77">
        <f t="shared" si="1"/>
        <v>1723540620</v>
      </c>
      <c r="X18" s="77">
        <f t="shared" si="1"/>
        <v>-673586061</v>
      </c>
      <c r="Y18" s="71">
        <f>+IF(W18&lt;&gt;0,(X18/W18)*100,0)</f>
        <v>-39.08153095921813</v>
      </c>
      <c r="Z18" s="78">
        <f t="shared" si="1"/>
        <v>2293154170</v>
      </c>
    </row>
    <row r="19" spans="1:26" ht="12.75">
      <c r="A19" s="74" t="s">
        <v>43</v>
      </c>
      <c r="B19" s="79">
        <f>+B10-B18</f>
        <v>-610739684</v>
      </c>
      <c r="C19" s="79">
        <f>+C10-C18</f>
        <v>0</v>
      </c>
      <c r="D19" s="80">
        <f aca="true" t="shared" si="2" ref="D19:Z19">+D10-D18</f>
        <v>-604969378</v>
      </c>
      <c r="E19" s="81">
        <f t="shared" si="2"/>
        <v>-604969378</v>
      </c>
      <c r="F19" s="81">
        <f t="shared" si="2"/>
        <v>267885977</v>
      </c>
      <c r="G19" s="81">
        <f t="shared" si="2"/>
        <v>28591779</v>
      </c>
      <c r="H19" s="81">
        <f t="shared" si="2"/>
        <v>-33900797</v>
      </c>
      <c r="I19" s="81">
        <f t="shared" si="2"/>
        <v>262576959</v>
      </c>
      <c r="J19" s="81">
        <f t="shared" si="2"/>
        <v>4655101</v>
      </c>
      <c r="K19" s="81">
        <f t="shared" si="2"/>
        <v>8800787</v>
      </c>
      <c r="L19" s="81">
        <f t="shared" si="2"/>
        <v>51457177</v>
      </c>
      <c r="M19" s="81">
        <f t="shared" si="2"/>
        <v>64913065</v>
      </c>
      <c r="N19" s="81">
        <f t="shared" si="2"/>
        <v>-26429145</v>
      </c>
      <c r="O19" s="81">
        <f t="shared" si="2"/>
        <v>78962791</v>
      </c>
      <c r="P19" s="81">
        <f t="shared" si="2"/>
        <v>50222060</v>
      </c>
      <c r="Q19" s="81">
        <f t="shared" si="2"/>
        <v>102755706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430245730</v>
      </c>
      <c r="W19" s="81">
        <f>IF(E10=E18,0,W10-W18)</f>
        <v>-324630183</v>
      </c>
      <c r="X19" s="81">
        <f t="shared" si="2"/>
        <v>754875913</v>
      </c>
      <c r="Y19" s="82">
        <f>+IF(W19&lt;&gt;0,(X19/W19)*100,0)</f>
        <v>-232.53411190049448</v>
      </c>
      <c r="Z19" s="83">
        <f t="shared" si="2"/>
        <v>-604969378</v>
      </c>
    </row>
    <row r="20" spans="1:26" ht="12.75">
      <c r="A20" s="62" t="s">
        <v>44</v>
      </c>
      <c r="B20" s="18">
        <v>260211000</v>
      </c>
      <c r="C20" s="18">
        <v>0</v>
      </c>
      <c r="D20" s="63">
        <v>301005000</v>
      </c>
      <c r="E20" s="64">
        <v>301005000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287019000</v>
      </c>
      <c r="X20" s="64">
        <v>-287019000</v>
      </c>
      <c r="Y20" s="65">
        <v>-100</v>
      </c>
      <c r="Z20" s="66">
        <v>301005000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-350528684</v>
      </c>
      <c r="C22" s="90">
        <f>SUM(C19:C21)</f>
        <v>0</v>
      </c>
      <c r="D22" s="91">
        <f aca="true" t="shared" si="3" ref="D22:Z22">SUM(D19:D21)</f>
        <v>-303964378</v>
      </c>
      <c r="E22" s="92">
        <f t="shared" si="3"/>
        <v>-303964378</v>
      </c>
      <c r="F22" s="92">
        <f t="shared" si="3"/>
        <v>267885977</v>
      </c>
      <c r="G22" s="92">
        <f t="shared" si="3"/>
        <v>28591779</v>
      </c>
      <c r="H22" s="92">
        <f t="shared" si="3"/>
        <v>-33900797</v>
      </c>
      <c r="I22" s="92">
        <f t="shared" si="3"/>
        <v>262576959</v>
      </c>
      <c r="J22" s="92">
        <f t="shared" si="3"/>
        <v>4655101</v>
      </c>
      <c r="K22" s="92">
        <f t="shared" si="3"/>
        <v>8800787</v>
      </c>
      <c r="L22" s="92">
        <f t="shared" si="3"/>
        <v>51457177</v>
      </c>
      <c r="M22" s="92">
        <f t="shared" si="3"/>
        <v>64913065</v>
      </c>
      <c r="N22" s="92">
        <f t="shared" si="3"/>
        <v>-26429145</v>
      </c>
      <c r="O22" s="92">
        <f t="shared" si="3"/>
        <v>78962791</v>
      </c>
      <c r="P22" s="92">
        <f t="shared" si="3"/>
        <v>50222060</v>
      </c>
      <c r="Q22" s="92">
        <f t="shared" si="3"/>
        <v>102755706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430245730</v>
      </c>
      <c r="W22" s="92">
        <f t="shared" si="3"/>
        <v>-37611183</v>
      </c>
      <c r="X22" s="92">
        <f t="shared" si="3"/>
        <v>467856913</v>
      </c>
      <c r="Y22" s="93">
        <f>+IF(W22&lt;&gt;0,(X22/W22)*100,0)</f>
        <v>-1243.9303305083492</v>
      </c>
      <c r="Z22" s="94">
        <f t="shared" si="3"/>
        <v>-303964378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-350528684</v>
      </c>
      <c r="C24" s="79">
        <f>SUM(C22:C23)</f>
        <v>0</v>
      </c>
      <c r="D24" s="80">
        <f aca="true" t="shared" si="4" ref="D24:Z24">SUM(D22:D23)</f>
        <v>-303964378</v>
      </c>
      <c r="E24" s="81">
        <f t="shared" si="4"/>
        <v>-303964378</v>
      </c>
      <c r="F24" s="81">
        <f t="shared" si="4"/>
        <v>267885977</v>
      </c>
      <c r="G24" s="81">
        <f t="shared" si="4"/>
        <v>28591779</v>
      </c>
      <c r="H24" s="81">
        <f t="shared" si="4"/>
        <v>-33900797</v>
      </c>
      <c r="I24" s="81">
        <f t="shared" si="4"/>
        <v>262576959</v>
      </c>
      <c r="J24" s="81">
        <f t="shared" si="4"/>
        <v>4655101</v>
      </c>
      <c r="K24" s="81">
        <f t="shared" si="4"/>
        <v>8800787</v>
      </c>
      <c r="L24" s="81">
        <f t="shared" si="4"/>
        <v>51457177</v>
      </c>
      <c r="M24" s="81">
        <f t="shared" si="4"/>
        <v>64913065</v>
      </c>
      <c r="N24" s="81">
        <f t="shared" si="4"/>
        <v>-26429145</v>
      </c>
      <c r="O24" s="81">
        <f t="shared" si="4"/>
        <v>78962791</v>
      </c>
      <c r="P24" s="81">
        <f t="shared" si="4"/>
        <v>50222060</v>
      </c>
      <c r="Q24" s="81">
        <f t="shared" si="4"/>
        <v>102755706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430245730</v>
      </c>
      <c r="W24" s="81">
        <f t="shared" si="4"/>
        <v>-37611183</v>
      </c>
      <c r="X24" s="81">
        <f t="shared" si="4"/>
        <v>467856913</v>
      </c>
      <c r="Y24" s="82">
        <f>+IF(W24&lt;&gt;0,(X24/W24)*100,0)</f>
        <v>-1243.9303305083492</v>
      </c>
      <c r="Z24" s="83">
        <f t="shared" si="4"/>
        <v>-303964378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252614260</v>
      </c>
      <c r="C27" s="21">
        <v>0</v>
      </c>
      <c r="D27" s="103">
        <v>301005000</v>
      </c>
      <c r="E27" s="104">
        <v>311487130</v>
      </c>
      <c r="F27" s="104">
        <v>0</v>
      </c>
      <c r="G27" s="104">
        <v>3532547</v>
      </c>
      <c r="H27" s="104">
        <v>9329149</v>
      </c>
      <c r="I27" s="104">
        <v>12861696</v>
      </c>
      <c r="J27" s="104">
        <v>13205813</v>
      </c>
      <c r="K27" s="104">
        <v>14404328</v>
      </c>
      <c r="L27" s="104">
        <v>25814205</v>
      </c>
      <c r="M27" s="104">
        <v>53424346</v>
      </c>
      <c r="N27" s="104">
        <v>6209687</v>
      </c>
      <c r="O27" s="104">
        <v>23166589</v>
      </c>
      <c r="P27" s="104">
        <v>21772942</v>
      </c>
      <c r="Q27" s="104">
        <v>51149218</v>
      </c>
      <c r="R27" s="104">
        <v>0</v>
      </c>
      <c r="S27" s="104">
        <v>0</v>
      </c>
      <c r="T27" s="104">
        <v>0</v>
      </c>
      <c r="U27" s="104">
        <v>0</v>
      </c>
      <c r="V27" s="104">
        <v>117435260</v>
      </c>
      <c r="W27" s="104">
        <v>233615348</v>
      </c>
      <c r="X27" s="104">
        <v>-116180088</v>
      </c>
      <c r="Y27" s="105">
        <v>-49.73</v>
      </c>
      <c r="Z27" s="106">
        <v>311487130</v>
      </c>
    </row>
    <row r="28" spans="1:26" ht="12.75">
      <c r="A28" s="107" t="s">
        <v>44</v>
      </c>
      <c r="B28" s="18">
        <v>232101081</v>
      </c>
      <c r="C28" s="18">
        <v>0</v>
      </c>
      <c r="D28" s="63">
        <v>301005000</v>
      </c>
      <c r="E28" s="64">
        <v>301005000</v>
      </c>
      <c r="F28" s="64">
        <v>0</v>
      </c>
      <c r="G28" s="64">
        <v>3498917</v>
      </c>
      <c r="H28" s="64">
        <v>9329149</v>
      </c>
      <c r="I28" s="64">
        <v>12828066</v>
      </c>
      <c r="J28" s="64">
        <v>13205813</v>
      </c>
      <c r="K28" s="64">
        <v>14404328</v>
      </c>
      <c r="L28" s="64">
        <v>24567439</v>
      </c>
      <c r="M28" s="64">
        <v>52177580</v>
      </c>
      <c r="N28" s="64">
        <v>6209687</v>
      </c>
      <c r="O28" s="64">
        <v>23122723</v>
      </c>
      <c r="P28" s="64">
        <v>21755542</v>
      </c>
      <c r="Q28" s="64">
        <v>51087952</v>
      </c>
      <c r="R28" s="64">
        <v>0</v>
      </c>
      <c r="S28" s="64">
        <v>0</v>
      </c>
      <c r="T28" s="64">
        <v>0</v>
      </c>
      <c r="U28" s="64">
        <v>0</v>
      </c>
      <c r="V28" s="64">
        <v>116093598</v>
      </c>
      <c r="W28" s="64">
        <v>225753750</v>
      </c>
      <c r="X28" s="64">
        <v>-109660152</v>
      </c>
      <c r="Y28" s="65">
        <v>-48.58</v>
      </c>
      <c r="Z28" s="66">
        <v>301005000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20513179</v>
      </c>
      <c r="C31" s="18">
        <v>0</v>
      </c>
      <c r="D31" s="63">
        <v>0</v>
      </c>
      <c r="E31" s="64">
        <v>10482130</v>
      </c>
      <c r="F31" s="64">
        <v>0</v>
      </c>
      <c r="G31" s="64">
        <v>33630</v>
      </c>
      <c r="H31" s="64">
        <v>0</v>
      </c>
      <c r="I31" s="64">
        <v>33630</v>
      </c>
      <c r="J31" s="64">
        <v>0</v>
      </c>
      <c r="K31" s="64">
        <v>0</v>
      </c>
      <c r="L31" s="64">
        <v>1246766</v>
      </c>
      <c r="M31" s="64">
        <v>1246766</v>
      </c>
      <c r="N31" s="64">
        <v>0</v>
      </c>
      <c r="O31" s="64">
        <v>43866</v>
      </c>
      <c r="P31" s="64">
        <v>17400</v>
      </c>
      <c r="Q31" s="64">
        <v>61266</v>
      </c>
      <c r="R31" s="64">
        <v>0</v>
      </c>
      <c r="S31" s="64">
        <v>0</v>
      </c>
      <c r="T31" s="64">
        <v>0</v>
      </c>
      <c r="U31" s="64">
        <v>0</v>
      </c>
      <c r="V31" s="64">
        <v>1341662</v>
      </c>
      <c r="W31" s="64">
        <v>7861598</v>
      </c>
      <c r="X31" s="64">
        <v>-6519936</v>
      </c>
      <c r="Y31" s="65">
        <v>-82.93</v>
      </c>
      <c r="Z31" s="66">
        <v>10482130</v>
      </c>
    </row>
    <row r="32" spans="1:26" ht="12.75">
      <c r="A32" s="74" t="s">
        <v>50</v>
      </c>
      <c r="B32" s="21">
        <f>SUM(B28:B31)</f>
        <v>252614260</v>
      </c>
      <c r="C32" s="21">
        <f>SUM(C28:C31)</f>
        <v>0</v>
      </c>
      <c r="D32" s="103">
        <f aca="true" t="shared" si="5" ref="D32:Z32">SUM(D28:D31)</f>
        <v>301005000</v>
      </c>
      <c r="E32" s="104">
        <f t="shared" si="5"/>
        <v>311487130</v>
      </c>
      <c r="F32" s="104">
        <f t="shared" si="5"/>
        <v>0</v>
      </c>
      <c r="G32" s="104">
        <f t="shared" si="5"/>
        <v>3532547</v>
      </c>
      <c r="H32" s="104">
        <f t="shared" si="5"/>
        <v>9329149</v>
      </c>
      <c r="I32" s="104">
        <f t="shared" si="5"/>
        <v>12861696</v>
      </c>
      <c r="J32" s="104">
        <f t="shared" si="5"/>
        <v>13205813</v>
      </c>
      <c r="K32" s="104">
        <f t="shared" si="5"/>
        <v>14404328</v>
      </c>
      <c r="L32" s="104">
        <f t="shared" si="5"/>
        <v>25814205</v>
      </c>
      <c r="M32" s="104">
        <f t="shared" si="5"/>
        <v>53424346</v>
      </c>
      <c r="N32" s="104">
        <f t="shared" si="5"/>
        <v>6209687</v>
      </c>
      <c r="O32" s="104">
        <f t="shared" si="5"/>
        <v>23166589</v>
      </c>
      <c r="P32" s="104">
        <f t="shared" si="5"/>
        <v>21772942</v>
      </c>
      <c r="Q32" s="104">
        <f t="shared" si="5"/>
        <v>51149218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117435260</v>
      </c>
      <c r="W32" s="104">
        <f t="shared" si="5"/>
        <v>233615348</v>
      </c>
      <c r="X32" s="104">
        <f t="shared" si="5"/>
        <v>-116180088</v>
      </c>
      <c r="Y32" s="105">
        <f>+IF(W32&lt;&gt;0,(X32/W32)*100,0)</f>
        <v>-49.731359259837674</v>
      </c>
      <c r="Z32" s="106">
        <f t="shared" si="5"/>
        <v>311487130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654747572</v>
      </c>
      <c r="C35" s="18">
        <v>0</v>
      </c>
      <c r="D35" s="63">
        <v>482617763</v>
      </c>
      <c r="E35" s="64">
        <v>462983953</v>
      </c>
      <c r="F35" s="64">
        <v>226171499</v>
      </c>
      <c r="G35" s="64">
        <v>226171499</v>
      </c>
      <c r="H35" s="64">
        <v>237539477</v>
      </c>
      <c r="I35" s="64">
        <v>237539477</v>
      </c>
      <c r="J35" s="64">
        <v>254467065</v>
      </c>
      <c r="K35" s="64">
        <v>268654711</v>
      </c>
      <c r="L35" s="64">
        <v>333383627</v>
      </c>
      <c r="M35" s="64">
        <v>333383627</v>
      </c>
      <c r="N35" s="64">
        <v>410614892</v>
      </c>
      <c r="O35" s="64">
        <v>438102734</v>
      </c>
      <c r="P35" s="64">
        <v>520555723</v>
      </c>
      <c r="Q35" s="64">
        <v>520555723</v>
      </c>
      <c r="R35" s="64">
        <v>0</v>
      </c>
      <c r="S35" s="64">
        <v>0</v>
      </c>
      <c r="T35" s="64">
        <v>0</v>
      </c>
      <c r="U35" s="64">
        <v>0</v>
      </c>
      <c r="V35" s="64">
        <v>520555723</v>
      </c>
      <c r="W35" s="64">
        <v>347237965</v>
      </c>
      <c r="X35" s="64">
        <v>173317758</v>
      </c>
      <c r="Y35" s="65">
        <v>49.91</v>
      </c>
      <c r="Z35" s="66">
        <v>462983953</v>
      </c>
    </row>
    <row r="36" spans="1:26" ht="12.75">
      <c r="A36" s="62" t="s">
        <v>53</v>
      </c>
      <c r="B36" s="18">
        <v>6099332763</v>
      </c>
      <c r="C36" s="18">
        <v>0</v>
      </c>
      <c r="D36" s="63">
        <v>6074015100</v>
      </c>
      <c r="E36" s="64">
        <v>6074015100</v>
      </c>
      <c r="F36" s="64">
        <v>0</v>
      </c>
      <c r="G36" s="64">
        <v>0</v>
      </c>
      <c r="H36" s="64">
        <v>72369615</v>
      </c>
      <c r="I36" s="64">
        <v>72369615</v>
      </c>
      <c r="J36" s="64">
        <v>84350867</v>
      </c>
      <c r="K36" s="64">
        <v>96986241</v>
      </c>
      <c r="L36" s="64">
        <v>179774206</v>
      </c>
      <c r="M36" s="64">
        <v>179774206</v>
      </c>
      <c r="N36" s="64">
        <v>93884240</v>
      </c>
      <c r="O36" s="64">
        <v>135987905</v>
      </c>
      <c r="P36" s="64">
        <v>137967919</v>
      </c>
      <c r="Q36" s="64">
        <v>137967919</v>
      </c>
      <c r="R36" s="64">
        <v>0</v>
      </c>
      <c r="S36" s="64">
        <v>0</v>
      </c>
      <c r="T36" s="64">
        <v>0</v>
      </c>
      <c r="U36" s="64">
        <v>0</v>
      </c>
      <c r="V36" s="64">
        <v>137967919</v>
      </c>
      <c r="W36" s="64">
        <v>4555511325</v>
      </c>
      <c r="X36" s="64">
        <v>-4417543406</v>
      </c>
      <c r="Y36" s="65">
        <v>-96.97</v>
      </c>
      <c r="Z36" s="66">
        <v>6074015100</v>
      </c>
    </row>
    <row r="37" spans="1:26" ht="12.75">
      <c r="A37" s="62" t="s">
        <v>54</v>
      </c>
      <c r="B37" s="18">
        <v>699768371</v>
      </c>
      <c r="C37" s="18">
        <v>0</v>
      </c>
      <c r="D37" s="63">
        <v>259500000</v>
      </c>
      <c r="E37" s="64">
        <v>259500000</v>
      </c>
      <c r="F37" s="64">
        <v>-41361296</v>
      </c>
      <c r="G37" s="64">
        <v>-41361296</v>
      </c>
      <c r="H37" s="64">
        <v>16469878</v>
      </c>
      <c r="I37" s="64">
        <v>16469878</v>
      </c>
      <c r="J37" s="64">
        <v>71707666</v>
      </c>
      <c r="K37" s="64">
        <v>36568839</v>
      </c>
      <c r="L37" s="64">
        <v>122750629</v>
      </c>
      <c r="M37" s="64">
        <v>122750629</v>
      </c>
      <c r="N37" s="64">
        <v>140109608</v>
      </c>
      <c r="O37" s="64">
        <v>112262205</v>
      </c>
      <c r="P37" s="64">
        <v>135880346</v>
      </c>
      <c r="Q37" s="64">
        <v>135880346</v>
      </c>
      <c r="R37" s="64">
        <v>0</v>
      </c>
      <c r="S37" s="64">
        <v>0</v>
      </c>
      <c r="T37" s="64">
        <v>0</v>
      </c>
      <c r="U37" s="64">
        <v>0</v>
      </c>
      <c r="V37" s="64">
        <v>135880346</v>
      </c>
      <c r="W37" s="64">
        <v>194625000</v>
      </c>
      <c r="X37" s="64">
        <v>-58744654</v>
      </c>
      <c r="Y37" s="65">
        <v>-30.18</v>
      </c>
      <c r="Z37" s="66">
        <v>259500000</v>
      </c>
    </row>
    <row r="38" spans="1:26" ht="12.75">
      <c r="A38" s="62" t="s">
        <v>55</v>
      </c>
      <c r="B38" s="18">
        <v>1191848438</v>
      </c>
      <c r="C38" s="18">
        <v>0</v>
      </c>
      <c r="D38" s="63">
        <v>1017000000</v>
      </c>
      <c r="E38" s="64">
        <v>1017000000</v>
      </c>
      <c r="F38" s="64">
        <v>0</v>
      </c>
      <c r="G38" s="64">
        <v>0</v>
      </c>
      <c r="H38" s="64">
        <v>31073063</v>
      </c>
      <c r="I38" s="64">
        <v>31073063</v>
      </c>
      <c r="J38" s="64">
        <v>0</v>
      </c>
      <c r="K38" s="64">
        <v>52676510</v>
      </c>
      <c r="L38" s="64">
        <v>62809030</v>
      </c>
      <c r="M38" s="64">
        <v>62809030</v>
      </c>
      <c r="N38" s="64">
        <v>62809030</v>
      </c>
      <c r="O38" s="64">
        <v>83997978</v>
      </c>
      <c r="P38" s="64">
        <v>95131154</v>
      </c>
      <c r="Q38" s="64">
        <v>95131154</v>
      </c>
      <c r="R38" s="64">
        <v>0</v>
      </c>
      <c r="S38" s="64">
        <v>0</v>
      </c>
      <c r="T38" s="64">
        <v>0</v>
      </c>
      <c r="U38" s="64">
        <v>0</v>
      </c>
      <c r="V38" s="64">
        <v>95131154</v>
      </c>
      <c r="W38" s="64">
        <v>762750000</v>
      </c>
      <c r="X38" s="64">
        <v>-667618846</v>
      </c>
      <c r="Y38" s="65">
        <v>-87.53</v>
      </c>
      <c r="Z38" s="66">
        <v>1017000000</v>
      </c>
    </row>
    <row r="39" spans="1:26" ht="12.75">
      <c r="A39" s="62" t="s">
        <v>56</v>
      </c>
      <c r="B39" s="18">
        <v>4862463526</v>
      </c>
      <c r="C39" s="18">
        <v>0</v>
      </c>
      <c r="D39" s="63">
        <v>5280132863</v>
      </c>
      <c r="E39" s="64">
        <v>5260499053</v>
      </c>
      <c r="F39" s="64">
        <v>267532795</v>
      </c>
      <c r="G39" s="64">
        <v>267532795</v>
      </c>
      <c r="H39" s="64">
        <v>262366151</v>
      </c>
      <c r="I39" s="64">
        <v>262366151</v>
      </c>
      <c r="J39" s="64">
        <v>267110266</v>
      </c>
      <c r="K39" s="64">
        <v>276395603</v>
      </c>
      <c r="L39" s="64">
        <v>327598172</v>
      </c>
      <c r="M39" s="64">
        <v>327598172</v>
      </c>
      <c r="N39" s="64">
        <v>301580496</v>
      </c>
      <c r="O39" s="64">
        <v>377830455</v>
      </c>
      <c r="P39" s="64">
        <v>427512142</v>
      </c>
      <c r="Q39" s="64">
        <v>427512142</v>
      </c>
      <c r="R39" s="64">
        <v>0</v>
      </c>
      <c r="S39" s="64">
        <v>0</v>
      </c>
      <c r="T39" s="64">
        <v>0</v>
      </c>
      <c r="U39" s="64">
        <v>0</v>
      </c>
      <c r="V39" s="64">
        <v>427512142</v>
      </c>
      <c r="W39" s="64">
        <v>3945374290</v>
      </c>
      <c r="X39" s="64">
        <v>-3517862148</v>
      </c>
      <c r="Y39" s="65">
        <v>-89.16</v>
      </c>
      <c r="Z39" s="66">
        <v>5260499053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210111554</v>
      </c>
      <c r="C42" s="18">
        <v>0</v>
      </c>
      <c r="D42" s="63">
        <v>350357836</v>
      </c>
      <c r="E42" s="64">
        <v>346206153</v>
      </c>
      <c r="F42" s="64">
        <v>130065405</v>
      </c>
      <c r="G42" s="64">
        <v>-7672100</v>
      </c>
      <c r="H42" s="64">
        <v>-14191167</v>
      </c>
      <c r="I42" s="64">
        <v>108202138</v>
      </c>
      <c r="J42" s="64">
        <v>20973879</v>
      </c>
      <c r="K42" s="64">
        <v>10044080</v>
      </c>
      <c r="L42" s="64">
        <v>16001993</v>
      </c>
      <c r="M42" s="64">
        <v>47019952</v>
      </c>
      <c r="N42" s="64">
        <v>-55702730</v>
      </c>
      <c r="O42" s="64">
        <v>17630393</v>
      </c>
      <c r="P42" s="64">
        <v>85238986</v>
      </c>
      <c r="Q42" s="64">
        <v>47166649</v>
      </c>
      <c r="R42" s="64">
        <v>0</v>
      </c>
      <c r="S42" s="64">
        <v>0</v>
      </c>
      <c r="T42" s="64">
        <v>0</v>
      </c>
      <c r="U42" s="64">
        <v>0</v>
      </c>
      <c r="V42" s="64">
        <v>202388739</v>
      </c>
      <c r="W42" s="64">
        <v>412101596</v>
      </c>
      <c r="X42" s="64">
        <v>-209712857</v>
      </c>
      <c r="Y42" s="65">
        <v>-50.89</v>
      </c>
      <c r="Z42" s="66">
        <v>346206153</v>
      </c>
    </row>
    <row r="43" spans="1:26" ht="12.75">
      <c r="A43" s="62" t="s">
        <v>59</v>
      </c>
      <c r="B43" s="18">
        <v>-252746582</v>
      </c>
      <c r="C43" s="18">
        <v>0</v>
      </c>
      <c r="D43" s="63">
        <v>-301005000</v>
      </c>
      <c r="E43" s="64">
        <v>-311487133</v>
      </c>
      <c r="F43" s="64">
        <v>0</v>
      </c>
      <c r="G43" s="64">
        <v>-3498917</v>
      </c>
      <c r="H43" s="64">
        <v>-9329149</v>
      </c>
      <c r="I43" s="64">
        <v>-12828066</v>
      </c>
      <c r="J43" s="64">
        <v>-13205813</v>
      </c>
      <c r="K43" s="64">
        <v>-14404327</v>
      </c>
      <c r="L43" s="64">
        <v>-25814205</v>
      </c>
      <c r="M43" s="64">
        <v>-53424345</v>
      </c>
      <c r="N43" s="64">
        <v>-6209687</v>
      </c>
      <c r="O43" s="64">
        <v>-23166589</v>
      </c>
      <c r="P43" s="64">
        <v>-21772941</v>
      </c>
      <c r="Q43" s="64">
        <v>-51149217</v>
      </c>
      <c r="R43" s="64">
        <v>0</v>
      </c>
      <c r="S43" s="64">
        <v>0</v>
      </c>
      <c r="T43" s="64">
        <v>0</v>
      </c>
      <c r="U43" s="64">
        <v>0</v>
      </c>
      <c r="V43" s="64">
        <v>-117401628</v>
      </c>
      <c r="W43" s="64">
        <v>-168072112</v>
      </c>
      <c r="X43" s="64">
        <v>50670484</v>
      </c>
      <c r="Y43" s="65">
        <v>-30.15</v>
      </c>
      <c r="Z43" s="66">
        <v>-311487133</v>
      </c>
    </row>
    <row r="44" spans="1:26" ht="12.75">
      <c r="A44" s="62" t="s">
        <v>60</v>
      </c>
      <c r="B44" s="18">
        <v>1088719</v>
      </c>
      <c r="C44" s="18">
        <v>0</v>
      </c>
      <c r="D44" s="63">
        <v>0</v>
      </c>
      <c r="E44" s="64">
        <v>-1</v>
      </c>
      <c r="F44" s="64">
        <v>23107</v>
      </c>
      <c r="G44" s="64">
        <v>179521</v>
      </c>
      <c r="H44" s="64">
        <v>55310</v>
      </c>
      <c r="I44" s="64">
        <v>257938</v>
      </c>
      <c r="J44" s="64">
        <v>48347</v>
      </c>
      <c r="K44" s="64">
        <v>432701</v>
      </c>
      <c r="L44" s="64">
        <v>90363</v>
      </c>
      <c r="M44" s="64">
        <v>571411</v>
      </c>
      <c r="N44" s="64">
        <v>17082</v>
      </c>
      <c r="O44" s="64">
        <v>60371</v>
      </c>
      <c r="P44" s="64">
        <v>216634</v>
      </c>
      <c r="Q44" s="64">
        <v>294087</v>
      </c>
      <c r="R44" s="64">
        <v>0</v>
      </c>
      <c r="S44" s="64">
        <v>0</v>
      </c>
      <c r="T44" s="64">
        <v>0</v>
      </c>
      <c r="U44" s="64">
        <v>0</v>
      </c>
      <c r="V44" s="64">
        <v>1123436</v>
      </c>
      <c r="W44" s="64">
        <v>846431</v>
      </c>
      <c r="X44" s="64">
        <v>277005</v>
      </c>
      <c r="Y44" s="65">
        <v>32.73</v>
      </c>
      <c r="Z44" s="66">
        <v>-1</v>
      </c>
    </row>
    <row r="45" spans="1:26" ht="12.75">
      <c r="A45" s="74" t="s">
        <v>61</v>
      </c>
      <c r="B45" s="21">
        <v>27608840</v>
      </c>
      <c r="C45" s="21">
        <v>0</v>
      </c>
      <c r="D45" s="103">
        <v>20117769</v>
      </c>
      <c r="E45" s="104">
        <v>5483952</v>
      </c>
      <c r="F45" s="104">
        <v>146745549</v>
      </c>
      <c r="G45" s="104">
        <v>135754053</v>
      </c>
      <c r="H45" s="104">
        <v>112289047</v>
      </c>
      <c r="I45" s="104">
        <v>112289047</v>
      </c>
      <c r="J45" s="104">
        <v>120105460</v>
      </c>
      <c r="K45" s="104">
        <v>116177914</v>
      </c>
      <c r="L45" s="104">
        <v>106456065</v>
      </c>
      <c r="M45" s="104">
        <v>106456065</v>
      </c>
      <c r="N45" s="104">
        <v>44560730</v>
      </c>
      <c r="O45" s="104">
        <v>39084905</v>
      </c>
      <c r="P45" s="104">
        <v>102767584</v>
      </c>
      <c r="Q45" s="104">
        <v>102767584</v>
      </c>
      <c r="R45" s="104">
        <v>0</v>
      </c>
      <c r="S45" s="104">
        <v>0</v>
      </c>
      <c r="T45" s="104">
        <v>0</v>
      </c>
      <c r="U45" s="104">
        <v>0</v>
      </c>
      <c r="V45" s="104">
        <v>102767584</v>
      </c>
      <c r="W45" s="104">
        <v>215640848</v>
      </c>
      <c r="X45" s="104">
        <v>-112873264</v>
      </c>
      <c r="Y45" s="105">
        <v>-52.34</v>
      </c>
      <c r="Z45" s="106">
        <v>5483952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94928431</v>
      </c>
      <c r="C49" s="56">
        <v>0</v>
      </c>
      <c r="D49" s="133">
        <v>63916845</v>
      </c>
      <c r="E49" s="58">
        <v>51605680</v>
      </c>
      <c r="F49" s="58">
        <v>0</v>
      </c>
      <c r="G49" s="58">
        <v>0</v>
      </c>
      <c r="H49" s="58">
        <v>0</v>
      </c>
      <c r="I49" s="58">
        <v>1550829456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1761280412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40222946</v>
      </c>
      <c r="C51" s="56">
        <v>0</v>
      </c>
      <c r="D51" s="133">
        <v>72980534</v>
      </c>
      <c r="E51" s="58">
        <v>32653750</v>
      </c>
      <c r="F51" s="58">
        <v>0</v>
      </c>
      <c r="G51" s="58">
        <v>0</v>
      </c>
      <c r="H51" s="58">
        <v>0</v>
      </c>
      <c r="I51" s="58">
        <v>19870389</v>
      </c>
      <c r="J51" s="58">
        <v>0</v>
      </c>
      <c r="K51" s="58">
        <v>0</v>
      </c>
      <c r="L51" s="58">
        <v>0</v>
      </c>
      <c r="M51" s="58">
        <v>5361755</v>
      </c>
      <c r="N51" s="58">
        <v>0</v>
      </c>
      <c r="O51" s="58">
        <v>0</v>
      </c>
      <c r="P51" s="58">
        <v>0</v>
      </c>
      <c r="Q51" s="58">
        <v>70949564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242038938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92.0460224385883</v>
      </c>
      <c r="C58" s="5">
        <f>IF(C67=0,0,+(C76/C67)*100)</f>
        <v>0</v>
      </c>
      <c r="D58" s="6">
        <f aca="true" t="shared" si="6" ref="D58:Z58">IF(D67=0,0,+(D76/D67)*100)</f>
        <v>70.36915135077626</v>
      </c>
      <c r="E58" s="7">
        <f t="shared" si="6"/>
        <v>71.29384388326632</v>
      </c>
      <c r="F58" s="7">
        <f t="shared" si="6"/>
        <v>77.33623467970462</v>
      </c>
      <c r="G58" s="7">
        <f t="shared" si="6"/>
        <v>80.56720179125938</v>
      </c>
      <c r="H58" s="7">
        <f t="shared" si="6"/>
        <v>53.012621109677305</v>
      </c>
      <c r="I58" s="7">
        <f t="shared" si="6"/>
        <v>69.83052603561639</v>
      </c>
      <c r="J58" s="7">
        <f t="shared" si="6"/>
        <v>71.4231176255714</v>
      </c>
      <c r="K58" s="7">
        <f t="shared" si="6"/>
        <v>69.7637556065019</v>
      </c>
      <c r="L58" s="7">
        <f t="shared" si="6"/>
        <v>68.14558376200071</v>
      </c>
      <c r="M58" s="7">
        <f t="shared" si="6"/>
        <v>69.82506644273478</v>
      </c>
      <c r="N58" s="7">
        <f t="shared" si="6"/>
        <v>67.64844331083705</v>
      </c>
      <c r="O58" s="7">
        <f t="shared" si="6"/>
        <v>72.74407072696589</v>
      </c>
      <c r="P58" s="7">
        <f t="shared" si="6"/>
        <v>116.21466797440164</v>
      </c>
      <c r="Q58" s="7">
        <f t="shared" si="6"/>
        <v>85.12706387900876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74.83053463502691</v>
      </c>
      <c r="W58" s="7">
        <f t="shared" si="6"/>
        <v>71.5386120781339</v>
      </c>
      <c r="X58" s="7">
        <f t="shared" si="6"/>
        <v>0</v>
      </c>
      <c r="Y58" s="7">
        <f t="shared" si="6"/>
        <v>0</v>
      </c>
      <c r="Z58" s="8">
        <f t="shared" si="6"/>
        <v>71.29384388326632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75.77504826541033</v>
      </c>
      <c r="E59" s="10">
        <f t="shared" si="7"/>
        <v>75.77504760649688</v>
      </c>
      <c r="F59" s="10">
        <f t="shared" si="7"/>
        <v>46.64500178489902</v>
      </c>
      <c r="G59" s="10">
        <f t="shared" si="7"/>
        <v>61.69036483797158</v>
      </c>
      <c r="H59" s="10">
        <f t="shared" si="7"/>
        <v>49.046333649375384</v>
      </c>
      <c r="I59" s="10">
        <f t="shared" si="7"/>
        <v>52.118851603051056</v>
      </c>
      <c r="J59" s="10">
        <f t="shared" si="7"/>
        <v>59.7249769857495</v>
      </c>
      <c r="K59" s="10">
        <f t="shared" si="7"/>
        <v>63.768045731216475</v>
      </c>
      <c r="L59" s="10">
        <f t="shared" si="7"/>
        <v>44.360692606484825</v>
      </c>
      <c r="M59" s="10">
        <f t="shared" si="7"/>
        <v>55.889311977748754</v>
      </c>
      <c r="N59" s="10">
        <f t="shared" si="7"/>
        <v>49.12585410223729</v>
      </c>
      <c r="O59" s="10">
        <f t="shared" si="7"/>
        <v>52.41169035073234</v>
      </c>
      <c r="P59" s="10">
        <f t="shared" si="7"/>
        <v>76.81013915831997</v>
      </c>
      <c r="Q59" s="10">
        <f t="shared" si="7"/>
        <v>59.46049740702137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55.8718360581468</v>
      </c>
      <c r="W59" s="10">
        <f t="shared" si="7"/>
        <v>64.57243592081043</v>
      </c>
      <c r="X59" s="10">
        <f t="shared" si="7"/>
        <v>0</v>
      </c>
      <c r="Y59" s="10">
        <f t="shared" si="7"/>
        <v>0</v>
      </c>
      <c r="Z59" s="11">
        <f t="shared" si="7"/>
        <v>75.77504760649688</v>
      </c>
    </row>
    <row r="60" spans="1:26" ht="12.75">
      <c r="A60" s="37" t="s">
        <v>32</v>
      </c>
      <c r="B60" s="12">
        <f t="shared" si="7"/>
        <v>101.43418959444432</v>
      </c>
      <c r="C60" s="12">
        <f t="shared" si="7"/>
        <v>0</v>
      </c>
      <c r="D60" s="3">
        <f t="shared" si="7"/>
        <v>75.91175677886798</v>
      </c>
      <c r="E60" s="13">
        <f t="shared" si="7"/>
        <v>75.91175692318691</v>
      </c>
      <c r="F60" s="13">
        <f t="shared" si="7"/>
        <v>89.06974254208637</v>
      </c>
      <c r="G60" s="13">
        <f t="shared" si="7"/>
        <v>92.02752022767972</v>
      </c>
      <c r="H60" s="13">
        <f t="shared" si="7"/>
        <v>60.65631428257938</v>
      </c>
      <c r="I60" s="13">
        <f t="shared" si="7"/>
        <v>80.2792414959562</v>
      </c>
      <c r="J60" s="13">
        <f t="shared" si="7"/>
        <v>85.2525675783906</v>
      </c>
      <c r="K60" s="13">
        <f t="shared" si="7"/>
        <v>75.97146084398094</v>
      </c>
      <c r="L60" s="13">
        <f t="shared" si="7"/>
        <v>85.20810576056903</v>
      </c>
      <c r="M60" s="13">
        <f t="shared" si="7"/>
        <v>82.07255344459855</v>
      </c>
      <c r="N60" s="13">
        <f t="shared" si="7"/>
        <v>82.12357109570945</v>
      </c>
      <c r="O60" s="13">
        <f t="shared" si="7"/>
        <v>90.92436290173865</v>
      </c>
      <c r="P60" s="13">
        <f t="shared" si="7"/>
        <v>146.28093025248324</v>
      </c>
      <c r="Q60" s="13">
        <f t="shared" si="7"/>
        <v>105.51268552761917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88.96118117628549</v>
      </c>
      <c r="W60" s="13">
        <f t="shared" si="7"/>
        <v>80.79954939163315</v>
      </c>
      <c r="X60" s="13">
        <f t="shared" si="7"/>
        <v>0</v>
      </c>
      <c r="Y60" s="13">
        <f t="shared" si="7"/>
        <v>0</v>
      </c>
      <c r="Z60" s="14">
        <f t="shared" si="7"/>
        <v>75.91175692318691</v>
      </c>
    </row>
    <row r="61" spans="1:26" ht="12.75">
      <c r="A61" s="38" t="s">
        <v>102</v>
      </c>
      <c r="B61" s="12">
        <f t="shared" si="7"/>
        <v>102.15846607678989</v>
      </c>
      <c r="C61" s="12">
        <f t="shared" si="7"/>
        <v>0</v>
      </c>
      <c r="D61" s="3">
        <f t="shared" si="7"/>
        <v>76.20719629127011</v>
      </c>
      <c r="E61" s="13">
        <f t="shared" si="7"/>
        <v>76.20719650295675</v>
      </c>
      <c r="F61" s="13">
        <f t="shared" si="7"/>
        <v>98.9707208220158</v>
      </c>
      <c r="G61" s="13">
        <f t="shared" si="7"/>
        <v>84.01156157899318</v>
      </c>
      <c r="H61" s="13">
        <f t="shared" si="7"/>
        <v>70.52755345063183</v>
      </c>
      <c r="I61" s="13">
        <f t="shared" si="7"/>
        <v>83.97868306912606</v>
      </c>
      <c r="J61" s="13">
        <f t="shared" si="7"/>
        <v>110.77649870819901</v>
      </c>
      <c r="K61" s="13">
        <f t="shared" si="7"/>
        <v>90.754426607343</v>
      </c>
      <c r="L61" s="13">
        <f t="shared" si="7"/>
        <v>112.98878136087897</v>
      </c>
      <c r="M61" s="13">
        <f t="shared" si="7"/>
        <v>104.44818677047563</v>
      </c>
      <c r="N61" s="13">
        <f t="shared" si="7"/>
        <v>116.24841191141047</v>
      </c>
      <c r="O61" s="13">
        <f t="shared" si="7"/>
        <v>108.31720969556669</v>
      </c>
      <c r="P61" s="13">
        <f t="shared" si="7"/>
        <v>171.3563405030731</v>
      </c>
      <c r="Q61" s="13">
        <f t="shared" si="7"/>
        <v>133.08639572918744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105.96371342490896</v>
      </c>
      <c r="W61" s="13">
        <f t="shared" si="7"/>
        <v>86.50984865074959</v>
      </c>
      <c r="X61" s="13">
        <f t="shared" si="7"/>
        <v>0</v>
      </c>
      <c r="Y61" s="13">
        <f t="shared" si="7"/>
        <v>0</v>
      </c>
      <c r="Z61" s="14">
        <f t="shared" si="7"/>
        <v>76.20719650295675</v>
      </c>
    </row>
    <row r="62" spans="1:26" ht="12.7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75.14407812483479</v>
      </c>
      <c r="E62" s="13">
        <f t="shared" si="7"/>
        <v>75.14407413488388</v>
      </c>
      <c r="F62" s="13">
        <f t="shared" si="7"/>
        <v>38.915767068287344</v>
      </c>
      <c r="G62" s="13">
        <f t="shared" si="7"/>
        <v>53.26719985472577</v>
      </c>
      <c r="H62" s="13">
        <f t="shared" si="7"/>
        <v>43.076325893111736</v>
      </c>
      <c r="I62" s="13">
        <f t="shared" si="7"/>
        <v>44.724458716427854</v>
      </c>
      <c r="J62" s="13">
        <f t="shared" si="7"/>
        <v>47.80171015928744</v>
      </c>
      <c r="K62" s="13">
        <f t="shared" si="7"/>
        <v>52.42346854788917</v>
      </c>
      <c r="L62" s="13">
        <f t="shared" si="7"/>
        <v>39.575045683623735</v>
      </c>
      <c r="M62" s="13">
        <f t="shared" si="7"/>
        <v>46.60589480925539</v>
      </c>
      <c r="N62" s="13">
        <f t="shared" si="7"/>
        <v>36.654453078818406</v>
      </c>
      <c r="O62" s="13">
        <f t="shared" si="7"/>
        <v>71.2391761421616</v>
      </c>
      <c r="P62" s="13">
        <f t="shared" si="7"/>
        <v>106.64069532499212</v>
      </c>
      <c r="Q62" s="13">
        <f t="shared" si="7"/>
        <v>65.21126657954471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52.44139170682285</v>
      </c>
      <c r="W62" s="13">
        <f t="shared" si="7"/>
        <v>57.293711806110004</v>
      </c>
      <c r="X62" s="13">
        <f t="shared" si="7"/>
        <v>0</v>
      </c>
      <c r="Y62" s="13">
        <f t="shared" si="7"/>
        <v>0</v>
      </c>
      <c r="Z62" s="14">
        <f t="shared" si="7"/>
        <v>75.14407413488388</v>
      </c>
    </row>
    <row r="63" spans="1:26" ht="12.7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74.5021750647038</v>
      </c>
      <c r="E63" s="13">
        <f t="shared" si="7"/>
        <v>74.50218570787321</v>
      </c>
      <c r="F63" s="13">
        <f t="shared" si="7"/>
        <v>26.2243584510902</v>
      </c>
      <c r="G63" s="13">
        <f t="shared" si="7"/>
        <v>55.79047454157667</v>
      </c>
      <c r="H63" s="13">
        <f t="shared" si="7"/>
        <v>46.80361145338804</v>
      </c>
      <c r="I63" s="13">
        <f t="shared" si="7"/>
        <v>40.13738234556911</v>
      </c>
      <c r="J63" s="13">
        <f t="shared" si="7"/>
        <v>43.5858043582115</v>
      </c>
      <c r="K63" s="13">
        <f t="shared" si="7"/>
        <v>55.25385247719829</v>
      </c>
      <c r="L63" s="13">
        <f t="shared" si="7"/>
        <v>38.48502655986997</v>
      </c>
      <c r="M63" s="13">
        <f t="shared" si="7"/>
        <v>45.41542652158082</v>
      </c>
      <c r="N63" s="13">
        <f t="shared" si="7"/>
        <v>35.30644264766185</v>
      </c>
      <c r="O63" s="13">
        <f t="shared" si="7"/>
        <v>69.42347578297928</v>
      </c>
      <c r="P63" s="13">
        <f t="shared" si="7"/>
        <v>162.35634690481427</v>
      </c>
      <c r="Q63" s="13">
        <f t="shared" si="7"/>
        <v>69.32714013203352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51.07811064634744</v>
      </c>
      <c r="W63" s="13">
        <f t="shared" si="7"/>
        <v>54.50457051373091</v>
      </c>
      <c r="X63" s="13">
        <f t="shared" si="7"/>
        <v>0</v>
      </c>
      <c r="Y63" s="13">
        <f t="shared" si="7"/>
        <v>0</v>
      </c>
      <c r="Z63" s="14">
        <f t="shared" si="7"/>
        <v>74.50218570787321</v>
      </c>
    </row>
    <row r="64" spans="1:26" ht="12.7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76.7981081858195</v>
      </c>
      <c r="E64" s="13">
        <f t="shared" si="7"/>
        <v>76.79811432966915</v>
      </c>
      <c r="F64" s="13">
        <f t="shared" si="7"/>
        <v>25.662450301993672</v>
      </c>
      <c r="G64" s="13">
        <f t="shared" si="7"/>
        <v>32.19351937734011</v>
      </c>
      <c r="H64" s="13">
        <f t="shared" si="7"/>
        <v>30.601037129017744</v>
      </c>
      <c r="I64" s="13">
        <f t="shared" si="7"/>
        <v>29.45449141149698</v>
      </c>
      <c r="J64" s="13">
        <f t="shared" si="7"/>
        <v>29.946380198597332</v>
      </c>
      <c r="K64" s="13">
        <f t="shared" si="7"/>
        <v>32.586304825100335</v>
      </c>
      <c r="L64" s="13">
        <f t="shared" si="7"/>
        <v>30.254074766736167</v>
      </c>
      <c r="M64" s="13">
        <f t="shared" si="7"/>
        <v>30.97189274730757</v>
      </c>
      <c r="N64" s="13">
        <f t="shared" si="7"/>
        <v>39.78822516213219</v>
      </c>
      <c r="O64" s="13">
        <f t="shared" si="7"/>
        <v>27.748412337265442</v>
      </c>
      <c r="P64" s="13">
        <f t="shared" si="7"/>
        <v>29.817240733869575</v>
      </c>
      <c r="Q64" s="13">
        <f t="shared" si="7"/>
        <v>31.981166255429244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30.821991848466652</v>
      </c>
      <c r="W64" s="13">
        <f t="shared" si="7"/>
        <v>67.58105255216127</v>
      </c>
      <c r="X64" s="13">
        <f t="shared" si="7"/>
        <v>0</v>
      </c>
      <c r="Y64" s="13">
        <f t="shared" si="7"/>
        <v>0</v>
      </c>
      <c r="Z64" s="14">
        <f t="shared" si="7"/>
        <v>76.79811432966915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2893.0281514652224</v>
      </c>
      <c r="G65" s="13">
        <f t="shared" si="7"/>
        <v>10601.0890952737</v>
      </c>
      <c r="H65" s="13">
        <f t="shared" si="7"/>
        <v>0</v>
      </c>
      <c r="I65" s="13">
        <f t="shared" si="7"/>
        <v>3531.105287398323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1353.9606066554625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5.882357647058824</v>
      </c>
      <c r="E66" s="16">
        <f t="shared" si="7"/>
        <v>17.647056470588236</v>
      </c>
      <c r="F66" s="16">
        <f t="shared" si="7"/>
        <v>100</v>
      </c>
      <c r="G66" s="16">
        <f t="shared" si="7"/>
        <v>24.25372829523171</v>
      </c>
      <c r="H66" s="16">
        <f t="shared" si="7"/>
        <v>10.554087740338792</v>
      </c>
      <c r="I66" s="16">
        <f t="shared" si="7"/>
        <v>38.920770868232886</v>
      </c>
      <c r="J66" s="16">
        <f t="shared" si="7"/>
        <v>12.598054094063778</v>
      </c>
      <c r="K66" s="16">
        <f t="shared" si="7"/>
        <v>30.37348184983772</v>
      </c>
      <c r="L66" s="16">
        <f t="shared" si="7"/>
        <v>14.72336969110963</v>
      </c>
      <c r="M66" s="16">
        <f t="shared" si="7"/>
        <v>17.97948807516035</v>
      </c>
      <c r="N66" s="16">
        <f t="shared" si="7"/>
        <v>12.008851065397492</v>
      </c>
      <c r="O66" s="16">
        <f t="shared" si="7"/>
        <v>0</v>
      </c>
      <c r="P66" s="16">
        <f t="shared" si="7"/>
        <v>30.733201222361483</v>
      </c>
      <c r="Q66" s="16">
        <f t="shared" si="7"/>
        <v>14.415396817682371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23.37503569049935</v>
      </c>
      <c r="W66" s="16">
        <f t="shared" si="7"/>
        <v>22.396509289247497</v>
      </c>
      <c r="X66" s="16">
        <f t="shared" si="7"/>
        <v>0</v>
      </c>
      <c r="Y66" s="16">
        <f t="shared" si="7"/>
        <v>0</v>
      </c>
      <c r="Z66" s="17">
        <f t="shared" si="7"/>
        <v>17.647056470588236</v>
      </c>
    </row>
    <row r="67" spans="1:26" ht="12.75" hidden="1">
      <c r="A67" s="40" t="s">
        <v>108</v>
      </c>
      <c r="B67" s="23">
        <v>1075474432</v>
      </c>
      <c r="C67" s="23"/>
      <c r="D67" s="24">
        <v>1081439792</v>
      </c>
      <c r="E67" s="25">
        <v>1081439792</v>
      </c>
      <c r="F67" s="25">
        <v>87068083</v>
      </c>
      <c r="G67" s="25">
        <v>86776489</v>
      </c>
      <c r="H67" s="25">
        <v>94256609</v>
      </c>
      <c r="I67" s="25">
        <v>268101181</v>
      </c>
      <c r="J67" s="25">
        <v>92354952</v>
      </c>
      <c r="K67" s="25">
        <v>88196929</v>
      </c>
      <c r="L67" s="25">
        <v>84657326</v>
      </c>
      <c r="M67" s="25">
        <v>265209207</v>
      </c>
      <c r="N67" s="25">
        <v>88756576</v>
      </c>
      <c r="O67" s="25">
        <v>86144456</v>
      </c>
      <c r="P67" s="25">
        <v>84215841</v>
      </c>
      <c r="Q67" s="25">
        <v>259116873</v>
      </c>
      <c r="R67" s="25"/>
      <c r="S67" s="25"/>
      <c r="T67" s="25"/>
      <c r="U67" s="25"/>
      <c r="V67" s="25">
        <v>792427261</v>
      </c>
      <c r="W67" s="25">
        <v>800918443</v>
      </c>
      <c r="X67" s="25"/>
      <c r="Y67" s="24"/>
      <c r="Z67" s="26">
        <v>1081439792</v>
      </c>
    </row>
    <row r="68" spans="1:26" ht="12.75" hidden="1">
      <c r="A68" s="36" t="s">
        <v>31</v>
      </c>
      <c r="B68" s="18">
        <v>296045962</v>
      </c>
      <c r="C68" s="18"/>
      <c r="D68" s="19">
        <v>303530000</v>
      </c>
      <c r="E68" s="20">
        <v>303530000</v>
      </c>
      <c r="F68" s="20">
        <v>25410401</v>
      </c>
      <c r="G68" s="20">
        <v>22388788</v>
      </c>
      <c r="H68" s="20">
        <v>24475646</v>
      </c>
      <c r="I68" s="20">
        <v>72274835</v>
      </c>
      <c r="J68" s="20">
        <v>24808542</v>
      </c>
      <c r="K68" s="20">
        <v>24646272</v>
      </c>
      <c r="L68" s="20">
        <v>25097426</v>
      </c>
      <c r="M68" s="20">
        <v>74552240</v>
      </c>
      <c r="N68" s="20">
        <v>25092722</v>
      </c>
      <c r="O68" s="20">
        <v>25017453</v>
      </c>
      <c r="P68" s="20">
        <v>25111039</v>
      </c>
      <c r="Q68" s="20">
        <v>75221214</v>
      </c>
      <c r="R68" s="20"/>
      <c r="S68" s="20"/>
      <c r="T68" s="20"/>
      <c r="U68" s="20"/>
      <c r="V68" s="20">
        <v>222048289</v>
      </c>
      <c r="W68" s="20">
        <v>227647503</v>
      </c>
      <c r="X68" s="20"/>
      <c r="Y68" s="19"/>
      <c r="Z68" s="22">
        <v>303530000</v>
      </c>
    </row>
    <row r="69" spans="1:26" ht="12.75" hidden="1">
      <c r="A69" s="37" t="s">
        <v>32</v>
      </c>
      <c r="B69" s="18">
        <v>684074549</v>
      </c>
      <c r="C69" s="18"/>
      <c r="D69" s="19">
        <v>692909792</v>
      </c>
      <c r="E69" s="20">
        <v>692909792</v>
      </c>
      <c r="F69" s="20">
        <v>56496263</v>
      </c>
      <c r="G69" s="20">
        <v>59735843</v>
      </c>
      <c r="H69" s="20">
        <v>61072631</v>
      </c>
      <c r="I69" s="20">
        <v>177304737</v>
      </c>
      <c r="J69" s="20">
        <v>58683700</v>
      </c>
      <c r="K69" s="20">
        <v>58139631</v>
      </c>
      <c r="L69" s="20">
        <v>53611058</v>
      </c>
      <c r="M69" s="20">
        <v>170434389</v>
      </c>
      <c r="N69" s="20">
        <v>57149384</v>
      </c>
      <c r="O69" s="20">
        <v>54499050</v>
      </c>
      <c r="P69" s="20">
        <v>52288815</v>
      </c>
      <c r="Q69" s="20">
        <v>163937249</v>
      </c>
      <c r="R69" s="20"/>
      <c r="S69" s="20"/>
      <c r="T69" s="20"/>
      <c r="U69" s="20"/>
      <c r="V69" s="20">
        <v>511676375</v>
      </c>
      <c r="W69" s="20">
        <v>509520943</v>
      </c>
      <c r="X69" s="20"/>
      <c r="Y69" s="19"/>
      <c r="Z69" s="22">
        <v>692909792</v>
      </c>
    </row>
    <row r="70" spans="1:26" ht="12.75" hidden="1">
      <c r="A70" s="38" t="s">
        <v>102</v>
      </c>
      <c r="B70" s="18">
        <v>454532323</v>
      </c>
      <c r="C70" s="18"/>
      <c r="D70" s="19">
        <v>472396332</v>
      </c>
      <c r="E70" s="20">
        <v>472396332</v>
      </c>
      <c r="F70" s="20">
        <v>36375748</v>
      </c>
      <c r="G70" s="20">
        <v>43025265</v>
      </c>
      <c r="H70" s="20">
        <v>40647976</v>
      </c>
      <c r="I70" s="20">
        <v>120048989</v>
      </c>
      <c r="J70" s="20">
        <v>36632965</v>
      </c>
      <c r="K70" s="20">
        <v>38051150</v>
      </c>
      <c r="L70" s="20">
        <v>33866318</v>
      </c>
      <c r="M70" s="20">
        <v>108550433</v>
      </c>
      <c r="N70" s="20">
        <v>32705984</v>
      </c>
      <c r="O70" s="20">
        <v>34165677</v>
      </c>
      <c r="P70" s="20">
        <v>36502766</v>
      </c>
      <c r="Q70" s="20">
        <v>103374427</v>
      </c>
      <c r="R70" s="20"/>
      <c r="S70" s="20"/>
      <c r="T70" s="20"/>
      <c r="U70" s="20"/>
      <c r="V70" s="20">
        <v>331973849</v>
      </c>
      <c r="W70" s="20">
        <v>341381737</v>
      </c>
      <c r="X70" s="20"/>
      <c r="Y70" s="19"/>
      <c r="Z70" s="22">
        <v>472396332</v>
      </c>
    </row>
    <row r="71" spans="1:26" ht="12.75" hidden="1">
      <c r="A71" s="38" t="s">
        <v>103</v>
      </c>
      <c r="B71" s="18">
        <v>148909296</v>
      </c>
      <c r="C71" s="18"/>
      <c r="D71" s="19">
        <v>150377790</v>
      </c>
      <c r="E71" s="20">
        <v>150377790</v>
      </c>
      <c r="F71" s="20">
        <v>10706537</v>
      </c>
      <c r="G71" s="20">
        <v>9692015</v>
      </c>
      <c r="H71" s="20">
        <v>12502271</v>
      </c>
      <c r="I71" s="20">
        <v>32900823</v>
      </c>
      <c r="J71" s="20">
        <v>13114217</v>
      </c>
      <c r="K71" s="20">
        <v>11845914</v>
      </c>
      <c r="L71" s="20">
        <v>12032211</v>
      </c>
      <c r="M71" s="20">
        <v>36992342</v>
      </c>
      <c r="N71" s="20">
        <v>15639685</v>
      </c>
      <c r="O71" s="20">
        <v>12131996</v>
      </c>
      <c r="P71" s="20">
        <v>9015065</v>
      </c>
      <c r="Q71" s="20">
        <v>36786746</v>
      </c>
      <c r="R71" s="20"/>
      <c r="S71" s="20"/>
      <c r="T71" s="20"/>
      <c r="U71" s="20"/>
      <c r="V71" s="20">
        <v>106679911</v>
      </c>
      <c r="W71" s="20">
        <v>118359900</v>
      </c>
      <c r="X71" s="20"/>
      <c r="Y71" s="19"/>
      <c r="Z71" s="22">
        <v>150377790</v>
      </c>
    </row>
    <row r="72" spans="1:26" ht="12.75" hidden="1">
      <c r="A72" s="38" t="s">
        <v>104</v>
      </c>
      <c r="B72" s="18">
        <v>41743853</v>
      </c>
      <c r="C72" s="18"/>
      <c r="D72" s="19">
        <v>37582790</v>
      </c>
      <c r="E72" s="20">
        <v>37582790</v>
      </c>
      <c r="F72" s="20">
        <v>4973666</v>
      </c>
      <c r="G72" s="20">
        <v>2807067</v>
      </c>
      <c r="H72" s="20">
        <v>3789167</v>
      </c>
      <c r="I72" s="20">
        <v>11569900</v>
      </c>
      <c r="J72" s="20">
        <v>4228340</v>
      </c>
      <c r="K72" s="20">
        <v>3525394</v>
      </c>
      <c r="L72" s="20">
        <v>3888385</v>
      </c>
      <c r="M72" s="20">
        <v>11642119</v>
      </c>
      <c r="N72" s="20">
        <v>4870063</v>
      </c>
      <c r="O72" s="20">
        <v>3901987</v>
      </c>
      <c r="P72" s="20">
        <v>1776937</v>
      </c>
      <c r="Q72" s="20">
        <v>10548987</v>
      </c>
      <c r="R72" s="20"/>
      <c r="S72" s="20"/>
      <c r="T72" s="20"/>
      <c r="U72" s="20"/>
      <c r="V72" s="20">
        <v>33761006</v>
      </c>
      <c r="W72" s="20">
        <v>27883080</v>
      </c>
      <c r="X72" s="20"/>
      <c r="Y72" s="19"/>
      <c r="Z72" s="22">
        <v>37582790</v>
      </c>
    </row>
    <row r="73" spans="1:26" ht="12.75" hidden="1">
      <c r="A73" s="38" t="s">
        <v>105</v>
      </c>
      <c r="B73" s="18">
        <v>38889077</v>
      </c>
      <c r="C73" s="18"/>
      <c r="D73" s="19">
        <v>32552880</v>
      </c>
      <c r="E73" s="20">
        <v>32552880</v>
      </c>
      <c r="F73" s="20">
        <v>4171445</v>
      </c>
      <c r="G73" s="20">
        <v>4109852</v>
      </c>
      <c r="H73" s="20">
        <v>3978290</v>
      </c>
      <c r="I73" s="20">
        <v>12259587</v>
      </c>
      <c r="J73" s="20">
        <v>4464209</v>
      </c>
      <c r="K73" s="20">
        <v>4537087</v>
      </c>
      <c r="L73" s="20">
        <v>3826354</v>
      </c>
      <c r="M73" s="20">
        <v>12827650</v>
      </c>
      <c r="N73" s="20">
        <v>3671541</v>
      </c>
      <c r="O73" s="20">
        <v>4302866</v>
      </c>
      <c r="P73" s="20">
        <v>4829632</v>
      </c>
      <c r="Q73" s="20">
        <v>12804039</v>
      </c>
      <c r="R73" s="20"/>
      <c r="S73" s="20"/>
      <c r="T73" s="20"/>
      <c r="U73" s="20"/>
      <c r="V73" s="20">
        <v>37891276</v>
      </c>
      <c r="W73" s="20">
        <v>21896226</v>
      </c>
      <c r="X73" s="20"/>
      <c r="Y73" s="19"/>
      <c r="Z73" s="22">
        <v>32552880</v>
      </c>
    </row>
    <row r="74" spans="1:26" ht="12.75" hidden="1">
      <c r="A74" s="38" t="s">
        <v>106</v>
      </c>
      <c r="B74" s="18"/>
      <c r="C74" s="18"/>
      <c r="D74" s="19"/>
      <c r="E74" s="20"/>
      <c r="F74" s="20">
        <v>268867</v>
      </c>
      <c r="G74" s="20">
        <v>101644</v>
      </c>
      <c r="H74" s="20">
        <v>154927</v>
      </c>
      <c r="I74" s="20">
        <v>525438</v>
      </c>
      <c r="J74" s="20">
        <v>243969</v>
      </c>
      <c r="K74" s="20">
        <v>180086</v>
      </c>
      <c r="L74" s="20">
        <v>-2210</v>
      </c>
      <c r="M74" s="20">
        <v>421845</v>
      </c>
      <c r="N74" s="20">
        <v>262111</v>
      </c>
      <c r="O74" s="20">
        <v>-3476</v>
      </c>
      <c r="P74" s="20">
        <v>164415</v>
      </c>
      <c r="Q74" s="20">
        <v>423050</v>
      </c>
      <c r="R74" s="20"/>
      <c r="S74" s="20"/>
      <c r="T74" s="20"/>
      <c r="U74" s="20"/>
      <c r="V74" s="20">
        <v>1370333</v>
      </c>
      <c r="W74" s="20"/>
      <c r="X74" s="20"/>
      <c r="Y74" s="19"/>
      <c r="Z74" s="22"/>
    </row>
    <row r="75" spans="1:26" ht="12.75" hidden="1">
      <c r="A75" s="39" t="s">
        <v>107</v>
      </c>
      <c r="B75" s="27">
        <v>95353921</v>
      </c>
      <c r="C75" s="27"/>
      <c r="D75" s="28">
        <v>85000000</v>
      </c>
      <c r="E75" s="29">
        <v>85000000</v>
      </c>
      <c r="F75" s="29">
        <v>5161419</v>
      </c>
      <c r="G75" s="29">
        <v>4651858</v>
      </c>
      <c r="H75" s="29">
        <v>8708332</v>
      </c>
      <c r="I75" s="29">
        <v>18521609</v>
      </c>
      <c r="J75" s="29">
        <v>8862710</v>
      </c>
      <c r="K75" s="29">
        <v>5411026</v>
      </c>
      <c r="L75" s="29">
        <v>5948842</v>
      </c>
      <c r="M75" s="29">
        <v>20222578</v>
      </c>
      <c r="N75" s="29">
        <v>6514470</v>
      </c>
      <c r="O75" s="29">
        <v>6627953</v>
      </c>
      <c r="P75" s="29">
        <v>6815987</v>
      </c>
      <c r="Q75" s="29">
        <v>19958410</v>
      </c>
      <c r="R75" s="29"/>
      <c r="S75" s="29"/>
      <c r="T75" s="29"/>
      <c r="U75" s="29"/>
      <c r="V75" s="29">
        <v>58702597</v>
      </c>
      <c r="W75" s="29">
        <v>63749997</v>
      </c>
      <c r="X75" s="29"/>
      <c r="Y75" s="28"/>
      <c r="Z75" s="30">
        <v>85000000</v>
      </c>
    </row>
    <row r="76" spans="1:26" ht="12.75" hidden="1">
      <c r="A76" s="41" t="s">
        <v>109</v>
      </c>
      <c r="B76" s="31">
        <v>989931437</v>
      </c>
      <c r="C76" s="31"/>
      <c r="D76" s="32">
        <v>761000004</v>
      </c>
      <c r="E76" s="33">
        <v>770999997</v>
      </c>
      <c r="F76" s="33">
        <v>67335177</v>
      </c>
      <c r="G76" s="33">
        <v>69913389</v>
      </c>
      <c r="H76" s="33">
        <v>49967899</v>
      </c>
      <c r="I76" s="33">
        <v>187216465</v>
      </c>
      <c r="J76" s="33">
        <v>65962786</v>
      </c>
      <c r="K76" s="33">
        <v>61529490</v>
      </c>
      <c r="L76" s="33">
        <v>57690229</v>
      </c>
      <c r="M76" s="33">
        <v>185182505</v>
      </c>
      <c r="N76" s="33">
        <v>60042442</v>
      </c>
      <c r="O76" s="33">
        <v>62664984</v>
      </c>
      <c r="P76" s="33">
        <v>97871160</v>
      </c>
      <c r="Q76" s="33">
        <v>220578586</v>
      </c>
      <c r="R76" s="33"/>
      <c r="S76" s="33"/>
      <c r="T76" s="33"/>
      <c r="U76" s="33"/>
      <c r="V76" s="33">
        <v>592977556</v>
      </c>
      <c r="W76" s="33">
        <v>572965938</v>
      </c>
      <c r="X76" s="33"/>
      <c r="Y76" s="32"/>
      <c r="Z76" s="34">
        <v>770999997</v>
      </c>
    </row>
    <row r="77" spans="1:26" ht="12.75" hidden="1">
      <c r="A77" s="36" t="s">
        <v>31</v>
      </c>
      <c r="B77" s="18">
        <v>296045962</v>
      </c>
      <c r="C77" s="18"/>
      <c r="D77" s="19">
        <v>230000004</v>
      </c>
      <c r="E77" s="20">
        <v>230000002</v>
      </c>
      <c r="F77" s="20">
        <v>11852682</v>
      </c>
      <c r="G77" s="20">
        <v>13811725</v>
      </c>
      <c r="H77" s="20">
        <v>12004407</v>
      </c>
      <c r="I77" s="20">
        <v>37668814</v>
      </c>
      <c r="J77" s="20">
        <v>14816896</v>
      </c>
      <c r="K77" s="20">
        <v>15716446</v>
      </c>
      <c r="L77" s="20">
        <v>11133392</v>
      </c>
      <c r="M77" s="20">
        <v>41666734</v>
      </c>
      <c r="N77" s="20">
        <v>12327014</v>
      </c>
      <c r="O77" s="20">
        <v>13112070</v>
      </c>
      <c r="P77" s="20">
        <v>19287824</v>
      </c>
      <c r="Q77" s="20">
        <v>44726908</v>
      </c>
      <c r="R77" s="20"/>
      <c r="S77" s="20"/>
      <c r="T77" s="20"/>
      <c r="U77" s="20"/>
      <c r="V77" s="20">
        <v>124062456</v>
      </c>
      <c r="W77" s="20">
        <v>146997538</v>
      </c>
      <c r="X77" s="20"/>
      <c r="Y77" s="19"/>
      <c r="Z77" s="22">
        <v>230000002</v>
      </c>
    </row>
    <row r="78" spans="1:26" ht="12.75" hidden="1">
      <c r="A78" s="37" t="s">
        <v>32</v>
      </c>
      <c r="B78" s="18">
        <v>693885475</v>
      </c>
      <c r="C78" s="18"/>
      <c r="D78" s="19">
        <v>525999996</v>
      </c>
      <c r="E78" s="20">
        <v>525999997</v>
      </c>
      <c r="F78" s="20">
        <v>50321076</v>
      </c>
      <c r="G78" s="20">
        <v>54973415</v>
      </c>
      <c r="H78" s="20">
        <v>37044407</v>
      </c>
      <c r="I78" s="20">
        <v>142338898</v>
      </c>
      <c r="J78" s="20">
        <v>50029361</v>
      </c>
      <c r="K78" s="20">
        <v>44169527</v>
      </c>
      <c r="L78" s="20">
        <v>45680967</v>
      </c>
      <c r="M78" s="20">
        <v>139879855</v>
      </c>
      <c r="N78" s="20">
        <v>46933115</v>
      </c>
      <c r="O78" s="20">
        <v>49552914</v>
      </c>
      <c r="P78" s="20">
        <v>76488565</v>
      </c>
      <c r="Q78" s="20">
        <v>172974594</v>
      </c>
      <c r="R78" s="20"/>
      <c r="S78" s="20"/>
      <c r="T78" s="20"/>
      <c r="U78" s="20"/>
      <c r="V78" s="20">
        <v>455193347</v>
      </c>
      <c r="W78" s="20">
        <v>411690626</v>
      </c>
      <c r="X78" s="20"/>
      <c r="Y78" s="19"/>
      <c r="Z78" s="22">
        <v>525999997</v>
      </c>
    </row>
    <row r="79" spans="1:26" ht="12.75" hidden="1">
      <c r="A79" s="38" t="s">
        <v>102</v>
      </c>
      <c r="B79" s="18">
        <v>464343249</v>
      </c>
      <c r="C79" s="18"/>
      <c r="D79" s="19">
        <v>360000000</v>
      </c>
      <c r="E79" s="20">
        <v>360000001</v>
      </c>
      <c r="F79" s="20">
        <v>36001340</v>
      </c>
      <c r="G79" s="20">
        <v>36146197</v>
      </c>
      <c r="H79" s="20">
        <v>28668023</v>
      </c>
      <c r="I79" s="20">
        <v>100815560</v>
      </c>
      <c r="J79" s="20">
        <v>40580716</v>
      </c>
      <c r="K79" s="20">
        <v>34533103</v>
      </c>
      <c r="L79" s="20">
        <v>38265140</v>
      </c>
      <c r="M79" s="20">
        <v>113378959</v>
      </c>
      <c r="N79" s="20">
        <v>38020187</v>
      </c>
      <c r="O79" s="20">
        <v>37007308</v>
      </c>
      <c r="P79" s="20">
        <v>62549804</v>
      </c>
      <c r="Q79" s="20">
        <v>137577299</v>
      </c>
      <c r="R79" s="20"/>
      <c r="S79" s="20"/>
      <c r="T79" s="20"/>
      <c r="U79" s="20"/>
      <c r="V79" s="20">
        <v>351771818</v>
      </c>
      <c r="W79" s="20">
        <v>295328824</v>
      </c>
      <c r="X79" s="20"/>
      <c r="Y79" s="19"/>
      <c r="Z79" s="22">
        <v>360000001</v>
      </c>
    </row>
    <row r="80" spans="1:26" ht="12.75" hidden="1">
      <c r="A80" s="38" t="s">
        <v>103</v>
      </c>
      <c r="B80" s="18">
        <v>148909296</v>
      </c>
      <c r="C80" s="18"/>
      <c r="D80" s="19">
        <v>113000004</v>
      </c>
      <c r="E80" s="20">
        <v>112999998</v>
      </c>
      <c r="F80" s="20">
        <v>4166531</v>
      </c>
      <c r="G80" s="20">
        <v>5162665</v>
      </c>
      <c r="H80" s="20">
        <v>5385519</v>
      </c>
      <c r="I80" s="20">
        <v>14714715</v>
      </c>
      <c r="J80" s="20">
        <v>6268820</v>
      </c>
      <c r="K80" s="20">
        <v>6210039</v>
      </c>
      <c r="L80" s="20">
        <v>4761753</v>
      </c>
      <c r="M80" s="20">
        <v>17240612</v>
      </c>
      <c r="N80" s="20">
        <v>5732641</v>
      </c>
      <c r="O80" s="20">
        <v>8642734</v>
      </c>
      <c r="P80" s="20">
        <v>9613728</v>
      </c>
      <c r="Q80" s="20">
        <v>23989103</v>
      </c>
      <c r="R80" s="20"/>
      <c r="S80" s="20"/>
      <c r="T80" s="20"/>
      <c r="U80" s="20"/>
      <c r="V80" s="20">
        <v>55944430</v>
      </c>
      <c r="W80" s="20">
        <v>67812780</v>
      </c>
      <c r="X80" s="20"/>
      <c r="Y80" s="19"/>
      <c r="Z80" s="22">
        <v>112999998</v>
      </c>
    </row>
    <row r="81" spans="1:26" ht="12.75" hidden="1">
      <c r="A81" s="38" t="s">
        <v>104</v>
      </c>
      <c r="B81" s="18">
        <v>41743853</v>
      </c>
      <c r="C81" s="18"/>
      <c r="D81" s="19">
        <v>27999996</v>
      </c>
      <c r="E81" s="20">
        <v>28000000</v>
      </c>
      <c r="F81" s="20">
        <v>1304312</v>
      </c>
      <c r="G81" s="20">
        <v>1566076</v>
      </c>
      <c r="H81" s="20">
        <v>1773467</v>
      </c>
      <c r="I81" s="20">
        <v>4643855</v>
      </c>
      <c r="J81" s="20">
        <v>1842956</v>
      </c>
      <c r="K81" s="20">
        <v>1947916</v>
      </c>
      <c r="L81" s="20">
        <v>1496446</v>
      </c>
      <c r="M81" s="20">
        <v>5287318</v>
      </c>
      <c r="N81" s="20">
        <v>1719446</v>
      </c>
      <c r="O81" s="20">
        <v>2708895</v>
      </c>
      <c r="P81" s="20">
        <v>2884970</v>
      </c>
      <c r="Q81" s="20">
        <v>7313311</v>
      </c>
      <c r="R81" s="20"/>
      <c r="S81" s="20"/>
      <c r="T81" s="20"/>
      <c r="U81" s="20"/>
      <c r="V81" s="20">
        <v>17244484</v>
      </c>
      <c r="W81" s="20">
        <v>15197553</v>
      </c>
      <c r="X81" s="20"/>
      <c r="Y81" s="19"/>
      <c r="Z81" s="22">
        <v>28000000</v>
      </c>
    </row>
    <row r="82" spans="1:26" ht="12.75" hidden="1">
      <c r="A82" s="38" t="s">
        <v>105</v>
      </c>
      <c r="B82" s="18">
        <v>38889077</v>
      </c>
      <c r="C82" s="18"/>
      <c r="D82" s="19">
        <v>24999996</v>
      </c>
      <c r="E82" s="20">
        <v>24999998</v>
      </c>
      <c r="F82" s="20">
        <v>1070495</v>
      </c>
      <c r="G82" s="20">
        <v>1323106</v>
      </c>
      <c r="H82" s="20">
        <v>1217398</v>
      </c>
      <c r="I82" s="20">
        <v>3610999</v>
      </c>
      <c r="J82" s="20">
        <v>1336869</v>
      </c>
      <c r="K82" s="20">
        <v>1478469</v>
      </c>
      <c r="L82" s="20">
        <v>1157628</v>
      </c>
      <c r="M82" s="20">
        <v>3972966</v>
      </c>
      <c r="N82" s="20">
        <v>1460841</v>
      </c>
      <c r="O82" s="20">
        <v>1193977</v>
      </c>
      <c r="P82" s="20">
        <v>1440063</v>
      </c>
      <c r="Q82" s="20">
        <v>4094881</v>
      </c>
      <c r="R82" s="20"/>
      <c r="S82" s="20"/>
      <c r="T82" s="20"/>
      <c r="U82" s="20"/>
      <c r="V82" s="20">
        <v>11678846</v>
      </c>
      <c r="W82" s="20">
        <v>14797700</v>
      </c>
      <c r="X82" s="20"/>
      <c r="Y82" s="19"/>
      <c r="Z82" s="22">
        <v>24999998</v>
      </c>
    </row>
    <row r="83" spans="1:26" ht="12.75" hidden="1">
      <c r="A83" s="38" t="s">
        <v>106</v>
      </c>
      <c r="B83" s="18"/>
      <c r="C83" s="18"/>
      <c r="D83" s="19"/>
      <c r="E83" s="20"/>
      <c r="F83" s="20">
        <v>7778398</v>
      </c>
      <c r="G83" s="20">
        <v>10775371</v>
      </c>
      <c r="H83" s="20"/>
      <c r="I83" s="20">
        <v>18553769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18553769</v>
      </c>
      <c r="W83" s="20">
        <v>18553769</v>
      </c>
      <c r="X83" s="20"/>
      <c r="Y83" s="19"/>
      <c r="Z83" s="22"/>
    </row>
    <row r="84" spans="1:26" ht="12.75" hidden="1">
      <c r="A84" s="39" t="s">
        <v>107</v>
      </c>
      <c r="B84" s="27"/>
      <c r="C84" s="27"/>
      <c r="D84" s="28">
        <v>5000004</v>
      </c>
      <c r="E84" s="29">
        <v>14999998</v>
      </c>
      <c r="F84" s="29">
        <v>5161419</v>
      </c>
      <c r="G84" s="29">
        <v>1128249</v>
      </c>
      <c r="H84" s="29">
        <v>919085</v>
      </c>
      <c r="I84" s="29">
        <v>7208753</v>
      </c>
      <c r="J84" s="29">
        <v>1116529</v>
      </c>
      <c r="K84" s="29">
        <v>1643517</v>
      </c>
      <c r="L84" s="29">
        <v>875870</v>
      </c>
      <c r="M84" s="29">
        <v>3635916</v>
      </c>
      <c r="N84" s="29">
        <v>782313</v>
      </c>
      <c r="O84" s="29"/>
      <c r="P84" s="29">
        <v>2094771</v>
      </c>
      <c r="Q84" s="29">
        <v>2877084</v>
      </c>
      <c r="R84" s="29"/>
      <c r="S84" s="29"/>
      <c r="T84" s="29"/>
      <c r="U84" s="29"/>
      <c r="V84" s="29">
        <v>13721753</v>
      </c>
      <c r="W84" s="29">
        <v>14277774</v>
      </c>
      <c r="X84" s="29"/>
      <c r="Y84" s="28"/>
      <c r="Z84" s="30">
        <v>14999998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306996000</v>
      </c>
      <c r="C5" s="18">
        <v>0</v>
      </c>
      <c r="D5" s="63">
        <v>319433972</v>
      </c>
      <c r="E5" s="64">
        <v>319433972</v>
      </c>
      <c r="F5" s="64">
        <v>25167327</v>
      </c>
      <c r="G5" s="64">
        <v>25208403</v>
      </c>
      <c r="H5" s="64">
        <v>26365149</v>
      </c>
      <c r="I5" s="64">
        <v>76740879</v>
      </c>
      <c r="J5" s="64">
        <v>26366882</v>
      </c>
      <c r="K5" s="64">
        <v>26621228</v>
      </c>
      <c r="L5" s="64">
        <v>27276011</v>
      </c>
      <c r="M5" s="64">
        <v>80264121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157005000</v>
      </c>
      <c r="W5" s="64">
        <v>241368696</v>
      </c>
      <c r="X5" s="64">
        <v>-84363696</v>
      </c>
      <c r="Y5" s="65">
        <v>-34.95</v>
      </c>
      <c r="Z5" s="66">
        <v>319433972</v>
      </c>
    </row>
    <row r="6" spans="1:26" ht="12.75">
      <c r="A6" s="62" t="s">
        <v>32</v>
      </c>
      <c r="B6" s="18">
        <v>2658527000</v>
      </c>
      <c r="C6" s="18">
        <v>0</v>
      </c>
      <c r="D6" s="63">
        <v>3453822199</v>
      </c>
      <c r="E6" s="64">
        <v>3453822199</v>
      </c>
      <c r="F6" s="64">
        <v>231603063</v>
      </c>
      <c r="G6" s="64">
        <v>240702992</v>
      </c>
      <c r="H6" s="64">
        <v>181328867</v>
      </c>
      <c r="I6" s="64">
        <v>653634922</v>
      </c>
      <c r="J6" s="64">
        <v>240874610</v>
      </c>
      <c r="K6" s="64">
        <v>204497597</v>
      </c>
      <c r="L6" s="64">
        <v>229488870</v>
      </c>
      <c r="M6" s="64">
        <v>674861077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1328495999</v>
      </c>
      <c r="W6" s="64">
        <v>2602195258</v>
      </c>
      <c r="X6" s="64">
        <v>-1273699259</v>
      </c>
      <c r="Y6" s="65">
        <v>-48.95</v>
      </c>
      <c r="Z6" s="66">
        <v>3453822199</v>
      </c>
    </row>
    <row r="7" spans="1:26" ht="12.75">
      <c r="A7" s="62" t="s">
        <v>33</v>
      </c>
      <c r="B7" s="18">
        <v>23828000</v>
      </c>
      <c r="C7" s="18">
        <v>0</v>
      </c>
      <c r="D7" s="63">
        <v>16113542</v>
      </c>
      <c r="E7" s="64">
        <v>16113542</v>
      </c>
      <c r="F7" s="64">
        <v>716231</v>
      </c>
      <c r="G7" s="64">
        <v>30972</v>
      </c>
      <c r="H7" s="64">
        <v>171992</v>
      </c>
      <c r="I7" s="64">
        <v>919195</v>
      </c>
      <c r="J7" s="64">
        <v>0</v>
      </c>
      <c r="K7" s="64">
        <v>0</v>
      </c>
      <c r="L7" s="64">
        <v>-919195</v>
      </c>
      <c r="M7" s="64">
        <v>-919195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12353006</v>
      </c>
      <c r="X7" s="64">
        <v>-12353006</v>
      </c>
      <c r="Y7" s="65">
        <v>-100</v>
      </c>
      <c r="Z7" s="66">
        <v>16113542</v>
      </c>
    </row>
    <row r="8" spans="1:26" ht="12.75">
      <c r="A8" s="62" t="s">
        <v>34</v>
      </c>
      <c r="B8" s="18">
        <v>598626683</v>
      </c>
      <c r="C8" s="18">
        <v>0</v>
      </c>
      <c r="D8" s="63">
        <v>651264621</v>
      </c>
      <c r="E8" s="64">
        <v>651264621</v>
      </c>
      <c r="F8" s="64">
        <v>220897000</v>
      </c>
      <c r="G8" s="64">
        <v>2057226</v>
      </c>
      <c r="H8" s="64">
        <v>0</v>
      </c>
      <c r="I8" s="64">
        <v>222954226</v>
      </c>
      <c r="J8" s="64">
        <v>0</v>
      </c>
      <c r="K8" s="64">
        <v>-2098760</v>
      </c>
      <c r="L8" s="64">
        <v>2140534</v>
      </c>
      <c r="M8" s="64">
        <v>41774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222996000</v>
      </c>
      <c r="W8" s="64">
        <v>488336325</v>
      </c>
      <c r="X8" s="64">
        <v>-265340325</v>
      </c>
      <c r="Y8" s="65">
        <v>-54.34</v>
      </c>
      <c r="Z8" s="66">
        <v>651264621</v>
      </c>
    </row>
    <row r="9" spans="1:26" ht="12.75">
      <c r="A9" s="62" t="s">
        <v>35</v>
      </c>
      <c r="B9" s="18">
        <v>338090804</v>
      </c>
      <c r="C9" s="18">
        <v>0</v>
      </c>
      <c r="D9" s="63">
        <v>277143404</v>
      </c>
      <c r="E9" s="64">
        <v>277143404</v>
      </c>
      <c r="F9" s="64">
        <v>46521790</v>
      </c>
      <c r="G9" s="64">
        <v>30321444</v>
      </c>
      <c r="H9" s="64">
        <v>1133357</v>
      </c>
      <c r="I9" s="64">
        <v>77976591</v>
      </c>
      <c r="J9" s="64">
        <v>-2178</v>
      </c>
      <c r="K9" s="64">
        <v>166186135</v>
      </c>
      <c r="L9" s="64">
        <v>-87141548</v>
      </c>
      <c r="M9" s="64">
        <v>79042409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157019000</v>
      </c>
      <c r="W9" s="64">
        <v>206670617</v>
      </c>
      <c r="X9" s="64">
        <v>-49651617</v>
      </c>
      <c r="Y9" s="65">
        <v>-24.02</v>
      </c>
      <c r="Z9" s="66">
        <v>277143404</v>
      </c>
    </row>
    <row r="10" spans="1:26" ht="22.5">
      <c r="A10" s="67" t="s">
        <v>94</v>
      </c>
      <c r="B10" s="68">
        <f>SUM(B5:B9)</f>
        <v>3926068487</v>
      </c>
      <c r="C10" s="68">
        <f>SUM(C5:C9)</f>
        <v>0</v>
      </c>
      <c r="D10" s="69">
        <f aca="true" t="shared" si="0" ref="D10:Z10">SUM(D5:D9)</f>
        <v>4717777738</v>
      </c>
      <c r="E10" s="70">
        <f t="shared" si="0"/>
        <v>4717777738</v>
      </c>
      <c r="F10" s="70">
        <f t="shared" si="0"/>
        <v>524905411</v>
      </c>
      <c r="G10" s="70">
        <f t="shared" si="0"/>
        <v>298321037</v>
      </c>
      <c r="H10" s="70">
        <f t="shared" si="0"/>
        <v>208999365</v>
      </c>
      <c r="I10" s="70">
        <f t="shared" si="0"/>
        <v>1032225813</v>
      </c>
      <c r="J10" s="70">
        <f t="shared" si="0"/>
        <v>267239314</v>
      </c>
      <c r="K10" s="70">
        <f t="shared" si="0"/>
        <v>395206200</v>
      </c>
      <c r="L10" s="70">
        <f t="shared" si="0"/>
        <v>170844672</v>
      </c>
      <c r="M10" s="70">
        <f t="shared" si="0"/>
        <v>833290186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1865515999</v>
      </c>
      <c r="W10" s="70">
        <f t="shared" si="0"/>
        <v>3550923902</v>
      </c>
      <c r="X10" s="70">
        <f t="shared" si="0"/>
        <v>-1685407903</v>
      </c>
      <c r="Y10" s="71">
        <f>+IF(W10&lt;&gt;0,(X10/W10)*100,0)</f>
        <v>-47.46392627706613</v>
      </c>
      <c r="Z10" s="72">
        <f t="shared" si="0"/>
        <v>4717777738</v>
      </c>
    </row>
    <row r="11" spans="1:26" ht="12.75">
      <c r="A11" s="62" t="s">
        <v>36</v>
      </c>
      <c r="B11" s="18">
        <v>605365000</v>
      </c>
      <c r="C11" s="18">
        <v>0</v>
      </c>
      <c r="D11" s="63">
        <v>633812954</v>
      </c>
      <c r="E11" s="64">
        <v>633812954</v>
      </c>
      <c r="F11" s="64">
        <v>50417676</v>
      </c>
      <c r="G11" s="64">
        <v>50306443</v>
      </c>
      <c r="H11" s="64">
        <v>49944111</v>
      </c>
      <c r="I11" s="64">
        <v>150668230</v>
      </c>
      <c r="J11" s="64">
        <v>53468294</v>
      </c>
      <c r="K11" s="64">
        <v>51366734</v>
      </c>
      <c r="L11" s="64">
        <v>50039742</v>
      </c>
      <c r="M11" s="64">
        <v>154874770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305543000</v>
      </c>
      <c r="W11" s="64">
        <v>474590232</v>
      </c>
      <c r="X11" s="64">
        <v>-169047232</v>
      </c>
      <c r="Y11" s="65">
        <v>-35.62</v>
      </c>
      <c r="Z11" s="66">
        <v>633812954</v>
      </c>
    </row>
    <row r="12" spans="1:26" ht="12.75">
      <c r="A12" s="62" t="s">
        <v>37</v>
      </c>
      <c r="B12" s="18">
        <v>31420012</v>
      </c>
      <c r="C12" s="18">
        <v>0</v>
      </c>
      <c r="D12" s="63">
        <v>34000209</v>
      </c>
      <c r="E12" s="64">
        <v>34000209</v>
      </c>
      <c r="F12" s="64">
        <v>4507224</v>
      </c>
      <c r="G12" s="64">
        <v>3394985</v>
      </c>
      <c r="H12" s="64">
        <v>3260008</v>
      </c>
      <c r="I12" s="64">
        <v>11162217</v>
      </c>
      <c r="J12" s="64">
        <v>3219069</v>
      </c>
      <c r="K12" s="64">
        <v>3245911</v>
      </c>
      <c r="L12" s="64">
        <v>1236803</v>
      </c>
      <c r="M12" s="64">
        <v>7701783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18864000</v>
      </c>
      <c r="W12" s="64">
        <v>25497000</v>
      </c>
      <c r="X12" s="64">
        <v>-6633000</v>
      </c>
      <c r="Y12" s="65">
        <v>-26.01</v>
      </c>
      <c r="Z12" s="66">
        <v>34000209</v>
      </c>
    </row>
    <row r="13" spans="1:26" ht="12.75">
      <c r="A13" s="62" t="s">
        <v>95</v>
      </c>
      <c r="B13" s="18">
        <v>335421000</v>
      </c>
      <c r="C13" s="18">
        <v>0</v>
      </c>
      <c r="D13" s="63">
        <v>440290767</v>
      </c>
      <c r="E13" s="64">
        <v>440290767</v>
      </c>
      <c r="F13" s="64">
        <v>5314672</v>
      </c>
      <c r="G13" s="64">
        <v>1151848</v>
      </c>
      <c r="H13" s="64">
        <v>5034371</v>
      </c>
      <c r="I13" s="64">
        <v>11500891</v>
      </c>
      <c r="J13" s="64">
        <v>0</v>
      </c>
      <c r="K13" s="64">
        <v>0</v>
      </c>
      <c r="L13" s="64">
        <v>-11500891</v>
      </c>
      <c r="M13" s="64">
        <v>-11500891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334138395</v>
      </c>
      <c r="X13" s="64">
        <v>-334138395</v>
      </c>
      <c r="Y13" s="65">
        <v>-100</v>
      </c>
      <c r="Z13" s="66">
        <v>440290767</v>
      </c>
    </row>
    <row r="14" spans="1:26" ht="12.75">
      <c r="A14" s="62" t="s">
        <v>38</v>
      </c>
      <c r="B14" s="18">
        <v>70655000</v>
      </c>
      <c r="C14" s="18">
        <v>0</v>
      </c>
      <c r="D14" s="63">
        <v>61565200</v>
      </c>
      <c r="E14" s="64">
        <v>61565200</v>
      </c>
      <c r="F14" s="64">
        <v>2450674</v>
      </c>
      <c r="G14" s="64">
        <v>0</v>
      </c>
      <c r="H14" s="64">
        <v>0</v>
      </c>
      <c r="I14" s="64">
        <v>2450674</v>
      </c>
      <c r="J14" s="64">
        <v>0</v>
      </c>
      <c r="K14" s="64">
        <v>20454880</v>
      </c>
      <c r="L14" s="64">
        <v>-2450554</v>
      </c>
      <c r="M14" s="64">
        <v>18004326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20455000</v>
      </c>
      <c r="W14" s="64">
        <v>40873361</v>
      </c>
      <c r="X14" s="64">
        <v>-20418361</v>
      </c>
      <c r="Y14" s="65">
        <v>-49.96</v>
      </c>
      <c r="Z14" s="66">
        <v>61565200</v>
      </c>
    </row>
    <row r="15" spans="1:26" ht="12.75">
      <c r="A15" s="62" t="s">
        <v>39</v>
      </c>
      <c r="B15" s="18">
        <v>2104770505</v>
      </c>
      <c r="C15" s="18">
        <v>0</v>
      </c>
      <c r="D15" s="63">
        <v>2292216362</v>
      </c>
      <c r="E15" s="64">
        <v>2292216362</v>
      </c>
      <c r="F15" s="64">
        <v>236621040</v>
      </c>
      <c r="G15" s="64">
        <v>210868100</v>
      </c>
      <c r="H15" s="64">
        <v>177009583</v>
      </c>
      <c r="I15" s="64">
        <v>624498723</v>
      </c>
      <c r="J15" s="64">
        <v>159299295</v>
      </c>
      <c r="K15" s="64">
        <v>161980679</v>
      </c>
      <c r="L15" s="64">
        <v>224614303</v>
      </c>
      <c r="M15" s="64">
        <v>545894277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1170393000</v>
      </c>
      <c r="W15" s="64">
        <v>1728401953</v>
      </c>
      <c r="X15" s="64">
        <v>-558008953</v>
      </c>
      <c r="Y15" s="65">
        <v>-32.28</v>
      </c>
      <c r="Z15" s="66">
        <v>2292216362</v>
      </c>
    </row>
    <row r="16" spans="1:26" ht="12.75">
      <c r="A16" s="73" t="s">
        <v>40</v>
      </c>
      <c r="B16" s="18">
        <v>3202000</v>
      </c>
      <c r="C16" s="18">
        <v>0</v>
      </c>
      <c r="D16" s="63">
        <v>16020983</v>
      </c>
      <c r="E16" s="64">
        <v>16020983</v>
      </c>
      <c r="F16" s="64">
        <v>0</v>
      </c>
      <c r="G16" s="64">
        <v>0</v>
      </c>
      <c r="H16" s="64">
        <v>0</v>
      </c>
      <c r="I16" s="64">
        <v>0</v>
      </c>
      <c r="J16" s="64">
        <v>187500</v>
      </c>
      <c r="K16" s="64">
        <v>213105</v>
      </c>
      <c r="L16" s="64">
        <v>38395</v>
      </c>
      <c r="M16" s="64">
        <v>439000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439000</v>
      </c>
      <c r="W16" s="64">
        <v>12015000</v>
      </c>
      <c r="X16" s="64">
        <v>-11576000</v>
      </c>
      <c r="Y16" s="65">
        <v>-96.35</v>
      </c>
      <c r="Z16" s="66">
        <v>16020983</v>
      </c>
    </row>
    <row r="17" spans="1:26" ht="12.75">
      <c r="A17" s="62" t="s">
        <v>41</v>
      </c>
      <c r="B17" s="18">
        <v>889255257</v>
      </c>
      <c r="C17" s="18">
        <v>0</v>
      </c>
      <c r="D17" s="63">
        <v>1149631583</v>
      </c>
      <c r="E17" s="64">
        <v>1149631583</v>
      </c>
      <c r="F17" s="64">
        <v>5629558</v>
      </c>
      <c r="G17" s="64">
        <v>9049589</v>
      </c>
      <c r="H17" s="64">
        <v>30128047</v>
      </c>
      <c r="I17" s="64">
        <v>44807194</v>
      </c>
      <c r="J17" s="64">
        <v>59302206</v>
      </c>
      <c r="K17" s="64">
        <v>57674861</v>
      </c>
      <c r="L17" s="64">
        <v>-62452261</v>
      </c>
      <c r="M17" s="64">
        <v>54524806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99332000</v>
      </c>
      <c r="W17" s="64">
        <v>862076248</v>
      </c>
      <c r="X17" s="64">
        <v>-762744248</v>
      </c>
      <c r="Y17" s="65">
        <v>-88.48</v>
      </c>
      <c r="Z17" s="66">
        <v>1149631583</v>
      </c>
    </row>
    <row r="18" spans="1:26" ht="12.75">
      <c r="A18" s="74" t="s">
        <v>42</v>
      </c>
      <c r="B18" s="75">
        <f>SUM(B11:B17)</f>
        <v>4040088774</v>
      </c>
      <c r="C18" s="75">
        <f>SUM(C11:C17)</f>
        <v>0</v>
      </c>
      <c r="D18" s="76">
        <f aca="true" t="shared" si="1" ref="D18:Z18">SUM(D11:D17)</f>
        <v>4627538058</v>
      </c>
      <c r="E18" s="77">
        <f t="shared" si="1"/>
        <v>4627538058</v>
      </c>
      <c r="F18" s="77">
        <f t="shared" si="1"/>
        <v>304940844</v>
      </c>
      <c r="G18" s="77">
        <f t="shared" si="1"/>
        <v>274770965</v>
      </c>
      <c r="H18" s="77">
        <f t="shared" si="1"/>
        <v>265376120</v>
      </c>
      <c r="I18" s="77">
        <f t="shared" si="1"/>
        <v>845087929</v>
      </c>
      <c r="J18" s="77">
        <f t="shared" si="1"/>
        <v>275476364</v>
      </c>
      <c r="K18" s="77">
        <f t="shared" si="1"/>
        <v>294936170</v>
      </c>
      <c r="L18" s="77">
        <f t="shared" si="1"/>
        <v>199525537</v>
      </c>
      <c r="M18" s="77">
        <f t="shared" si="1"/>
        <v>769938071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1615026000</v>
      </c>
      <c r="W18" s="77">
        <f t="shared" si="1"/>
        <v>3477592189</v>
      </c>
      <c r="X18" s="77">
        <f t="shared" si="1"/>
        <v>-1862566189</v>
      </c>
      <c r="Y18" s="71">
        <f>+IF(W18&lt;&gt;0,(X18/W18)*100,0)</f>
        <v>-53.55907443349736</v>
      </c>
      <c r="Z18" s="78">
        <f t="shared" si="1"/>
        <v>4627538058</v>
      </c>
    </row>
    <row r="19" spans="1:26" ht="12.75">
      <c r="A19" s="74" t="s">
        <v>43</v>
      </c>
      <c r="B19" s="79">
        <f>+B10-B18</f>
        <v>-114020287</v>
      </c>
      <c r="C19" s="79">
        <f>+C10-C18</f>
        <v>0</v>
      </c>
      <c r="D19" s="80">
        <f aca="true" t="shared" si="2" ref="D19:Z19">+D10-D18</f>
        <v>90239680</v>
      </c>
      <c r="E19" s="81">
        <f t="shared" si="2"/>
        <v>90239680</v>
      </c>
      <c r="F19" s="81">
        <f t="shared" si="2"/>
        <v>219964567</v>
      </c>
      <c r="G19" s="81">
        <f t="shared" si="2"/>
        <v>23550072</v>
      </c>
      <c r="H19" s="81">
        <f t="shared" si="2"/>
        <v>-56376755</v>
      </c>
      <c r="I19" s="81">
        <f t="shared" si="2"/>
        <v>187137884</v>
      </c>
      <c r="J19" s="81">
        <f t="shared" si="2"/>
        <v>-8237050</v>
      </c>
      <c r="K19" s="81">
        <f t="shared" si="2"/>
        <v>100270030</v>
      </c>
      <c r="L19" s="81">
        <f t="shared" si="2"/>
        <v>-28680865</v>
      </c>
      <c r="M19" s="81">
        <f t="shared" si="2"/>
        <v>63352115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250489999</v>
      </c>
      <c r="W19" s="81">
        <f>IF(E10=E18,0,W10-W18)</f>
        <v>73331713</v>
      </c>
      <c r="X19" s="81">
        <f t="shared" si="2"/>
        <v>177158286</v>
      </c>
      <c r="Y19" s="82">
        <f>+IF(W19&lt;&gt;0,(X19/W19)*100,0)</f>
        <v>241.58481883547438</v>
      </c>
      <c r="Z19" s="83">
        <f t="shared" si="2"/>
        <v>90239680</v>
      </c>
    </row>
    <row r="20" spans="1:26" ht="12.75">
      <c r="A20" s="62" t="s">
        <v>44</v>
      </c>
      <c r="B20" s="18">
        <v>390787820</v>
      </c>
      <c r="C20" s="18">
        <v>0</v>
      </c>
      <c r="D20" s="63">
        <v>512218379</v>
      </c>
      <c r="E20" s="64">
        <v>512218379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230126000</v>
      </c>
      <c r="M20" s="64">
        <v>230126000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230126000</v>
      </c>
      <c r="W20" s="64">
        <v>349039220</v>
      </c>
      <c r="X20" s="64">
        <v>-118913220</v>
      </c>
      <c r="Y20" s="65">
        <v>-34.07</v>
      </c>
      <c r="Z20" s="66">
        <v>512218379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276767533</v>
      </c>
      <c r="C22" s="90">
        <f>SUM(C19:C21)</f>
        <v>0</v>
      </c>
      <c r="D22" s="91">
        <f aca="true" t="shared" si="3" ref="D22:Z22">SUM(D19:D21)</f>
        <v>602458059</v>
      </c>
      <c r="E22" s="92">
        <f t="shared" si="3"/>
        <v>602458059</v>
      </c>
      <c r="F22" s="92">
        <f t="shared" si="3"/>
        <v>219964567</v>
      </c>
      <c r="G22" s="92">
        <f t="shared" si="3"/>
        <v>23550072</v>
      </c>
      <c r="H22" s="92">
        <f t="shared" si="3"/>
        <v>-56376755</v>
      </c>
      <c r="I22" s="92">
        <f t="shared" si="3"/>
        <v>187137884</v>
      </c>
      <c r="J22" s="92">
        <f t="shared" si="3"/>
        <v>-8237050</v>
      </c>
      <c r="K22" s="92">
        <f t="shared" si="3"/>
        <v>100270030</v>
      </c>
      <c r="L22" s="92">
        <f t="shared" si="3"/>
        <v>201445135</v>
      </c>
      <c r="M22" s="92">
        <f t="shared" si="3"/>
        <v>293478115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480615999</v>
      </c>
      <c r="W22" s="92">
        <f t="shared" si="3"/>
        <v>422370933</v>
      </c>
      <c r="X22" s="92">
        <f t="shared" si="3"/>
        <v>58245066</v>
      </c>
      <c r="Y22" s="93">
        <f>+IF(W22&lt;&gt;0,(X22/W22)*100,0)</f>
        <v>13.790027070825916</v>
      </c>
      <c r="Z22" s="94">
        <f t="shared" si="3"/>
        <v>602458059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276767533</v>
      </c>
      <c r="C24" s="79">
        <f>SUM(C22:C23)</f>
        <v>0</v>
      </c>
      <c r="D24" s="80">
        <f aca="true" t="shared" si="4" ref="D24:Z24">SUM(D22:D23)</f>
        <v>602458059</v>
      </c>
      <c r="E24" s="81">
        <f t="shared" si="4"/>
        <v>602458059</v>
      </c>
      <c r="F24" s="81">
        <f t="shared" si="4"/>
        <v>219964567</v>
      </c>
      <c r="G24" s="81">
        <f t="shared" si="4"/>
        <v>23550072</v>
      </c>
      <c r="H24" s="81">
        <f t="shared" si="4"/>
        <v>-56376755</v>
      </c>
      <c r="I24" s="81">
        <f t="shared" si="4"/>
        <v>187137884</v>
      </c>
      <c r="J24" s="81">
        <f t="shared" si="4"/>
        <v>-8237050</v>
      </c>
      <c r="K24" s="81">
        <f t="shared" si="4"/>
        <v>100270030</v>
      </c>
      <c r="L24" s="81">
        <f t="shared" si="4"/>
        <v>201445135</v>
      </c>
      <c r="M24" s="81">
        <f t="shared" si="4"/>
        <v>293478115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480615999</v>
      </c>
      <c r="W24" s="81">
        <f t="shared" si="4"/>
        <v>422370933</v>
      </c>
      <c r="X24" s="81">
        <f t="shared" si="4"/>
        <v>58245066</v>
      </c>
      <c r="Y24" s="82">
        <f>+IF(W24&lt;&gt;0,(X24/W24)*100,0)</f>
        <v>13.790027070825916</v>
      </c>
      <c r="Z24" s="83">
        <f t="shared" si="4"/>
        <v>602458059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511426000</v>
      </c>
      <c r="C27" s="21">
        <v>0</v>
      </c>
      <c r="D27" s="103">
        <v>581218800</v>
      </c>
      <c r="E27" s="104">
        <v>624207647</v>
      </c>
      <c r="F27" s="104">
        <v>12409086</v>
      </c>
      <c r="G27" s="104">
        <v>0</v>
      </c>
      <c r="H27" s="104">
        <v>60589969</v>
      </c>
      <c r="I27" s="104">
        <v>72999055</v>
      </c>
      <c r="J27" s="104">
        <v>48936181</v>
      </c>
      <c r="K27" s="104">
        <v>85666517</v>
      </c>
      <c r="L27" s="104">
        <v>22524205</v>
      </c>
      <c r="M27" s="104">
        <v>157126903</v>
      </c>
      <c r="N27" s="104">
        <v>25885407</v>
      </c>
      <c r="O27" s="104">
        <v>48714584</v>
      </c>
      <c r="P27" s="104">
        <v>29788065</v>
      </c>
      <c r="Q27" s="104">
        <v>104388056</v>
      </c>
      <c r="R27" s="104">
        <v>0</v>
      </c>
      <c r="S27" s="104">
        <v>0</v>
      </c>
      <c r="T27" s="104">
        <v>0</v>
      </c>
      <c r="U27" s="104">
        <v>0</v>
      </c>
      <c r="V27" s="104">
        <v>334514014</v>
      </c>
      <c r="W27" s="104">
        <v>468155735</v>
      </c>
      <c r="X27" s="104">
        <v>-133641721</v>
      </c>
      <c r="Y27" s="105">
        <v>-28.55</v>
      </c>
      <c r="Z27" s="106">
        <v>624207647</v>
      </c>
    </row>
    <row r="28" spans="1:26" ht="12.75">
      <c r="A28" s="107" t="s">
        <v>44</v>
      </c>
      <c r="B28" s="18">
        <v>390787820</v>
      </c>
      <c r="C28" s="18">
        <v>0</v>
      </c>
      <c r="D28" s="63">
        <v>512218800</v>
      </c>
      <c r="E28" s="64">
        <v>526207647</v>
      </c>
      <c r="F28" s="64">
        <v>12409086</v>
      </c>
      <c r="G28" s="64">
        <v>0</v>
      </c>
      <c r="H28" s="64">
        <v>60589969</v>
      </c>
      <c r="I28" s="64">
        <v>72999055</v>
      </c>
      <c r="J28" s="64">
        <v>48936181</v>
      </c>
      <c r="K28" s="64">
        <v>85666517</v>
      </c>
      <c r="L28" s="64">
        <v>22524205</v>
      </c>
      <c r="M28" s="64">
        <v>157126903</v>
      </c>
      <c r="N28" s="64">
        <v>25885407</v>
      </c>
      <c r="O28" s="64">
        <v>48714584</v>
      </c>
      <c r="P28" s="64">
        <v>29788065</v>
      </c>
      <c r="Q28" s="64">
        <v>104388056</v>
      </c>
      <c r="R28" s="64">
        <v>0</v>
      </c>
      <c r="S28" s="64">
        <v>0</v>
      </c>
      <c r="T28" s="64">
        <v>0</v>
      </c>
      <c r="U28" s="64">
        <v>0</v>
      </c>
      <c r="V28" s="64">
        <v>334514014</v>
      </c>
      <c r="W28" s="64">
        <v>394655735</v>
      </c>
      <c r="X28" s="64">
        <v>-60141721</v>
      </c>
      <c r="Y28" s="65">
        <v>-15.24</v>
      </c>
      <c r="Z28" s="66">
        <v>526207647</v>
      </c>
    </row>
    <row r="29" spans="1:26" ht="12.75">
      <c r="A29" s="62" t="s">
        <v>99</v>
      </c>
      <c r="B29" s="18">
        <v>47497000</v>
      </c>
      <c r="C29" s="18">
        <v>0</v>
      </c>
      <c r="D29" s="63">
        <v>69000000</v>
      </c>
      <c r="E29" s="64">
        <v>69000000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51750000</v>
      </c>
      <c r="X29" s="64">
        <v>-51750000</v>
      </c>
      <c r="Y29" s="65">
        <v>-100</v>
      </c>
      <c r="Z29" s="66">
        <v>69000000</v>
      </c>
    </row>
    <row r="30" spans="1:26" ht="12.75">
      <c r="A30" s="62" t="s">
        <v>48</v>
      </c>
      <c r="B30" s="18">
        <v>68915971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4225209</v>
      </c>
      <c r="C31" s="18">
        <v>0</v>
      </c>
      <c r="D31" s="63">
        <v>0</v>
      </c>
      <c r="E31" s="64">
        <v>29000000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21750000</v>
      </c>
      <c r="X31" s="64">
        <v>-21750000</v>
      </c>
      <c r="Y31" s="65">
        <v>-100</v>
      </c>
      <c r="Z31" s="66">
        <v>29000000</v>
      </c>
    </row>
    <row r="32" spans="1:26" ht="12.75">
      <c r="A32" s="74" t="s">
        <v>50</v>
      </c>
      <c r="B32" s="21">
        <f>SUM(B28:B31)</f>
        <v>511426000</v>
      </c>
      <c r="C32" s="21">
        <f>SUM(C28:C31)</f>
        <v>0</v>
      </c>
      <c r="D32" s="103">
        <f aca="true" t="shared" si="5" ref="D32:Z32">SUM(D28:D31)</f>
        <v>581218800</v>
      </c>
      <c r="E32" s="104">
        <f t="shared" si="5"/>
        <v>624207647</v>
      </c>
      <c r="F32" s="104">
        <f t="shared" si="5"/>
        <v>12409086</v>
      </c>
      <c r="G32" s="104">
        <f t="shared" si="5"/>
        <v>0</v>
      </c>
      <c r="H32" s="104">
        <f t="shared" si="5"/>
        <v>60589969</v>
      </c>
      <c r="I32" s="104">
        <f t="shared" si="5"/>
        <v>72999055</v>
      </c>
      <c r="J32" s="104">
        <f t="shared" si="5"/>
        <v>48936181</v>
      </c>
      <c r="K32" s="104">
        <f t="shared" si="5"/>
        <v>85666517</v>
      </c>
      <c r="L32" s="104">
        <f t="shared" si="5"/>
        <v>22524205</v>
      </c>
      <c r="M32" s="104">
        <f t="shared" si="5"/>
        <v>157126903</v>
      </c>
      <c r="N32" s="104">
        <f t="shared" si="5"/>
        <v>25885407</v>
      </c>
      <c r="O32" s="104">
        <f t="shared" si="5"/>
        <v>48714584</v>
      </c>
      <c r="P32" s="104">
        <f t="shared" si="5"/>
        <v>29788065</v>
      </c>
      <c r="Q32" s="104">
        <f t="shared" si="5"/>
        <v>104388056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334514014</v>
      </c>
      <c r="W32" s="104">
        <f t="shared" si="5"/>
        <v>468155735</v>
      </c>
      <c r="X32" s="104">
        <f t="shared" si="5"/>
        <v>-133641721</v>
      </c>
      <c r="Y32" s="105">
        <f>+IF(W32&lt;&gt;0,(X32/W32)*100,0)</f>
        <v>-28.54642398004587</v>
      </c>
      <c r="Z32" s="106">
        <f t="shared" si="5"/>
        <v>624207647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863659000</v>
      </c>
      <c r="C35" s="18">
        <v>0</v>
      </c>
      <c r="D35" s="63">
        <v>937788783</v>
      </c>
      <c r="E35" s="64">
        <v>1015348085</v>
      </c>
      <c r="F35" s="64">
        <v>1063963467</v>
      </c>
      <c r="G35" s="64">
        <v>1265261674</v>
      </c>
      <c r="H35" s="64">
        <v>1417743896</v>
      </c>
      <c r="I35" s="64">
        <v>1417743896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761511064</v>
      </c>
      <c r="X35" s="64">
        <v>-761511064</v>
      </c>
      <c r="Y35" s="65">
        <v>-100</v>
      </c>
      <c r="Z35" s="66">
        <v>1015348085</v>
      </c>
    </row>
    <row r="36" spans="1:26" ht="12.75">
      <c r="A36" s="62" t="s">
        <v>53</v>
      </c>
      <c r="B36" s="18">
        <v>8873815000</v>
      </c>
      <c r="C36" s="18">
        <v>0</v>
      </c>
      <c r="D36" s="63">
        <v>9663153337</v>
      </c>
      <c r="E36" s="64">
        <v>10089165835</v>
      </c>
      <c r="F36" s="64">
        <v>8753602829</v>
      </c>
      <c r="G36" s="64">
        <v>8765251858</v>
      </c>
      <c r="H36" s="64">
        <v>8840899483</v>
      </c>
      <c r="I36" s="64">
        <v>8840899483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7566874376</v>
      </c>
      <c r="X36" s="64">
        <v>-7566874376</v>
      </c>
      <c r="Y36" s="65">
        <v>-100</v>
      </c>
      <c r="Z36" s="66">
        <v>10089165835</v>
      </c>
    </row>
    <row r="37" spans="1:26" ht="12.75">
      <c r="A37" s="62" t="s">
        <v>54</v>
      </c>
      <c r="B37" s="18">
        <v>941408000</v>
      </c>
      <c r="C37" s="18">
        <v>0</v>
      </c>
      <c r="D37" s="63">
        <v>727825395</v>
      </c>
      <c r="E37" s="64">
        <v>727825395</v>
      </c>
      <c r="F37" s="64">
        <v>1095876279</v>
      </c>
      <c r="G37" s="64">
        <v>1254918786</v>
      </c>
      <c r="H37" s="64">
        <v>1528928019</v>
      </c>
      <c r="I37" s="64">
        <v>1528928019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545869046</v>
      </c>
      <c r="X37" s="64">
        <v>-545869046</v>
      </c>
      <c r="Y37" s="65">
        <v>-100</v>
      </c>
      <c r="Z37" s="66">
        <v>727825395</v>
      </c>
    </row>
    <row r="38" spans="1:26" ht="12.75">
      <c r="A38" s="62" t="s">
        <v>55</v>
      </c>
      <c r="B38" s="18">
        <v>872177000</v>
      </c>
      <c r="C38" s="18">
        <v>0</v>
      </c>
      <c r="D38" s="63">
        <v>730189348</v>
      </c>
      <c r="E38" s="64">
        <v>730189348</v>
      </c>
      <c r="F38" s="64">
        <v>870625604</v>
      </c>
      <c r="G38" s="64">
        <v>870625604</v>
      </c>
      <c r="H38" s="64">
        <v>869074208</v>
      </c>
      <c r="I38" s="64">
        <v>869074208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547642011</v>
      </c>
      <c r="X38" s="64">
        <v>-547642011</v>
      </c>
      <c r="Y38" s="65">
        <v>-100</v>
      </c>
      <c r="Z38" s="66">
        <v>730189348</v>
      </c>
    </row>
    <row r="39" spans="1:26" ht="12.75">
      <c r="A39" s="62" t="s">
        <v>56</v>
      </c>
      <c r="B39" s="18">
        <v>7923889000</v>
      </c>
      <c r="C39" s="18">
        <v>0</v>
      </c>
      <c r="D39" s="63">
        <v>9142927376</v>
      </c>
      <c r="E39" s="64">
        <v>9646499176</v>
      </c>
      <c r="F39" s="64">
        <v>7851064413</v>
      </c>
      <c r="G39" s="64">
        <v>7904969142</v>
      </c>
      <c r="H39" s="64">
        <v>7860641152</v>
      </c>
      <c r="I39" s="64">
        <v>7860641152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7234874382</v>
      </c>
      <c r="X39" s="64">
        <v>-7234874382</v>
      </c>
      <c r="Y39" s="65">
        <v>-100</v>
      </c>
      <c r="Z39" s="66">
        <v>9646499176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422835000</v>
      </c>
      <c r="C42" s="18">
        <v>0</v>
      </c>
      <c r="D42" s="63">
        <v>991026717</v>
      </c>
      <c r="E42" s="64">
        <v>926854887</v>
      </c>
      <c r="F42" s="64">
        <v>308015103</v>
      </c>
      <c r="G42" s="64">
        <v>57729156</v>
      </c>
      <c r="H42" s="64">
        <v>-90441371</v>
      </c>
      <c r="I42" s="64">
        <v>275302888</v>
      </c>
      <c r="J42" s="64">
        <v>-155665083</v>
      </c>
      <c r="K42" s="64">
        <v>60326545</v>
      </c>
      <c r="L42" s="64">
        <v>578924948</v>
      </c>
      <c r="M42" s="64">
        <v>483586410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758889298</v>
      </c>
      <c r="W42" s="64">
        <v>825931111</v>
      </c>
      <c r="X42" s="64">
        <v>-67041813</v>
      </c>
      <c r="Y42" s="65">
        <v>-8.12</v>
      </c>
      <c r="Z42" s="66">
        <v>926854887</v>
      </c>
    </row>
    <row r="43" spans="1:26" ht="12.75">
      <c r="A43" s="62" t="s">
        <v>59</v>
      </c>
      <c r="B43" s="18">
        <v>-470640000</v>
      </c>
      <c r="C43" s="18">
        <v>0</v>
      </c>
      <c r="D43" s="63">
        <v>-510777652</v>
      </c>
      <c r="E43" s="64">
        <v>-550207767</v>
      </c>
      <c r="F43" s="64">
        <v>-12409086</v>
      </c>
      <c r="G43" s="64">
        <v>0</v>
      </c>
      <c r="H43" s="64">
        <v>-60589969</v>
      </c>
      <c r="I43" s="64">
        <v>-72999055</v>
      </c>
      <c r="J43" s="64">
        <v>-48936181</v>
      </c>
      <c r="K43" s="64">
        <v>-85666517</v>
      </c>
      <c r="L43" s="64">
        <v>-13263314</v>
      </c>
      <c r="M43" s="64">
        <v>-147866012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-220865067</v>
      </c>
      <c r="W43" s="64">
        <v>-396842444</v>
      </c>
      <c r="X43" s="64">
        <v>175977377</v>
      </c>
      <c r="Y43" s="65">
        <v>-44.34</v>
      </c>
      <c r="Z43" s="66">
        <v>-550207767</v>
      </c>
    </row>
    <row r="44" spans="1:26" ht="12.75">
      <c r="A44" s="62" t="s">
        <v>60</v>
      </c>
      <c r="B44" s="18">
        <v>-123422000</v>
      </c>
      <c r="C44" s="18">
        <v>0</v>
      </c>
      <c r="D44" s="63">
        <v>-50560233</v>
      </c>
      <c r="E44" s="64">
        <v>-50560233</v>
      </c>
      <c r="F44" s="64">
        <v>-513633</v>
      </c>
      <c r="G44" s="64">
        <v>53423</v>
      </c>
      <c r="H44" s="64">
        <v>2506</v>
      </c>
      <c r="I44" s="64">
        <v>-457704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-457704</v>
      </c>
      <c r="W44" s="64">
        <v>-47836253</v>
      </c>
      <c r="X44" s="64">
        <v>47378549</v>
      </c>
      <c r="Y44" s="65">
        <v>-99.04</v>
      </c>
      <c r="Z44" s="66">
        <v>-50560233</v>
      </c>
    </row>
    <row r="45" spans="1:26" ht="12.75">
      <c r="A45" s="74" t="s">
        <v>61</v>
      </c>
      <c r="B45" s="21">
        <v>173136000</v>
      </c>
      <c r="C45" s="21">
        <v>0</v>
      </c>
      <c r="D45" s="103">
        <v>478753352</v>
      </c>
      <c r="E45" s="104">
        <v>383700887</v>
      </c>
      <c r="F45" s="104">
        <v>468228384</v>
      </c>
      <c r="G45" s="104">
        <v>526010963</v>
      </c>
      <c r="H45" s="104">
        <v>374982129</v>
      </c>
      <c r="I45" s="104">
        <v>374982129</v>
      </c>
      <c r="J45" s="104">
        <v>170380865</v>
      </c>
      <c r="K45" s="104">
        <v>145040893</v>
      </c>
      <c r="L45" s="104">
        <v>710702527</v>
      </c>
      <c r="M45" s="104">
        <v>710702527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438866414</v>
      </c>
      <c r="X45" s="104">
        <v>-438866414</v>
      </c>
      <c r="Y45" s="105">
        <v>-100</v>
      </c>
      <c r="Z45" s="106">
        <v>383700887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36922557</v>
      </c>
      <c r="C51" s="56">
        <v>0</v>
      </c>
      <c r="D51" s="133">
        <v>4038819</v>
      </c>
      <c r="E51" s="58">
        <v>5363326</v>
      </c>
      <c r="F51" s="58">
        <v>0</v>
      </c>
      <c r="G51" s="58">
        <v>0</v>
      </c>
      <c r="H51" s="58">
        <v>0</v>
      </c>
      <c r="I51" s="58">
        <v>7020573</v>
      </c>
      <c r="J51" s="58">
        <v>0</v>
      </c>
      <c r="K51" s="58">
        <v>0</v>
      </c>
      <c r="L51" s="58">
        <v>0</v>
      </c>
      <c r="M51" s="58">
        <v>17579209</v>
      </c>
      <c r="N51" s="58">
        <v>0</v>
      </c>
      <c r="O51" s="58">
        <v>0</v>
      </c>
      <c r="P51" s="58">
        <v>0</v>
      </c>
      <c r="Q51" s="58">
        <v>17159321</v>
      </c>
      <c r="R51" s="58">
        <v>0</v>
      </c>
      <c r="S51" s="58">
        <v>0</v>
      </c>
      <c r="T51" s="58">
        <v>0</v>
      </c>
      <c r="U51" s="58">
        <v>0</v>
      </c>
      <c r="V51" s="58">
        <v>35978302</v>
      </c>
      <c r="W51" s="58">
        <v>6067</v>
      </c>
      <c r="X51" s="58">
        <v>124068174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97.99616158360799</v>
      </c>
      <c r="C58" s="5">
        <f>IF(C67=0,0,+(C76/C67)*100)</f>
        <v>0</v>
      </c>
      <c r="D58" s="6">
        <f aca="true" t="shared" si="6" ref="D58:Z58">IF(D67=0,0,+(D76/D67)*100)</f>
        <v>81.71899104557824</v>
      </c>
      <c r="E58" s="7">
        <f t="shared" si="6"/>
        <v>26.721498642352635</v>
      </c>
      <c r="F58" s="7">
        <f t="shared" si="6"/>
        <v>67.05032784342106</v>
      </c>
      <c r="G58" s="7">
        <f t="shared" si="6"/>
        <v>40.4114878843829</v>
      </c>
      <c r="H58" s="7">
        <f t="shared" si="6"/>
        <v>89.53525074116723</v>
      </c>
      <c r="I58" s="7">
        <f t="shared" si="6"/>
        <v>63.00656341027972</v>
      </c>
      <c r="J58" s="7">
        <f t="shared" si="6"/>
        <v>0.17924611796434664</v>
      </c>
      <c r="K58" s="7">
        <f t="shared" si="6"/>
        <v>84.04343923184996</v>
      </c>
      <c r="L58" s="7">
        <f t="shared" si="6"/>
        <v>176.80637520045067</v>
      </c>
      <c r="M58" s="7">
        <f t="shared" si="6"/>
        <v>89.44604775997493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76.49536925629262</v>
      </c>
      <c r="W58" s="7">
        <f t="shared" si="6"/>
        <v>26.561259932841253</v>
      </c>
      <c r="X58" s="7">
        <f t="shared" si="6"/>
        <v>0</v>
      </c>
      <c r="Y58" s="7">
        <f t="shared" si="6"/>
        <v>0</v>
      </c>
      <c r="Z58" s="8">
        <f t="shared" si="6"/>
        <v>26.721498642352635</v>
      </c>
    </row>
    <row r="59" spans="1:26" ht="12.75">
      <c r="A59" s="36" t="s">
        <v>31</v>
      </c>
      <c r="B59" s="9">
        <f aca="true" t="shared" si="7" ref="B59:Z66">IF(B68=0,0,+(B77/B68)*100)</f>
        <v>79.26064183246687</v>
      </c>
      <c r="C59" s="9">
        <f t="shared" si="7"/>
        <v>0</v>
      </c>
      <c r="D59" s="2">
        <f t="shared" si="7"/>
        <v>86.11300741675653</v>
      </c>
      <c r="E59" s="10">
        <f t="shared" si="7"/>
        <v>86.11300741675653</v>
      </c>
      <c r="F59" s="10">
        <f t="shared" si="7"/>
        <v>66.48458932488143</v>
      </c>
      <c r="G59" s="10">
        <f t="shared" si="7"/>
        <v>64.46454779384477</v>
      </c>
      <c r="H59" s="10">
        <f t="shared" si="7"/>
        <v>56.33848684109466</v>
      </c>
      <c r="I59" s="10">
        <f t="shared" si="7"/>
        <v>62.33522944140372</v>
      </c>
      <c r="J59" s="10">
        <f t="shared" si="7"/>
        <v>0</v>
      </c>
      <c r="K59" s="10">
        <f t="shared" si="7"/>
        <v>108.14855723409904</v>
      </c>
      <c r="L59" s="10">
        <f t="shared" si="7"/>
        <v>105.52527640496992</v>
      </c>
      <c r="M59" s="10">
        <f t="shared" si="7"/>
        <v>71.73013207233653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67.13809305436132</v>
      </c>
      <c r="W59" s="10">
        <f t="shared" si="7"/>
        <v>84.90960940518981</v>
      </c>
      <c r="X59" s="10">
        <f t="shared" si="7"/>
        <v>0</v>
      </c>
      <c r="Y59" s="10">
        <f t="shared" si="7"/>
        <v>0</v>
      </c>
      <c r="Z59" s="11">
        <f t="shared" si="7"/>
        <v>86.11300741675653</v>
      </c>
    </row>
    <row r="60" spans="1:26" ht="12.7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86.2341153479858</v>
      </c>
      <c r="E60" s="13">
        <f t="shared" si="7"/>
        <v>22.83784898447808</v>
      </c>
      <c r="F60" s="13">
        <f t="shared" si="7"/>
        <v>63.10343831678945</v>
      </c>
      <c r="G60" s="13">
        <f t="shared" si="7"/>
        <v>42.74769795964979</v>
      </c>
      <c r="H60" s="13">
        <f t="shared" si="7"/>
        <v>94.26719684957828</v>
      </c>
      <c r="I60" s="13">
        <f t="shared" si="7"/>
        <v>64.25270588587064</v>
      </c>
      <c r="J60" s="13">
        <f t="shared" si="7"/>
        <v>0.19886695405547308</v>
      </c>
      <c r="K60" s="13">
        <f t="shared" si="7"/>
        <v>78.37164267509705</v>
      </c>
      <c r="L60" s="13">
        <f t="shared" si="7"/>
        <v>196.19268507444392</v>
      </c>
      <c r="M60" s="13">
        <f t="shared" si="7"/>
        <v>90.53530316432814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77.6039707139532</v>
      </c>
      <c r="W60" s="13">
        <f t="shared" si="7"/>
        <v>22.741161993155856</v>
      </c>
      <c r="X60" s="13">
        <f t="shared" si="7"/>
        <v>0</v>
      </c>
      <c r="Y60" s="13">
        <f t="shared" si="7"/>
        <v>0</v>
      </c>
      <c r="Z60" s="14">
        <f t="shared" si="7"/>
        <v>22.83784898447808</v>
      </c>
    </row>
    <row r="61" spans="1:26" ht="12.7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88.97237751787694</v>
      </c>
      <c r="E61" s="13">
        <f t="shared" si="7"/>
        <v>18.387102213058586</v>
      </c>
      <c r="F61" s="13">
        <f t="shared" si="7"/>
        <v>72.9964388522532</v>
      </c>
      <c r="G61" s="13">
        <f t="shared" si="7"/>
        <v>45.28148288257057</v>
      </c>
      <c r="H61" s="13">
        <f t="shared" si="7"/>
        <v>85.7404592927241</v>
      </c>
      <c r="I61" s="13">
        <f t="shared" si="7"/>
        <v>67.3322511702224</v>
      </c>
      <c r="J61" s="13">
        <f t="shared" si="7"/>
        <v>0.23673685689876772</v>
      </c>
      <c r="K61" s="13">
        <f t="shared" si="7"/>
        <v>86.17055994233029</v>
      </c>
      <c r="L61" s="13">
        <f t="shared" si="7"/>
        <v>228.3675297691206</v>
      </c>
      <c r="M61" s="13">
        <f t="shared" si="7"/>
        <v>104.61822464305477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86.21196022762949</v>
      </c>
      <c r="W61" s="13">
        <f t="shared" si="7"/>
        <v>18.29522671295108</v>
      </c>
      <c r="X61" s="13">
        <f t="shared" si="7"/>
        <v>0</v>
      </c>
      <c r="Y61" s="13">
        <f t="shared" si="7"/>
        <v>0</v>
      </c>
      <c r="Z61" s="14">
        <f t="shared" si="7"/>
        <v>18.387102213058586</v>
      </c>
    </row>
    <row r="62" spans="1:26" ht="12.7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83.35991245047506</v>
      </c>
      <c r="E62" s="13">
        <f t="shared" si="7"/>
        <v>39.921474168575</v>
      </c>
      <c r="F62" s="13">
        <f t="shared" si="7"/>
        <v>45.29390027936419</v>
      </c>
      <c r="G62" s="13">
        <f t="shared" si="7"/>
        <v>30.74395134891291</v>
      </c>
      <c r="H62" s="13">
        <f t="shared" si="7"/>
        <v>807.2949860710484</v>
      </c>
      <c r="I62" s="13">
        <f t="shared" si="7"/>
        <v>64.97489795229959</v>
      </c>
      <c r="J62" s="13">
        <f t="shared" si="7"/>
        <v>0.09241093698811872</v>
      </c>
      <c r="K62" s="13">
        <f t="shared" si="7"/>
        <v>29.010282203837896</v>
      </c>
      <c r="L62" s="13">
        <f t="shared" si="7"/>
        <v>72.61247667258723</v>
      </c>
      <c r="M62" s="13">
        <f t="shared" si="7"/>
        <v>34.00152262572947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47.740135278042445</v>
      </c>
      <c r="W62" s="13">
        <f t="shared" si="7"/>
        <v>39.31583183496602</v>
      </c>
      <c r="X62" s="13">
        <f t="shared" si="7"/>
        <v>0</v>
      </c>
      <c r="Y62" s="13">
        <f t="shared" si="7"/>
        <v>0</v>
      </c>
      <c r="Z62" s="14">
        <f t="shared" si="7"/>
        <v>39.921474168575</v>
      </c>
    </row>
    <row r="63" spans="1:26" ht="12.7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72.53692162560577</v>
      </c>
      <c r="E63" s="13">
        <f t="shared" si="7"/>
        <v>35.140113978294224</v>
      </c>
      <c r="F63" s="13">
        <f t="shared" si="7"/>
        <v>25.95635280515623</v>
      </c>
      <c r="G63" s="13">
        <f t="shared" si="7"/>
        <v>45.04862839833025</v>
      </c>
      <c r="H63" s="13">
        <f t="shared" si="7"/>
        <v>49.173486725335366</v>
      </c>
      <c r="I63" s="13">
        <f t="shared" si="7"/>
        <v>36.20039561420422</v>
      </c>
      <c r="J63" s="13">
        <f t="shared" si="7"/>
        <v>0.07741783386640567</v>
      </c>
      <c r="K63" s="13">
        <f t="shared" si="7"/>
        <v>110.79675738308829</v>
      </c>
      <c r="L63" s="13">
        <f t="shared" si="7"/>
        <v>268.1304934037719</v>
      </c>
      <c r="M63" s="13">
        <f t="shared" si="7"/>
        <v>87.60099187554192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55.35724271787986</v>
      </c>
      <c r="W63" s="13">
        <f t="shared" si="7"/>
        <v>35.49414196093979</v>
      </c>
      <c r="X63" s="13">
        <f t="shared" si="7"/>
        <v>0</v>
      </c>
      <c r="Y63" s="13">
        <f t="shared" si="7"/>
        <v>0</v>
      </c>
      <c r="Z63" s="14">
        <f t="shared" si="7"/>
        <v>35.140113978294224</v>
      </c>
    </row>
    <row r="64" spans="1:26" ht="12.7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78.22517413849714</v>
      </c>
      <c r="E64" s="13">
        <f t="shared" si="7"/>
        <v>0.17691341132814548</v>
      </c>
      <c r="F64" s="13">
        <f t="shared" si="7"/>
        <v>45.78899092573497</v>
      </c>
      <c r="G64" s="13">
        <f t="shared" si="7"/>
        <v>46.50561586359903</v>
      </c>
      <c r="H64" s="13">
        <f t="shared" si="7"/>
        <v>52.0229695142834</v>
      </c>
      <c r="I64" s="13">
        <f t="shared" si="7"/>
        <v>47.89933787919436</v>
      </c>
      <c r="J64" s="13">
        <f t="shared" si="7"/>
        <v>0</v>
      </c>
      <c r="K64" s="13">
        <f t="shared" si="7"/>
        <v>82.19442898986358</v>
      </c>
      <c r="L64" s="13">
        <f t="shared" si="7"/>
        <v>79.29518644539746</v>
      </c>
      <c r="M64" s="13">
        <f t="shared" si="7"/>
        <v>56.811891412453576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52.662543510896285</v>
      </c>
      <c r="W64" s="13">
        <f t="shared" si="7"/>
        <v>0.18272744749004724</v>
      </c>
      <c r="X64" s="13">
        <f t="shared" si="7"/>
        <v>0</v>
      </c>
      <c r="Y64" s="13">
        <f t="shared" si="7"/>
        <v>0</v>
      </c>
      <c r="Z64" s="14">
        <f t="shared" si="7"/>
        <v>0.17691341132814548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4324.143818419203</v>
      </c>
      <c r="F65" s="13">
        <f t="shared" si="7"/>
        <v>4520.133176654916</v>
      </c>
      <c r="G65" s="13">
        <f t="shared" si="7"/>
        <v>527175.4716981133</v>
      </c>
      <c r="H65" s="13">
        <f t="shared" si="7"/>
        <v>100</v>
      </c>
      <c r="I65" s="13">
        <f t="shared" si="7"/>
        <v>6266.53164556962</v>
      </c>
      <c r="J65" s="13">
        <f t="shared" si="7"/>
        <v>963.2911392405063</v>
      </c>
      <c r="K65" s="13">
        <f t="shared" si="7"/>
        <v>0</v>
      </c>
      <c r="L65" s="13">
        <f t="shared" si="7"/>
        <v>0</v>
      </c>
      <c r="M65" s="13">
        <f t="shared" si="7"/>
        <v>2.585796805980292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469.4270440251573</v>
      </c>
      <c r="W65" s="13">
        <f t="shared" si="7"/>
        <v>4435.03007376162</v>
      </c>
      <c r="X65" s="13">
        <f t="shared" si="7"/>
        <v>0</v>
      </c>
      <c r="Y65" s="13">
        <f t="shared" si="7"/>
        <v>0</v>
      </c>
      <c r="Z65" s="14">
        <f t="shared" si="7"/>
        <v>4324.143818419203</v>
      </c>
    </row>
    <row r="66" spans="1:26" ht="12.7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0.023420595007525382</v>
      </c>
      <c r="H66" s="16">
        <f t="shared" si="7"/>
        <v>0</v>
      </c>
      <c r="I66" s="16">
        <f t="shared" si="7"/>
        <v>49.646519900516985</v>
      </c>
      <c r="J66" s="16">
        <f t="shared" si="7"/>
        <v>0</v>
      </c>
      <c r="K66" s="16">
        <f t="shared" si="7"/>
        <v>100</v>
      </c>
      <c r="L66" s="16">
        <f t="shared" si="7"/>
        <v>99.99913829917921</v>
      </c>
      <c r="M66" s="16">
        <f t="shared" si="7"/>
        <v>99.99956824460256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76.46563415552319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108</v>
      </c>
      <c r="B67" s="23">
        <v>3177352000</v>
      </c>
      <c r="C67" s="23"/>
      <c r="D67" s="24">
        <v>3981262100</v>
      </c>
      <c r="E67" s="25">
        <v>3981262100</v>
      </c>
      <c r="F67" s="25">
        <v>284945172</v>
      </c>
      <c r="G67" s="25">
        <v>294847466</v>
      </c>
      <c r="H67" s="25">
        <v>207694016</v>
      </c>
      <c r="I67" s="25">
        <v>787486654</v>
      </c>
      <c r="J67" s="25">
        <v>267241492</v>
      </c>
      <c r="K67" s="25">
        <v>263592046</v>
      </c>
      <c r="L67" s="25">
        <v>289374807</v>
      </c>
      <c r="M67" s="25">
        <v>820208345</v>
      </c>
      <c r="N67" s="25"/>
      <c r="O67" s="25"/>
      <c r="P67" s="25"/>
      <c r="Q67" s="25"/>
      <c r="R67" s="25"/>
      <c r="S67" s="25"/>
      <c r="T67" s="25"/>
      <c r="U67" s="25"/>
      <c r="V67" s="25">
        <v>1607694999</v>
      </c>
      <c r="W67" s="25">
        <v>2999536385</v>
      </c>
      <c r="X67" s="25"/>
      <c r="Y67" s="24"/>
      <c r="Z67" s="26">
        <v>3981262100</v>
      </c>
    </row>
    <row r="68" spans="1:26" ht="12.75" hidden="1">
      <c r="A68" s="36" t="s">
        <v>31</v>
      </c>
      <c r="B68" s="18">
        <v>306996000</v>
      </c>
      <c r="C68" s="18"/>
      <c r="D68" s="19">
        <v>319433972</v>
      </c>
      <c r="E68" s="20">
        <v>319433972</v>
      </c>
      <c r="F68" s="20">
        <v>25167327</v>
      </c>
      <c r="G68" s="20">
        <v>25208403</v>
      </c>
      <c r="H68" s="20">
        <v>26365149</v>
      </c>
      <c r="I68" s="20">
        <v>76740879</v>
      </c>
      <c r="J68" s="20">
        <v>26366882</v>
      </c>
      <c r="K68" s="20">
        <v>26621228</v>
      </c>
      <c r="L68" s="20">
        <v>27276011</v>
      </c>
      <c r="M68" s="20">
        <v>80264121</v>
      </c>
      <c r="N68" s="20"/>
      <c r="O68" s="20"/>
      <c r="P68" s="20"/>
      <c r="Q68" s="20"/>
      <c r="R68" s="20"/>
      <c r="S68" s="20"/>
      <c r="T68" s="20"/>
      <c r="U68" s="20"/>
      <c r="V68" s="20">
        <v>157005000</v>
      </c>
      <c r="W68" s="20">
        <v>241368696</v>
      </c>
      <c r="X68" s="20"/>
      <c r="Y68" s="19"/>
      <c r="Z68" s="22">
        <v>319433972</v>
      </c>
    </row>
    <row r="69" spans="1:26" ht="12.75" hidden="1">
      <c r="A69" s="37" t="s">
        <v>32</v>
      </c>
      <c r="B69" s="18">
        <v>2658527000</v>
      </c>
      <c r="C69" s="18"/>
      <c r="D69" s="19">
        <v>3453822199</v>
      </c>
      <c r="E69" s="20">
        <v>3453822199</v>
      </c>
      <c r="F69" s="20">
        <v>231603063</v>
      </c>
      <c r="G69" s="20">
        <v>240702992</v>
      </c>
      <c r="H69" s="20">
        <v>181328867</v>
      </c>
      <c r="I69" s="20">
        <v>653634922</v>
      </c>
      <c r="J69" s="20">
        <v>240874610</v>
      </c>
      <c r="K69" s="20">
        <v>204497597</v>
      </c>
      <c r="L69" s="20">
        <v>229488870</v>
      </c>
      <c r="M69" s="20">
        <v>674861077</v>
      </c>
      <c r="N69" s="20"/>
      <c r="O69" s="20"/>
      <c r="P69" s="20"/>
      <c r="Q69" s="20"/>
      <c r="R69" s="20"/>
      <c r="S69" s="20"/>
      <c r="T69" s="20"/>
      <c r="U69" s="20"/>
      <c r="V69" s="20">
        <v>1328495999</v>
      </c>
      <c r="W69" s="20">
        <v>2602195258</v>
      </c>
      <c r="X69" s="20"/>
      <c r="Y69" s="19"/>
      <c r="Z69" s="22">
        <v>3453822199</v>
      </c>
    </row>
    <row r="70" spans="1:26" ht="12.75" hidden="1">
      <c r="A70" s="38" t="s">
        <v>102</v>
      </c>
      <c r="B70" s="18">
        <v>2032113000</v>
      </c>
      <c r="C70" s="18"/>
      <c r="D70" s="19">
        <v>2471459650</v>
      </c>
      <c r="E70" s="20">
        <v>2471459650</v>
      </c>
      <c r="F70" s="20">
        <v>162469249</v>
      </c>
      <c r="G70" s="20">
        <v>175265773</v>
      </c>
      <c r="H70" s="20">
        <v>159955201</v>
      </c>
      <c r="I70" s="20">
        <v>497690223</v>
      </c>
      <c r="J70" s="20">
        <v>182348877</v>
      </c>
      <c r="K70" s="20">
        <v>151716374</v>
      </c>
      <c r="L70" s="20">
        <v>176426525</v>
      </c>
      <c r="M70" s="20">
        <v>510491776</v>
      </c>
      <c r="N70" s="20"/>
      <c r="O70" s="20"/>
      <c r="P70" s="20"/>
      <c r="Q70" s="20"/>
      <c r="R70" s="20"/>
      <c r="S70" s="20"/>
      <c r="T70" s="20"/>
      <c r="U70" s="20"/>
      <c r="V70" s="20">
        <v>1008181999</v>
      </c>
      <c r="W70" s="20">
        <v>1862047748</v>
      </c>
      <c r="X70" s="20"/>
      <c r="Y70" s="19"/>
      <c r="Z70" s="22">
        <v>2471459650</v>
      </c>
    </row>
    <row r="71" spans="1:26" ht="12.75" hidden="1">
      <c r="A71" s="38" t="s">
        <v>103</v>
      </c>
      <c r="B71" s="18">
        <v>393354000</v>
      </c>
      <c r="C71" s="18"/>
      <c r="D71" s="19">
        <v>546354992</v>
      </c>
      <c r="E71" s="20">
        <v>546354992</v>
      </c>
      <c r="F71" s="20">
        <v>37155800</v>
      </c>
      <c r="G71" s="20">
        <v>44532119</v>
      </c>
      <c r="H71" s="20">
        <v>3038635</v>
      </c>
      <c r="I71" s="20">
        <v>84726554</v>
      </c>
      <c r="J71" s="20">
        <v>37664373</v>
      </c>
      <c r="K71" s="20">
        <v>31476326</v>
      </c>
      <c r="L71" s="20">
        <v>37146747</v>
      </c>
      <c r="M71" s="20">
        <v>106287446</v>
      </c>
      <c r="N71" s="20"/>
      <c r="O71" s="20"/>
      <c r="P71" s="20"/>
      <c r="Q71" s="20"/>
      <c r="R71" s="20"/>
      <c r="S71" s="20"/>
      <c r="T71" s="20"/>
      <c r="U71" s="20"/>
      <c r="V71" s="20">
        <v>191014000</v>
      </c>
      <c r="W71" s="20">
        <v>415374340</v>
      </c>
      <c r="X71" s="20"/>
      <c r="Y71" s="19"/>
      <c r="Z71" s="22">
        <v>546354992</v>
      </c>
    </row>
    <row r="72" spans="1:26" ht="12.75" hidden="1">
      <c r="A72" s="38" t="s">
        <v>104</v>
      </c>
      <c r="B72" s="18">
        <v>118305000</v>
      </c>
      <c r="C72" s="18"/>
      <c r="D72" s="19">
        <v>300692340</v>
      </c>
      <c r="E72" s="20">
        <v>300692340</v>
      </c>
      <c r="F72" s="20">
        <v>22064190</v>
      </c>
      <c r="G72" s="20">
        <v>11002830</v>
      </c>
      <c r="H72" s="20">
        <v>9918292</v>
      </c>
      <c r="I72" s="20">
        <v>42985312</v>
      </c>
      <c r="J72" s="20">
        <v>11266138</v>
      </c>
      <c r="K72" s="20">
        <v>10109489</v>
      </c>
      <c r="L72" s="20">
        <v>4163061</v>
      </c>
      <c r="M72" s="20">
        <v>25538688</v>
      </c>
      <c r="N72" s="20"/>
      <c r="O72" s="20"/>
      <c r="P72" s="20"/>
      <c r="Q72" s="20"/>
      <c r="R72" s="20"/>
      <c r="S72" s="20"/>
      <c r="T72" s="20"/>
      <c r="U72" s="20"/>
      <c r="V72" s="20">
        <v>68524000</v>
      </c>
      <c r="W72" s="20">
        <v>224442597</v>
      </c>
      <c r="X72" s="20"/>
      <c r="Y72" s="19"/>
      <c r="Z72" s="22">
        <v>300692340</v>
      </c>
    </row>
    <row r="73" spans="1:26" ht="12.75" hidden="1">
      <c r="A73" s="38" t="s">
        <v>105</v>
      </c>
      <c r="B73" s="18">
        <v>114755000</v>
      </c>
      <c r="C73" s="18"/>
      <c r="D73" s="19">
        <v>135076249</v>
      </c>
      <c r="E73" s="20">
        <v>135076249</v>
      </c>
      <c r="F73" s="20">
        <v>9903612</v>
      </c>
      <c r="G73" s="20">
        <v>9902217</v>
      </c>
      <c r="H73" s="20">
        <v>8415154</v>
      </c>
      <c r="I73" s="20">
        <v>28220983</v>
      </c>
      <c r="J73" s="20">
        <v>9594827</v>
      </c>
      <c r="K73" s="20">
        <v>11194092</v>
      </c>
      <c r="L73" s="20">
        <v>11607098</v>
      </c>
      <c r="M73" s="20">
        <v>32396017</v>
      </c>
      <c r="N73" s="20"/>
      <c r="O73" s="20"/>
      <c r="P73" s="20"/>
      <c r="Q73" s="20"/>
      <c r="R73" s="20"/>
      <c r="S73" s="20"/>
      <c r="T73" s="20"/>
      <c r="U73" s="20"/>
      <c r="V73" s="20">
        <v>60617000</v>
      </c>
      <c r="W73" s="20">
        <v>100151347</v>
      </c>
      <c r="X73" s="20"/>
      <c r="Y73" s="19"/>
      <c r="Z73" s="22">
        <v>135076249</v>
      </c>
    </row>
    <row r="74" spans="1:26" ht="12.75" hidden="1">
      <c r="A74" s="38" t="s">
        <v>106</v>
      </c>
      <c r="B74" s="18"/>
      <c r="C74" s="18"/>
      <c r="D74" s="19">
        <v>238968</v>
      </c>
      <c r="E74" s="20">
        <v>238968</v>
      </c>
      <c r="F74" s="20">
        <v>10212</v>
      </c>
      <c r="G74" s="20">
        <v>53</v>
      </c>
      <c r="H74" s="20">
        <v>1585</v>
      </c>
      <c r="I74" s="20">
        <v>11850</v>
      </c>
      <c r="J74" s="20">
        <v>395</v>
      </c>
      <c r="K74" s="20">
        <v>1316</v>
      </c>
      <c r="L74" s="20">
        <v>145439</v>
      </c>
      <c r="M74" s="20">
        <v>147150</v>
      </c>
      <c r="N74" s="20"/>
      <c r="O74" s="20"/>
      <c r="P74" s="20"/>
      <c r="Q74" s="20"/>
      <c r="R74" s="20"/>
      <c r="S74" s="20"/>
      <c r="T74" s="20"/>
      <c r="U74" s="20"/>
      <c r="V74" s="20">
        <v>159000</v>
      </c>
      <c r="W74" s="20">
        <v>179226</v>
      </c>
      <c r="X74" s="20"/>
      <c r="Y74" s="19"/>
      <c r="Z74" s="22">
        <v>238968</v>
      </c>
    </row>
    <row r="75" spans="1:26" ht="12.75" hidden="1">
      <c r="A75" s="39" t="s">
        <v>107</v>
      </c>
      <c r="B75" s="27">
        <v>211829000</v>
      </c>
      <c r="C75" s="27"/>
      <c r="D75" s="28">
        <v>208005929</v>
      </c>
      <c r="E75" s="29">
        <v>208005929</v>
      </c>
      <c r="F75" s="29">
        <v>28174782</v>
      </c>
      <c r="G75" s="29">
        <v>28936071</v>
      </c>
      <c r="H75" s="29"/>
      <c r="I75" s="29">
        <v>57110853</v>
      </c>
      <c r="J75" s="29"/>
      <c r="K75" s="29">
        <v>32473221</v>
      </c>
      <c r="L75" s="29">
        <v>32609926</v>
      </c>
      <c r="M75" s="29">
        <v>65083147</v>
      </c>
      <c r="N75" s="29"/>
      <c r="O75" s="29"/>
      <c r="P75" s="29"/>
      <c r="Q75" s="29"/>
      <c r="R75" s="29"/>
      <c r="S75" s="29"/>
      <c r="T75" s="29"/>
      <c r="U75" s="29"/>
      <c r="V75" s="29">
        <v>122194000</v>
      </c>
      <c r="W75" s="29">
        <v>155972431</v>
      </c>
      <c r="X75" s="29"/>
      <c r="Y75" s="28"/>
      <c r="Z75" s="30">
        <v>208005929</v>
      </c>
    </row>
    <row r="76" spans="1:26" ht="12.75" hidden="1">
      <c r="A76" s="41" t="s">
        <v>109</v>
      </c>
      <c r="B76" s="31">
        <v>3113683000</v>
      </c>
      <c r="C76" s="31"/>
      <c r="D76" s="32">
        <v>3253447219</v>
      </c>
      <c r="E76" s="33">
        <v>1063852898</v>
      </c>
      <c r="F76" s="33">
        <v>191056672</v>
      </c>
      <c r="G76" s="33">
        <v>119152248</v>
      </c>
      <c r="H76" s="33">
        <v>185959358</v>
      </c>
      <c r="I76" s="33">
        <v>496168278</v>
      </c>
      <c r="J76" s="33">
        <v>479020</v>
      </c>
      <c r="K76" s="33">
        <v>221531821</v>
      </c>
      <c r="L76" s="33">
        <v>511633107</v>
      </c>
      <c r="M76" s="33">
        <v>733643948</v>
      </c>
      <c r="N76" s="33"/>
      <c r="O76" s="33"/>
      <c r="P76" s="33"/>
      <c r="Q76" s="33"/>
      <c r="R76" s="33"/>
      <c r="S76" s="33"/>
      <c r="T76" s="33"/>
      <c r="U76" s="33"/>
      <c r="V76" s="33">
        <v>1229812226</v>
      </c>
      <c r="W76" s="33">
        <v>796714656</v>
      </c>
      <c r="X76" s="33"/>
      <c r="Y76" s="32"/>
      <c r="Z76" s="34">
        <v>1063852898</v>
      </c>
    </row>
    <row r="77" spans="1:26" ht="12.75" hidden="1">
      <c r="A77" s="36" t="s">
        <v>31</v>
      </c>
      <c r="B77" s="18">
        <v>243327000</v>
      </c>
      <c r="C77" s="18"/>
      <c r="D77" s="19">
        <v>275074200</v>
      </c>
      <c r="E77" s="20">
        <v>275074200</v>
      </c>
      <c r="F77" s="20">
        <v>16732394</v>
      </c>
      <c r="G77" s="20">
        <v>16250483</v>
      </c>
      <c r="H77" s="20">
        <v>14853726</v>
      </c>
      <c r="I77" s="20">
        <v>47836603</v>
      </c>
      <c r="J77" s="20"/>
      <c r="K77" s="20">
        <v>28790474</v>
      </c>
      <c r="L77" s="20">
        <v>28783086</v>
      </c>
      <c r="M77" s="20">
        <v>57573560</v>
      </c>
      <c r="N77" s="20"/>
      <c r="O77" s="20"/>
      <c r="P77" s="20"/>
      <c r="Q77" s="20"/>
      <c r="R77" s="20"/>
      <c r="S77" s="20"/>
      <c r="T77" s="20"/>
      <c r="U77" s="20"/>
      <c r="V77" s="20">
        <v>105410163</v>
      </c>
      <c r="W77" s="20">
        <v>204945217</v>
      </c>
      <c r="X77" s="20"/>
      <c r="Y77" s="19"/>
      <c r="Z77" s="22">
        <v>275074200</v>
      </c>
    </row>
    <row r="78" spans="1:26" ht="12.75" hidden="1">
      <c r="A78" s="37" t="s">
        <v>32</v>
      </c>
      <c r="B78" s="18">
        <v>2658527000</v>
      </c>
      <c r="C78" s="18"/>
      <c r="D78" s="19">
        <v>2978373019</v>
      </c>
      <c r="E78" s="20">
        <v>788778698</v>
      </c>
      <c r="F78" s="20">
        <v>146149496</v>
      </c>
      <c r="G78" s="20">
        <v>102894988</v>
      </c>
      <c r="H78" s="20">
        <v>170933640</v>
      </c>
      <c r="I78" s="20">
        <v>419978124</v>
      </c>
      <c r="J78" s="20">
        <v>479020</v>
      </c>
      <c r="K78" s="20">
        <v>160268126</v>
      </c>
      <c r="L78" s="20">
        <v>450240376</v>
      </c>
      <c r="M78" s="20">
        <v>610987522</v>
      </c>
      <c r="N78" s="20"/>
      <c r="O78" s="20"/>
      <c r="P78" s="20"/>
      <c r="Q78" s="20"/>
      <c r="R78" s="20"/>
      <c r="S78" s="20"/>
      <c r="T78" s="20"/>
      <c r="U78" s="20"/>
      <c r="V78" s="20">
        <v>1030965646</v>
      </c>
      <c r="W78" s="20">
        <v>591769439</v>
      </c>
      <c r="X78" s="20"/>
      <c r="Y78" s="19"/>
      <c r="Z78" s="22">
        <v>788778698</v>
      </c>
    </row>
    <row r="79" spans="1:26" ht="12.75" hidden="1">
      <c r="A79" s="38" t="s">
        <v>102</v>
      </c>
      <c r="B79" s="18">
        <v>2032113000</v>
      </c>
      <c r="C79" s="18"/>
      <c r="D79" s="19">
        <v>2198916410</v>
      </c>
      <c r="E79" s="20">
        <v>454429812</v>
      </c>
      <c r="F79" s="20">
        <v>118596766</v>
      </c>
      <c r="G79" s="20">
        <v>79362941</v>
      </c>
      <c r="H79" s="20">
        <v>137146324</v>
      </c>
      <c r="I79" s="20">
        <v>335106031</v>
      </c>
      <c r="J79" s="20">
        <v>431687</v>
      </c>
      <c r="K79" s="20">
        <v>130734849</v>
      </c>
      <c r="L79" s="20">
        <v>402900897</v>
      </c>
      <c r="M79" s="20">
        <v>534067433</v>
      </c>
      <c r="N79" s="20"/>
      <c r="O79" s="20"/>
      <c r="P79" s="20"/>
      <c r="Q79" s="20"/>
      <c r="R79" s="20"/>
      <c r="S79" s="20"/>
      <c r="T79" s="20"/>
      <c r="U79" s="20"/>
      <c r="V79" s="20">
        <v>869173464</v>
      </c>
      <c r="W79" s="20">
        <v>340665857</v>
      </c>
      <c r="X79" s="20"/>
      <c r="Y79" s="19"/>
      <c r="Z79" s="22">
        <v>454429812</v>
      </c>
    </row>
    <row r="80" spans="1:26" ht="12.75" hidden="1">
      <c r="A80" s="38" t="s">
        <v>103</v>
      </c>
      <c r="B80" s="18">
        <v>393354000</v>
      </c>
      <c r="C80" s="18"/>
      <c r="D80" s="19">
        <v>455441043</v>
      </c>
      <c r="E80" s="20">
        <v>218112967</v>
      </c>
      <c r="F80" s="20">
        <v>16829311</v>
      </c>
      <c r="G80" s="20">
        <v>13690933</v>
      </c>
      <c r="H80" s="20">
        <v>24530748</v>
      </c>
      <c r="I80" s="20">
        <v>55050992</v>
      </c>
      <c r="J80" s="20">
        <v>34806</v>
      </c>
      <c r="K80" s="20">
        <v>9131371</v>
      </c>
      <c r="L80" s="20">
        <v>26973173</v>
      </c>
      <c r="M80" s="20">
        <v>36139350</v>
      </c>
      <c r="N80" s="20"/>
      <c r="O80" s="20"/>
      <c r="P80" s="20"/>
      <c r="Q80" s="20"/>
      <c r="R80" s="20"/>
      <c r="S80" s="20"/>
      <c r="T80" s="20"/>
      <c r="U80" s="20"/>
      <c r="V80" s="20">
        <v>91190342</v>
      </c>
      <c r="W80" s="20">
        <v>163307877</v>
      </c>
      <c r="X80" s="20"/>
      <c r="Y80" s="19"/>
      <c r="Z80" s="22">
        <v>218112967</v>
      </c>
    </row>
    <row r="81" spans="1:26" ht="12.75" hidden="1">
      <c r="A81" s="38" t="s">
        <v>104</v>
      </c>
      <c r="B81" s="18">
        <v>118305000</v>
      </c>
      <c r="C81" s="18"/>
      <c r="D81" s="19">
        <v>218112967</v>
      </c>
      <c r="E81" s="20">
        <v>105663631</v>
      </c>
      <c r="F81" s="20">
        <v>5727059</v>
      </c>
      <c r="G81" s="20">
        <v>4956624</v>
      </c>
      <c r="H81" s="20">
        <v>4877170</v>
      </c>
      <c r="I81" s="20">
        <v>15560853</v>
      </c>
      <c r="J81" s="20">
        <v>8722</v>
      </c>
      <c r="K81" s="20">
        <v>11200986</v>
      </c>
      <c r="L81" s="20">
        <v>11162436</v>
      </c>
      <c r="M81" s="20">
        <v>22372144</v>
      </c>
      <c r="N81" s="20"/>
      <c r="O81" s="20"/>
      <c r="P81" s="20"/>
      <c r="Q81" s="20"/>
      <c r="R81" s="20"/>
      <c r="S81" s="20"/>
      <c r="T81" s="20"/>
      <c r="U81" s="20"/>
      <c r="V81" s="20">
        <v>37932997</v>
      </c>
      <c r="W81" s="20">
        <v>79663974</v>
      </c>
      <c r="X81" s="20"/>
      <c r="Y81" s="19"/>
      <c r="Z81" s="22">
        <v>105663631</v>
      </c>
    </row>
    <row r="82" spans="1:26" ht="12.75" hidden="1">
      <c r="A82" s="38" t="s">
        <v>105</v>
      </c>
      <c r="B82" s="18">
        <v>114755000</v>
      </c>
      <c r="C82" s="18"/>
      <c r="D82" s="19">
        <v>105663631</v>
      </c>
      <c r="E82" s="20">
        <v>238968</v>
      </c>
      <c r="F82" s="20">
        <v>4534764</v>
      </c>
      <c r="G82" s="20">
        <v>4605087</v>
      </c>
      <c r="H82" s="20">
        <v>4377813</v>
      </c>
      <c r="I82" s="20">
        <v>13517664</v>
      </c>
      <c r="J82" s="20"/>
      <c r="K82" s="20">
        <v>9200920</v>
      </c>
      <c r="L82" s="20">
        <v>9203870</v>
      </c>
      <c r="M82" s="20">
        <v>18404790</v>
      </c>
      <c r="N82" s="20"/>
      <c r="O82" s="20"/>
      <c r="P82" s="20"/>
      <c r="Q82" s="20"/>
      <c r="R82" s="20"/>
      <c r="S82" s="20"/>
      <c r="T82" s="20"/>
      <c r="U82" s="20"/>
      <c r="V82" s="20">
        <v>31922454</v>
      </c>
      <c r="W82" s="20">
        <v>183004</v>
      </c>
      <c r="X82" s="20"/>
      <c r="Y82" s="19"/>
      <c r="Z82" s="22">
        <v>238968</v>
      </c>
    </row>
    <row r="83" spans="1:26" ht="12.75" hidden="1">
      <c r="A83" s="38" t="s">
        <v>106</v>
      </c>
      <c r="B83" s="18"/>
      <c r="C83" s="18"/>
      <c r="D83" s="19">
        <v>238968</v>
      </c>
      <c r="E83" s="20">
        <v>10333320</v>
      </c>
      <c r="F83" s="20">
        <v>461596</v>
      </c>
      <c r="G83" s="20">
        <v>279403</v>
      </c>
      <c r="H83" s="20">
        <v>1585</v>
      </c>
      <c r="I83" s="20">
        <v>742584</v>
      </c>
      <c r="J83" s="20">
        <v>3805</v>
      </c>
      <c r="K83" s="20"/>
      <c r="L83" s="20"/>
      <c r="M83" s="20">
        <v>3805</v>
      </c>
      <c r="N83" s="20"/>
      <c r="O83" s="20"/>
      <c r="P83" s="20"/>
      <c r="Q83" s="20"/>
      <c r="R83" s="20"/>
      <c r="S83" s="20"/>
      <c r="T83" s="20"/>
      <c r="U83" s="20"/>
      <c r="V83" s="20">
        <v>746389</v>
      </c>
      <c r="W83" s="20">
        <v>7948727</v>
      </c>
      <c r="X83" s="20"/>
      <c r="Y83" s="19"/>
      <c r="Z83" s="22">
        <v>10333320</v>
      </c>
    </row>
    <row r="84" spans="1:26" ht="12.75" hidden="1">
      <c r="A84" s="39" t="s">
        <v>107</v>
      </c>
      <c r="B84" s="27">
        <v>211829000</v>
      </c>
      <c r="C84" s="27"/>
      <c r="D84" s="28"/>
      <c r="E84" s="29"/>
      <c r="F84" s="29">
        <v>28174782</v>
      </c>
      <c r="G84" s="29">
        <v>6777</v>
      </c>
      <c r="H84" s="29">
        <v>171992</v>
      </c>
      <c r="I84" s="29">
        <v>28353551</v>
      </c>
      <c r="J84" s="29"/>
      <c r="K84" s="29">
        <v>32473221</v>
      </c>
      <c r="L84" s="29">
        <v>32609645</v>
      </c>
      <c r="M84" s="29">
        <v>65082866</v>
      </c>
      <c r="N84" s="29"/>
      <c r="O84" s="29"/>
      <c r="P84" s="29"/>
      <c r="Q84" s="29"/>
      <c r="R84" s="29"/>
      <c r="S84" s="29"/>
      <c r="T84" s="29"/>
      <c r="U84" s="29"/>
      <c r="V84" s="29">
        <v>93436417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265941408</v>
      </c>
      <c r="C5" s="18">
        <v>0</v>
      </c>
      <c r="D5" s="63">
        <v>378836528</v>
      </c>
      <c r="E5" s="64">
        <v>378836528</v>
      </c>
      <c r="F5" s="64">
        <v>47516963</v>
      </c>
      <c r="G5" s="64">
        <v>22389603</v>
      </c>
      <c r="H5" s="64">
        <v>29280804</v>
      </c>
      <c r="I5" s="64">
        <v>99187370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99187370</v>
      </c>
      <c r="W5" s="64">
        <v>274934182</v>
      </c>
      <c r="X5" s="64">
        <v>-175746812</v>
      </c>
      <c r="Y5" s="65">
        <v>-63.92</v>
      </c>
      <c r="Z5" s="66">
        <v>378836528</v>
      </c>
    </row>
    <row r="6" spans="1:26" ht="12.75">
      <c r="A6" s="62" t="s">
        <v>32</v>
      </c>
      <c r="B6" s="18">
        <v>1389127035</v>
      </c>
      <c r="C6" s="18">
        <v>0</v>
      </c>
      <c r="D6" s="63">
        <v>1881332044</v>
      </c>
      <c r="E6" s="64">
        <v>1881332044</v>
      </c>
      <c r="F6" s="64">
        <v>120658450</v>
      </c>
      <c r="G6" s="64">
        <v>132440705</v>
      </c>
      <c r="H6" s="64">
        <v>123287168</v>
      </c>
      <c r="I6" s="64">
        <v>376386323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376386323</v>
      </c>
      <c r="W6" s="64">
        <v>1349026730</v>
      </c>
      <c r="X6" s="64">
        <v>-972640407</v>
      </c>
      <c r="Y6" s="65">
        <v>-72.1</v>
      </c>
      <c r="Z6" s="66">
        <v>1881332044</v>
      </c>
    </row>
    <row r="7" spans="1:26" ht="12.75">
      <c r="A7" s="62" t="s">
        <v>33</v>
      </c>
      <c r="B7" s="18">
        <v>8357872</v>
      </c>
      <c r="C7" s="18">
        <v>0</v>
      </c>
      <c r="D7" s="63">
        <v>2500000</v>
      </c>
      <c r="E7" s="64">
        <v>2500000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3290000</v>
      </c>
      <c r="X7" s="64">
        <v>-3290000</v>
      </c>
      <c r="Y7" s="65">
        <v>-100</v>
      </c>
      <c r="Z7" s="66">
        <v>2500000</v>
      </c>
    </row>
    <row r="8" spans="1:26" ht="12.75">
      <c r="A8" s="62" t="s">
        <v>34</v>
      </c>
      <c r="B8" s="18">
        <v>347514282</v>
      </c>
      <c r="C8" s="18">
        <v>0</v>
      </c>
      <c r="D8" s="63">
        <v>364262300</v>
      </c>
      <c r="E8" s="64">
        <v>364262300</v>
      </c>
      <c r="F8" s="64">
        <v>149803000</v>
      </c>
      <c r="G8" s="64">
        <v>562000</v>
      </c>
      <c r="H8" s="64">
        <v>1200000</v>
      </c>
      <c r="I8" s="64">
        <v>151565000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151565000</v>
      </c>
      <c r="W8" s="64">
        <v>252167101</v>
      </c>
      <c r="X8" s="64">
        <v>-100602101</v>
      </c>
      <c r="Y8" s="65">
        <v>-39.9</v>
      </c>
      <c r="Z8" s="66">
        <v>364262300</v>
      </c>
    </row>
    <row r="9" spans="1:26" ht="12.75">
      <c r="A9" s="62" t="s">
        <v>35</v>
      </c>
      <c r="B9" s="18">
        <v>261421426</v>
      </c>
      <c r="C9" s="18">
        <v>0</v>
      </c>
      <c r="D9" s="63">
        <v>328843450</v>
      </c>
      <c r="E9" s="64">
        <v>328843450</v>
      </c>
      <c r="F9" s="64">
        <v>20902873</v>
      </c>
      <c r="G9" s="64">
        <v>23305612</v>
      </c>
      <c r="H9" s="64">
        <v>23719491</v>
      </c>
      <c r="I9" s="64">
        <v>67927976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67927976</v>
      </c>
      <c r="W9" s="64">
        <v>240392216</v>
      </c>
      <c r="X9" s="64">
        <v>-172464240</v>
      </c>
      <c r="Y9" s="65">
        <v>-71.74</v>
      </c>
      <c r="Z9" s="66">
        <v>328843450</v>
      </c>
    </row>
    <row r="10" spans="1:26" ht="22.5">
      <c r="A10" s="67" t="s">
        <v>94</v>
      </c>
      <c r="B10" s="68">
        <f>SUM(B5:B9)</f>
        <v>2272362023</v>
      </c>
      <c r="C10" s="68">
        <f>SUM(C5:C9)</f>
        <v>0</v>
      </c>
      <c r="D10" s="69">
        <f aca="true" t="shared" si="0" ref="D10:Z10">SUM(D5:D9)</f>
        <v>2955774322</v>
      </c>
      <c r="E10" s="70">
        <f t="shared" si="0"/>
        <v>2955774322</v>
      </c>
      <c r="F10" s="70">
        <f t="shared" si="0"/>
        <v>338881286</v>
      </c>
      <c r="G10" s="70">
        <f t="shared" si="0"/>
        <v>178697920</v>
      </c>
      <c r="H10" s="70">
        <f t="shared" si="0"/>
        <v>177487463</v>
      </c>
      <c r="I10" s="70">
        <f t="shared" si="0"/>
        <v>695066669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695066669</v>
      </c>
      <c r="W10" s="70">
        <f t="shared" si="0"/>
        <v>2119810229</v>
      </c>
      <c r="X10" s="70">
        <f t="shared" si="0"/>
        <v>-1424743560</v>
      </c>
      <c r="Y10" s="71">
        <f>+IF(W10&lt;&gt;0,(X10/W10)*100,0)</f>
        <v>-67.21090126412443</v>
      </c>
      <c r="Z10" s="72">
        <f t="shared" si="0"/>
        <v>2955774322</v>
      </c>
    </row>
    <row r="11" spans="1:26" ht="12.75">
      <c r="A11" s="62" t="s">
        <v>36</v>
      </c>
      <c r="B11" s="18">
        <v>530451714</v>
      </c>
      <c r="C11" s="18">
        <v>0</v>
      </c>
      <c r="D11" s="63">
        <v>586853256</v>
      </c>
      <c r="E11" s="64">
        <v>586853256</v>
      </c>
      <c r="F11" s="64">
        <v>43836835</v>
      </c>
      <c r="G11" s="64">
        <v>42356714</v>
      </c>
      <c r="H11" s="64">
        <v>45711613</v>
      </c>
      <c r="I11" s="64">
        <v>131905162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131905162</v>
      </c>
      <c r="W11" s="64">
        <v>436664395</v>
      </c>
      <c r="X11" s="64">
        <v>-304759233</v>
      </c>
      <c r="Y11" s="65">
        <v>-69.79</v>
      </c>
      <c r="Z11" s="66">
        <v>586853256</v>
      </c>
    </row>
    <row r="12" spans="1:26" ht="12.75">
      <c r="A12" s="62" t="s">
        <v>37</v>
      </c>
      <c r="B12" s="18">
        <v>28398076</v>
      </c>
      <c r="C12" s="18">
        <v>0</v>
      </c>
      <c r="D12" s="63">
        <v>31657489</v>
      </c>
      <c r="E12" s="64">
        <v>31657489</v>
      </c>
      <c r="F12" s="64">
        <v>2515169</v>
      </c>
      <c r="G12" s="64">
        <v>2515169</v>
      </c>
      <c r="H12" s="64">
        <v>2176775</v>
      </c>
      <c r="I12" s="64">
        <v>7207113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7207113</v>
      </c>
      <c r="W12" s="64">
        <v>26634931</v>
      </c>
      <c r="X12" s="64">
        <v>-19427818</v>
      </c>
      <c r="Y12" s="65">
        <v>-72.94</v>
      </c>
      <c r="Z12" s="66">
        <v>31657489</v>
      </c>
    </row>
    <row r="13" spans="1:26" ht="12.75">
      <c r="A13" s="62" t="s">
        <v>95</v>
      </c>
      <c r="B13" s="18">
        <v>410555939</v>
      </c>
      <c r="C13" s="18">
        <v>0</v>
      </c>
      <c r="D13" s="63">
        <v>492000000</v>
      </c>
      <c r="E13" s="64">
        <v>492000000</v>
      </c>
      <c r="F13" s="64">
        <v>34212994</v>
      </c>
      <c r="G13" s="64">
        <v>34212995</v>
      </c>
      <c r="H13" s="64">
        <v>34212995</v>
      </c>
      <c r="I13" s="64">
        <v>102638984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102638984</v>
      </c>
      <c r="W13" s="64">
        <v>275641947</v>
      </c>
      <c r="X13" s="64">
        <v>-173002963</v>
      </c>
      <c r="Y13" s="65">
        <v>-62.76</v>
      </c>
      <c r="Z13" s="66">
        <v>492000000</v>
      </c>
    </row>
    <row r="14" spans="1:26" ht="12.75">
      <c r="A14" s="62" t="s">
        <v>38</v>
      </c>
      <c r="B14" s="18">
        <v>43954964</v>
      </c>
      <c r="C14" s="18">
        <v>0</v>
      </c>
      <c r="D14" s="63">
        <v>11000000</v>
      </c>
      <c r="E14" s="64">
        <v>11000000</v>
      </c>
      <c r="F14" s="64">
        <v>0</v>
      </c>
      <c r="G14" s="64">
        <v>390110</v>
      </c>
      <c r="H14" s="64">
        <v>172062</v>
      </c>
      <c r="I14" s="64">
        <v>562172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562172</v>
      </c>
      <c r="W14" s="64">
        <v>9862580</v>
      </c>
      <c r="X14" s="64">
        <v>-9300408</v>
      </c>
      <c r="Y14" s="65">
        <v>-94.3</v>
      </c>
      <c r="Z14" s="66">
        <v>11000000</v>
      </c>
    </row>
    <row r="15" spans="1:26" ht="12.75">
      <c r="A15" s="62" t="s">
        <v>39</v>
      </c>
      <c r="B15" s="18">
        <v>843459847</v>
      </c>
      <c r="C15" s="18">
        <v>0</v>
      </c>
      <c r="D15" s="63">
        <v>964354590</v>
      </c>
      <c r="E15" s="64">
        <v>964354590</v>
      </c>
      <c r="F15" s="64">
        <v>1223974</v>
      </c>
      <c r="G15" s="64">
        <v>36192756</v>
      </c>
      <c r="H15" s="64">
        <v>98588097</v>
      </c>
      <c r="I15" s="64">
        <v>136004827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136004827</v>
      </c>
      <c r="W15" s="64">
        <v>722795555</v>
      </c>
      <c r="X15" s="64">
        <v>-586790728</v>
      </c>
      <c r="Y15" s="65">
        <v>-81.18</v>
      </c>
      <c r="Z15" s="66">
        <v>964354590</v>
      </c>
    </row>
    <row r="16" spans="1:26" ht="12.7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/>
      <c r="X16" s="64">
        <v>0</v>
      </c>
      <c r="Y16" s="65">
        <v>0</v>
      </c>
      <c r="Z16" s="66">
        <v>0</v>
      </c>
    </row>
    <row r="17" spans="1:26" ht="12.75">
      <c r="A17" s="62" t="s">
        <v>41</v>
      </c>
      <c r="B17" s="18">
        <v>852980806</v>
      </c>
      <c r="C17" s="18">
        <v>0</v>
      </c>
      <c r="D17" s="63">
        <v>1191152315</v>
      </c>
      <c r="E17" s="64">
        <v>1191152315</v>
      </c>
      <c r="F17" s="64">
        <v>6811911</v>
      </c>
      <c r="G17" s="64">
        <v>21195718</v>
      </c>
      <c r="H17" s="64">
        <v>2777058</v>
      </c>
      <c r="I17" s="64">
        <v>30784687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30784687</v>
      </c>
      <c r="W17" s="64">
        <v>706072305</v>
      </c>
      <c r="X17" s="64">
        <v>-675287618</v>
      </c>
      <c r="Y17" s="65">
        <v>-95.64</v>
      </c>
      <c r="Z17" s="66">
        <v>1191152315</v>
      </c>
    </row>
    <row r="18" spans="1:26" ht="12.75">
      <c r="A18" s="74" t="s">
        <v>42</v>
      </c>
      <c r="B18" s="75">
        <f>SUM(B11:B17)</f>
        <v>2709801346</v>
      </c>
      <c r="C18" s="75">
        <f>SUM(C11:C17)</f>
        <v>0</v>
      </c>
      <c r="D18" s="76">
        <f aca="true" t="shared" si="1" ref="D18:Z18">SUM(D11:D17)</f>
        <v>3277017650</v>
      </c>
      <c r="E18" s="77">
        <f t="shared" si="1"/>
        <v>3277017650</v>
      </c>
      <c r="F18" s="77">
        <f t="shared" si="1"/>
        <v>88600883</v>
      </c>
      <c r="G18" s="77">
        <f t="shared" si="1"/>
        <v>136863462</v>
      </c>
      <c r="H18" s="77">
        <f t="shared" si="1"/>
        <v>183638600</v>
      </c>
      <c r="I18" s="77">
        <f t="shared" si="1"/>
        <v>409102945</v>
      </c>
      <c r="J18" s="77">
        <f t="shared" si="1"/>
        <v>0</v>
      </c>
      <c r="K18" s="77">
        <f t="shared" si="1"/>
        <v>0</v>
      </c>
      <c r="L18" s="77">
        <f t="shared" si="1"/>
        <v>0</v>
      </c>
      <c r="M18" s="77">
        <f t="shared" si="1"/>
        <v>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409102945</v>
      </c>
      <c r="W18" s="77">
        <f t="shared" si="1"/>
        <v>2177671713</v>
      </c>
      <c r="X18" s="77">
        <f t="shared" si="1"/>
        <v>-1768568768</v>
      </c>
      <c r="Y18" s="71">
        <f>+IF(W18&lt;&gt;0,(X18/W18)*100,0)</f>
        <v>-81.21374573780855</v>
      </c>
      <c r="Z18" s="78">
        <f t="shared" si="1"/>
        <v>3277017650</v>
      </c>
    </row>
    <row r="19" spans="1:26" ht="12.75">
      <c r="A19" s="74" t="s">
        <v>43</v>
      </c>
      <c r="B19" s="79">
        <f>+B10-B18</f>
        <v>-437439323</v>
      </c>
      <c r="C19" s="79">
        <f>+C10-C18</f>
        <v>0</v>
      </c>
      <c r="D19" s="80">
        <f aca="true" t="shared" si="2" ref="D19:Z19">+D10-D18</f>
        <v>-321243328</v>
      </c>
      <c r="E19" s="81">
        <f t="shared" si="2"/>
        <v>-321243328</v>
      </c>
      <c r="F19" s="81">
        <f t="shared" si="2"/>
        <v>250280403</v>
      </c>
      <c r="G19" s="81">
        <f t="shared" si="2"/>
        <v>41834458</v>
      </c>
      <c r="H19" s="81">
        <f t="shared" si="2"/>
        <v>-6151137</v>
      </c>
      <c r="I19" s="81">
        <f t="shared" si="2"/>
        <v>285963724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285963724</v>
      </c>
      <c r="W19" s="81">
        <f>IF(E10=E18,0,W10-W18)</f>
        <v>-57861484</v>
      </c>
      <c r="X19" s="81">
        <f t="shared" si="2"/>
        <v>343825208</v>
      </c>
      <c r="Y19" s="82">
        <f>+IF(W19&lt;&gt;0,(X19/W19)*100,0)</f>
        <v>-594.2212059407257</v>
      </c>
      <c r="Z19" s="83">
        <f t="shared" si="2"/>
        <v>-321243328</v>
      </c>
    </row>
    <row r="20" spans="1:26" ht="12.75">
      <c r="A20" s="62" t="s">
        <v>44</v>
      </c>
      <c r="B20" s="18">
        <v>130178813</v>
      </c>
      <c r="C20" s="18">
        <v>0</v>
      </c>
      <c r="D20" s="63">
        <v>173746950</v>
      </c>
      <c r="E20" s="64">
        <v>173746950</v>
      </c>
      <c r="F20" s="64">
        <v>46164000</v>
      </c>
      <c r="G20" s="64">
        <v>0</v>
      </c>
      <c r="H20" s="64">
        <v>25000000</v>
      </c>
      <c r="I20" s="64">
        <v>71164000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71164000</v>
      </c>
      <c r="W20" s="64">
        <v>146068000</v>
      </c>
      <c r="X20" s="64">
        <v>-74904000</v>
      </c>
      <c r="Y20" s="65">
        <v>-51.28</v>
      </c>
      <c r="Z20" s="66">
        <v>173746950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-307260510</v>
      </c>
      <c r="C22" s="90">
        <f>SUM(C19:C21)</f>
        <v>0</v>
      </c>
      <c r="D22" s="91">
        <f aca="true" t="shared" si="3" ref="D22:Z22">SUM(D19:D21)</f>
        <v>-147496378</v>
      </c>
      <c r="E22" s="92">
        <f t="shared" si="3"/>
        <v>-147496378</v>
      </c>
      <c r="F22" s="92">
        <f t="shared" si="3"/>
        <v>296444403</v>
      </c>
      <c r="G22" s="92">
        <f t="shared" si="3"/>
        <v>41834458</v>
      </c>
      <c r="H22" s="92">
        <f t="shared" si="3"/>
        <v>18848863</v>
      </c>
      <c r="I22" s="92">
        <f t="shared" si="3"/>
        <v>357127724</v>
      </c>
      <c r="J22" s="92">
        <f t="shared" si="3"/>
        <v>0</v>
      </c>
      <c r="K22" s="92">
        <f t="shared" si="3"/>
        <v>0</v>
      </c>
      <c r="L22" s="92">
        <f t="shared" si="3"/>
        <v>0</v>
      </c>
      <c r="M22" s="92">
        <f t="shared" si="3"/>
        <v>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357127724</v>
      </c>
      <c r="W22" s="92">
        <f t="shared" si="3"/>
        <v>88206516</v>
      </c>
      <c r="X22" s="92">
        <f t="shared" si="3"/>
        <v>268921208</v>
      </c>
      <c r="Y22" s="93">
        <f>+IF(W22&lt;&gt;0,(X22/W22)*100,0)</f>
        <v>304.8768052464514</v>
      </c>
      <c r="Z22" s="94">
        <f t="shared" si="3"/>
        <v>-147496378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-307260510</v>
      </c>
      <c r="C24" s="79">
        <f>SUM(C22:C23)</f>
        <v>0</v>
      </c>
      <c r="D24" s="80">
        <f aca="true" t="shared" si="4" ref="D24:Z24">SUM(D22:D23)</f>
        <v>-147496378</v>
      </c>
      <c r="E24" s="81">
        <f t="shared" si="4"/>
        <v>-147496378</v>
      </c>
      <c r="F24" s="81">
        <f t="shared" si="4"/>
        <v>296444403</v>
      </c>
      <c r="G24" s="81">
        <f t="shared" si="4"/>
        <v>41834458</v>
      </c>
      <c r="H24" s="81">
        <f t="shared" si="4"/>
        <v>18848863</v>
      </c>
      <c r="I24" s="81">
        <f t="shared" si="4"/>
        <v>357127724</v>
      </c>
      <c r="J24" s="81">
        <f t="shared" si="4"/>
        <v>0</v>
      </c>
      <c r="K24" s="81">
        <f t="shared" si="4"/>
        <v>0</v>
      </c>
      <c r="L24" s="81">
        <f t="shared" si="4"/>
        <v>0</v>
      </c>
      <c r="M24" s="81">
        <f t="shared" si="4"/>
        <v>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357127724</v>
      </c>
      <c r="W24" s="81">
        <f t="shared" si="4"/>
        <v>88206516</v>
      </c>
      <c r="X24" s="81">
        <f t="shared" si="4"/>
        <v>268921208</v>
      </c>
      <c r="Y24" s="82">
        <f>+IF(W24&lt;&gt;0,(X24/W24)*100,0)</f>
        <v>304.8768052464514</v>
      </c>
      <c r="Z24" s="83">
        <f t="shared" si="4"/>
        <v>-147496378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170886095</v>
      </c>
      <c r="C27" s="21">
        <v>0</v>
      </c>
      <c r="D27" s="103">
        <v>213746949</v>
      </c>
      <c r="E27" s="104">
        <v>213746949</v>
      </c>
      <c r="F27" s="104">
        <v>3776812</v>
      </c>
      <c r="G27" s="104">
        <v>18121726</v>
      </c>
      <c r="H27" s="104">
        <v>23603028</v>
      </c>
      <c r="I27" s="104">
        <v>45501566</v>
      </c>
      <c r="J27" s="104">
        <v>6498112</v>
      </c>
      <c r="K27" s="104">
        <v>8332735</v>
      </c>
      <c r="L27" s="104">
        <v>8998623</v>
      </c>
      <c r="M27" s="104">
        <v>23829470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69331036</v>
      </c>
      <c r="W27" s="104">
        <v>160310212</v>
      </c>
      <c r="X27" s="104">
        <v>-90979176</v>
      </c>
      <c r="Y27" s="105">
        <v>-56.75</v>
      </c>
      <c r="Z27" s="106">
        <v>213746949</v>
      </c>
    </row>
    <row r="28" spans="1:26" ht="12.75">
      <c r="A28" s="107" t="s">
        <v>44</v>
      </c>
      <c r="B28" s="18">
        <v>167202490</v>
      </c>
      <c r="C28" s="18">
        <v>0</v>
      </c>
      <c r="D28" s="63">
        <v>173746949</v>
      </c>
      <c r="E28" s="64">
        <v>173746949</v>
      </c>
      <c r="F28" s="64">
        <v>3776812</v>
      </c>
      <c r="G28" s="64">
        <v>18121726</v>
      </c>
      <c r="H28" s="64">
        <v>23603028</v>
      </c>
      <c r="I28" s="64">
        <v>45501566</v>
      </c>
      <c r="J28" s="64">
        <v>6498112</v>
      </c>
      <c r="K28" s="64">
        <v>8332735</v>
      </c>
      <c r="L28" s="64">
        <v>8998623</v>
      </c>
      <c r="M28" s="64">
        <v>23829470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69331036</v>
      </c>
      <c r="W28" s="64">
        <v>130310212</v>
      </c>
      <c r="X28" s="64">
        <v>-60979176</v>
      </c>
      <c r="Y28" s="65">
        <v>-46.8</v>
      </c>
      <c r="Z28" s="66">
        <v>173746949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30000000</v>
      </c>
      <c r="E30" s="64">
        <v>30000000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22500000</v>
      </c>
      <c r="X30" s="64">
        <v>-22500000</v>
      </c>
      <c r="Y30" s="65">
        <v>-100</v>
      </c>
      <c r="Z30" s="66">
        <v>30000000</v>
      </c>
    </row>
    <row r="31" spans="1:26" ht="12.75">
      <c r="A31" s="62" t="s">
        <v>49</v>
      </c>
      <c r="B31" s="18">
        <v>3683605</v>
      </c>
      <c r="C31" s="18">
        <v>0</v>
      </c>
      <c r="D31" s="63">
        <v>10000000</v>
      </c>
      <c r="E31" s="64">
        <v>10000000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7500000</v>
      </c>
      <c r="X31" s="64">
        <v>-7500000</v>
      </c>
      <c r="Y31" s="65">
        <v>-100</v>
      </c>
      <c r="Z31" s="66">
        <v>10000000</v>
      </c>
    </row>
    <row r="32" spans="1:26" ht="12.75">
      <c r="A32" s="74" t="s">
        <v>50</v>
      </c>
      <c r="B32" s="21">
        <f>SUM(B28:B31)</f>
        <v>170886095</v>
      </c>
      <c r="C32" s="21">
        <f>SUM(C28:C31)</f>
        <v>0</v>
      </c>
      <c r="D32" s="103">
        <f aca="true" t="shared" si="5" ref="D32:Z32">SUM(D28:D31)</f>
        <v>213746949</v>
      </c>
      <c r="E32" s="104">
        <f t="shared" si="5"/>
        <v>213746949</v>
      </c>
      <c r="F32" s="104">
        <f t="shared" si="5"/>
        <v>3776812</v>
      </c>
      <c r="G32" s="104">
        <f t="shared" si="5"/>
        <v>18121726</v>
      </c>
      <c r="H32" s="104">
        <f t="shared" si="5"/>
        <v>23603028</v>
      </c>
      <c r="I32" s="104">
        <f t="shared" si="5"/>
        <v>45501566</v>
      </c>
      <c r="J32" s="104">
        <f t="shared" si="5"/>
        <v>6498112</v>
      </c>
      <c r="K32" s="104">
        <f t="shared" si="5"/>
        <v>8332735</v>
      </c>
      <c r="L32" s="104">
        <f t="shared" si="5"/>
        <v>8998623</v>
      </c>
      <c r="M32" s="104">
        <f t="shared" si="5"/>
        <v>23829470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69331036</v>
      </c>
      <c r="W32" s="104">
        <f t="shared" si="5"/>
        <v>160310212</v>
      </c>
      <c r="X32" s="104">
        <f t="shared" si="5"/>
        <v>-90979176</v>
      </c>
      <c r="Y32" s="105">
        <f>+IF(W32&lt;&gt;0,(X32/W32)*100,0)</f>
        <v>-56.75195289492849</v>
      </c>
      <c r="Z32" s="106">
        <f t="shared" si="5"/>
        <v>213746949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473932652</v>
      </c>
      <c r="C35" s="18">
        <v>0</v>
      </c>
      <c r="D35" s="63">
        <v>374040749</v>
      </c>
      <c r="E35" s="64">
        <v>374040749</v>
      </c>
      <c r="F35" s="64">
        <v>558285622</v>
      </c>
      <c r="G35" s="64">
        <v>538330312</v>
      </c>
      <c r="H35" s="64">
        <v>548044332</v>
      </c>
      <c r="I35" s="64">
        <v>548044332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280530562</v>
      </c>
      <c r="X35" s="64">
        <v>-280530562</v>
      </c>
      <c r="Y35" s="65">
        <v>-100</v>
      </c>
      <c r="Z35" s="66">
        <v>374040749</v>
      </c>
    </row>
    <row r="36" spans="1:26" ht="12.75">
      <c r="A36" s="62" t="s">
        <v>53</v>
      </c>
      <c r="B36" s="18">
        <v>5551418057</v>
      </c>
      <c r="C36" s="18">
        <v>0</v>
      </c>
      <c r="D36" s="63">
        <v>5223432402</v>
      </c>
      <c r="E36" s="64">
        <v>5223432402</v>
      </c>
      <c r="F36" s="64">
        <v>5536418055</v>
      </c>
      <c r="G36" s="64">
        <v>5506418055</v>
      </c>
      <c r="H36" s="64">
        <v>5481418055</v>
      </c>
      <c r="I36" s="64">
        <v>5481418055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3917574302</v>
      </c>
      <c r="X36" s="64">
        <v>-3917574302</v>
      </c>
      <c r="Y36" s="65">
        <v>-100</v>
      </c>
      <c r="Z36" s="66">
        <v>5223432402</v>
      </c>
    </row>
    <row r="37" spans="1:26" ht="12.75">
      <c r="A37" s="62" t="s">
        <v>54</v>
      </c>
      <c r="B37" s="18">
        <v>781726126</v>
      </c>
      <c r="C37" s="18">
        <v>0</v>
      </c>
      <c r="D37" s="63">
        <v>362434222</v>
      </c>
      <c r="E37" s="64">
        <v>362434222</v>
      </c>
      <c r="F37" s="64">
        <v>750659132</v>
      </c>
      <c r="G37" s="64">
        <v>718403787</v>
      </c>
      <c r="H37" s="64">
        <v>976066507</v>
      </c>
      <c r="I37" s="64">
        <v>976066507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271825667</v>
      </c>
      <c r="X37" s="64">
        <v>-271825667</v>
      </c>
      <c r="Y37" s="65">
        <v>-100</v>
      </c>
      <c r="Z37" s="66">
        <v>362434222</v>
      </c>
    </row>
    <row r="38" spans="1:26" ht="12.75">
      <c r="A38" s="62" t="s">
        <v>55</v>
      </c>
      <c r="B38" s="18">
        <v>334436272</v>
      </c>
      <c r="C38" s="18">
        <v>0</v>
      </c>
      <c r="D38" s="63">
        <v>407000000</v>
      </c>
      <c r="E38" s="64">
        <v>407000000</v>
      </c>
      <c r="F38" s="64">
        <v>301954608</v>
      </c>
      <c r="G38" s="64">
        <v>301810608</v>
      </c>
      <c r="H38" s="64">
        <v>301738608</v>
      </c>
      <c r="I38" s="64">
        <v>301738608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305250000</v>
      </c>
      <c r="X38" s="64">
        <v>-305250000</v>
      </c>
      <c r="Y38" s="65">
        <v>-100</v>
      </c>
      <c r="Z38" s="66">
        <v>407000000</v>
      </c>
    </row>
    <row r="39" spans="1:26" ht="12.75">
      <c r="A39" s="62" t="s">
        <v>56</v>
      </c>
      <c r="B39" s="18">
        <v>4909188311</v>
      </c>
      <c r="C39" s="18">
        <v>0</v>
      </c>
      <c r="D39" s="63">
        <v>4828038929</v>
      </c>
      <c r="E39" s="64">
        <v>4828038929</v>
      </c>
      <c r="F39" s="64">
        <v>5042089937</v>
      </c>
      <c r="G39" s="64">
        <v>5024533972</v>
      </c>
      <c r="H39" s="64">
        <v>4751657272</v>
      </c>
      <c r="I39" s="64">
        <v>4751657272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3621029197</v>
      </c>
      <c r="X39" s="64">
        <v>-3621029197</v>
      </c>
      <c r="Y39" s="65">
        <v>-100</v>
      </c>
      <c r="Z39" s="66">
        <v>4828038929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233128396</v>
      </c>
      <c r="C42" s="18">
        <v>0</v>
      </c>
      <c r="D42" s="63">
        <v>212637286</v>
      </c>
      <c r="E42" s="64">
        <v>212637286</v>
      </c>
      <c r="F42" s="64">
        <v>96153520</v>
      </c>
      <c r="G42" s="64">
        <v>-1442038</v>
      </c>
      <c r="H42" s="64">
        <v>26258721</v>
      </c>
      <c r="I42" s="64">
        <v>120970203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120970203</v>
      </c>
      <c r="W42" s="64">
        <v>443242578</v>
      </c>
      <c r="X42" s="64">
        <v>-322272375</v>
      </c>
      <c r="Y42" s="65">
        <v>-72.71</v>
      </c>
      <c r="Z42" s="66">
        <v>212637286</v>
      </c>
    </row>
    <row r="43" spans="1:26" ht="12.75">
      <c r="A43" s="62" t="s">
        <v>59</v>
      </c>
      <c r="B43" s="18">
        <v>-148419079</v>
      </c>
      <c r="C43" s="18">
        <v>0</v>
      </c>
      <c r="D43" s="63">
        <v>-203588949</v>
      </c>
      <c r="E43" s="64">
        <v>-203588949</v>
      </c>
      <c r="F43" s="64">
        <v>-6127009</v>
      </c>
      <c r="G43" s="64">
        <v>-18121726</v>
      </c>
      <c r="H43" s="64">
        <v>-16722162</v>
      </c>
      <c r="I43" s="64">
        <v>-40970897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-40970897</v>
      </c>
      <c r="W43" s="64">
        <v>-140000000</v>
      </c>
      <c r="X43" s="64">
        <v>99029103</v>
      </c>
      <c r="Y43" s="65">
        <v>-70.74</v>
      </c>
      <c r="Z43" s="66">
        <v>-203588949</v>
      </c>
    </row>
    <row r="44" spans="1:26" ht="12.75">
      <c r="A44" s="62" t="s">
        <v>60</v>
      </c>
      <c r="B44" s="18">
        <v>-19745909</v>
      </c>
      <c r="C44" s="18">
        <v>0</v>
      </c>
      <c r="D44" s="63">
        <v>10000000</v>
      </c>
      <c r="E44" s="64">
        <v>10000000</v>
      </c>
      <c r="F44" s="64">
        <v>-5302276</v>
      </c>
      <c r="G44" s="64">
        <v>-391547</v>
      </c>
      <c r="H44" s="64">
        <v>-4822540</v>
      </c>
      <c r="I44" s="64">
        <v>-10516363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-10516363</v>
      </c>
      <c r="W44" s="64">
        <v>14010000</v>
      </c>
      <c r="X44" s="64">
        <v>-24526363</v>
      </c>
      <c r="Y44" s="65">
        <v>-175.06</v>
      </c>
      <c r="Z44" s="66">
        <v>10000000</v>
      </c>
    </row>
    <row r="45" spans="1:26" ht="12.75">
      <c r="A45" s="74" t="s">
        <v>61</v>
      </c>
      <c r="B45" s="21">
        <v>90532317</v>
      </c>
      <c r="C45" s="21">
        <v>0</v>
      </c>
      <c r="D45" s="103">
        <v>39992996</v>
      </c>
      <c r="E45" s="104">
        <v>39992996</v>
      </c>
      <c r="F45" s="104">
        <v>169885289</v>
      </c>
      <c r="G45" s="104">
        <v>149929978</v>
      </c>
      <c r="H45" s="104">
        <v>154643997</v>
      </c>
      <c r="I45" s="104">
        <v>154643997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338197237</v>
      </c>
      <c r="X45" s="104">
        <v>-338197237</v>
      </c>
      <c r="Y45" s="105">
        <v>-100</v>
      </c>
      <c r="Z45" s="106">
        <v>39992996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68.07147716137429</v>
      </c>
      <c r="C58" s="5">
        <f>IF(C67=0,0,+(C76/C67)*100)</f>
        <v>0</v>
      </c>
      <c r="D58" s="6">
        <f aca="true" t="shared" si="6" ref="D58:Z58">IF(D67=0,0,+(D76/D67)*100)</f>
        <v>82.15897519048343</v>
      </c>
      <c r="E58" s="7">
        <f t="shared" si="6"/>
        <v>82.15897519048343</v>
      </c>
      <c r="F58" s="7">
        <f t="shared" si="6"/>
        <v>55.96815767915571</v>
      </c>
      <c r="G58" s="7">
        <f t="shared" si="6"/>
        <v>83.19892231222447</v>
      </c>
      <c r="H58" s="7">
        <f t="shared" si="6"/>
        <v>58.07704046955845</v>
      </c>
      <c r="I58" s="7">
        <f t="shared" si="6"/>
        <v>65.48820397412742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65.48820397412742</v>
      </c>
      <c r="W58" s="7">
        <f t="shared" si="6"/>
        <v>89.66925857314727</v>
      </c>
      <c r="X58" s="7">
        <f t="shared" si="6"/>
        <v>0</v>
      </c>
      <c r="Y58" s="7">
        <f t="shared" si="6"/>
        <v>0</v>
      </c>
      <c r="Z58" s="8">
        <f t="shared" si="6"/>
        <v>82.15897519048343</v>
      </c>
    </row>
    <row r="59" spans="1:26" ht="12.75">
      <c r="A59" s="36" t="s">
        <v>31</v>
      </c>
      <c r="B59" s="9">
        <f aca="true" t="shared" si="7" ref="B59:Z66">IF(B68=0,0,+(B77/B68)*100)</f>
        <v>69.12345218537762</v>
      </c>
      <c r="C59" s="9">
        <f t="shared" si="7"/>
        <v>0</v>
      </c>
      <c r="D59" s="2">
        <f t="shared" si="7"/>
        <v>82.99999940871594</v>
      </c>
      <c r="E59" s="10">
        <f t="shared" si="7"/>
        <v>82.99999940871594</v>
      </c>
      <c r="F59" s="10">
        <f t="shared" si="7"/>
        <v>35.484399539591784</v>
      </c>
      <c r="G59" s="10">
        <f t="shared" si="7"/>
        <v>110.58987513088105</v>
      </c>
      <c r="H59" s="10">
        <f t="shared" si="7"/>
        <v>82.66621367364093</v>
      </c>
      <c r="I59" s="10">
        <f t="shared" si="7"/>
        <v>66.36638818026933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66.36638818026933</v>
      </c>
      <c r="W59" s="10">
        <f t="shared" si="7"/>
        <v>86.55691419264848</v>
      </c>
      <c r="X59" s="10">
        <f t="shared" si="7"/>
        <v>0</v>
      </c>
      <c r="Y59" s="10">
        <f t="shared" si="7"/>
        <v>0</v>
      </c>
      <c r="Z59" s="11">
        <f t="shared" si="7"/>
        <v>82.99999940871594</v>
      </c>
    </row>
    <row r="60" spans="1:26" ht="12.75">
      <c r="A60" s="37" t="s">
        <v>32</v>
      </c>
      <c r="B60" s="12">
        <f t="shared" si="7"/>
        <v>64.20221625015023</v>
      </c>
      <c r="C60" s="12">
        <f t="shared" si="7"/>
        <v>0</v>
      </c>
      <c r="D60" s="3">
        <f t="shared" si="7"/>
        <v>84.75682791272331</v>
      </c>
      <c r="E60" s="13">
        <f t="shared" si="7"/>
        <v>84.75682791272331</v>
      </c>
      <c r="F60" s="13">
        <f t="shared" si="7"/>
        <v>72.12760233535239</v>
      </c>
      <c r="G60" s="13">
        <f t="shared" si="7"/>
        <v>89.33367426577803</v>
      </c>
      <c r="H60" s="13">
        <f t="shared" si="7"/>
        <v>61.635949817583615</v>
      </c>
      <c r="I60" s="13">
        <f t="shared" si="7"/>
        <v>74.74538653733175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74.74538653733175</v>
      </c>
      <c r="W60" s="13">
        <f t="shared" si="7"/>
        <v>89.79726443226221</v>
      </c>
      <c r="X60" s="13">
        <f t="shared" si="7"/>
        <v>0</v>
      </c>
      <c r="Y60" s="13">
        <f t="shared" si="7"/>
        <v>0</v>
      </c>
      <c r="Z60" s="14">
        <f t="shared" si="7"/>
        <v>84.75682791272331</v>
      </c>
    </row>
    <row r="61" spans="1:26" ht="12.75">
      <c r="A61" s="38" t="s">
        <v>102</v>
      </c>
      <c r="B61" s="12">
        <f t="shared" si="7"/>
        <v>75.35695153400451</v>
      </c>
      <c r="C61" s="12">
        <f t="shared" si="7"/>
        <v>0</v>
      </c>
      <c r="D61" s="3">
        <f t="shared" si="7"/>
        <v>84.84912226582524</v>
      </c>
      <c r="E61" s="13">
        <f t="shared" si="7"/>
        <v>84.84912226582524</v>
      </c>
      <c r="F61" s="13">
        <f t="shared" si="7"/>
        <v>73.5409992649086</v>
      </c>
      <c r="G61" s="13">
        <f t="shared" si="7"/>
        <v>93.72385347914877</v>
      </c>
      <c r="H61" s="13">
        <f t="shared" si="7"/>
        <v>77.02806682356052</v>
      </c>
      <c r="I61" s="13">
        <f t="shared" si="7"/>
        <v>82.20959862999231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82.20959862999231</v>
      </c>
      <c r="W61" s="13">
        <f t="shared" si="7"/>
        <v>82.5413760494157</v>
      </c>
      <c r="X61" s="13">
        <f t="shared" si="7"/>
        <v>0</v>
      </c>
      <c r="Y61" s="13">
        <f t="shared" si="7"/>
        <v>0</v>
      </c>
      <c r="Z61" s="14">
        <f t="shared" si="7"/>
        <v>84.84912226582524</v>
      </c>
    </row>
    <row r="62" spans="1:26" ht="12.75">
      <c r="A62" s="38" t="s">
        <v>103</v>
      </c>
      <c r="B62" s="12">
        <f t="shared" si="7"/>
        <v>46.24226555219859</v>
      </c>
      <c r="C62" s="12">
        <f t="shared" si="7"/>
        <v>0</v>
      </c>
      <c r="D62" s="3">
        <f t="shared" si="7"/>
        <v>85.34633002775969</v>
      </c>
      <c r="E62" s="13">
        <f t="shared" si="7"/>
        <v>85.34633002775969</v>
      </c>
      <c r="F62" s="13">
        <f t="shared" si="7"/>
        <v>38.49800162533831</v>
      </c>
      <c r="G62" s="13">
        <f t="shared" si="7"/>
        <v>47.04462036992197</v>
      </c>
      <c r="H62" s="13">
        <f t="shared" si="7"/>
        <v>27.441402305265967</v>
      </c>
      <c r="I62" s="13">
        <f t="shared" si="7"/>
        <v>37.640256408464786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37.640256408464786</v>
      </c>
      <c r="W62" s="13">
        <f t="shared" si="7"/>
        <v>104.85419535033058</v>
      </c>
      <c r="X62" s="13">
        <f t="shared" si="7"/>
        <v>0</v>
      </c>
      <c r="Y62" s="13">
        <f t="shared" si="7"/>
        <v>0</v>
      </c>
      <c r="Z62" s="14">
        <f t="shared" si="7"/>
        <v>85.34633002775969</v>
      </c>
    </row>
    <row r="63" spans="1:26" ht="12.75">
      <c r="A63" s="38" t="s">
        <v>104</v>
      </c>
      <c r="B63" s="12">
        <f t="shared" si="7"/>
        <v>69.60703599548141</v>
      </c>
      <c r="C63" s="12">
        <f t="shared" si="7"/>
        <v>0</v>
      </c>
      <c r="D63" s="3">
        <f t="shared" si="7"/>
        <v>83.00000234895954</v>
      </c>
      <c r="E63" s="13">
        <f t="shared" si="7"/>
        <v>83.00000234895954</v>
      </c>
      <c r="F63" s="13">
        <f t="shared" si="7"/>
        <v>44.95933855932532</v>
      </c>
      <c r="G63" s="13">
        <f t="shared" si="7"/>
        <v>55.69749856812815</v>
      </c>
      <c r="H63" s="13">
        <f t="shared" si="7"/>
        <v>30.016532687197543</v>
      </c>
      <c r="I63" s="13">
        <f t="shared" si="7"/>
        <v>43.5200803877453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43.5200803877453</v>
      </c>
      <c r="W63" s="13">
        <f t="shared" si="7"/>
        <v>81.72678096654934</v>
      </c>
      <c r="X63" s="13">
        <f t="shared" si="7"/>
        <v>0</v>
      </c>
      <c r="Y63" s="13">
        <f t="shared" si="7"/>
        <v>0</v>
      </c>
      <c r="Z63" s="14">
        <f t="shared" si="7"/>
        <v>83.00000234895954</v>
      </c>
    </row>
    <row r="64" spans="1:26" ht="12.75">
      <c r="A64" s="38" t="s">
        <v>105</v>
      </c>
      <c r="B64" s="12">
        <f t="shared" si="7"/>
        <v>64.36553097132658</v>
      </c>
      <c r="C64" s="12">
        <f t="shared" si="7"/>
        <v>0</v>
      </c>
      <c r="D64" s="3">
        <f t="shared" si="7"/>
        <v>83.00000139527745</v>
      </c>
      <c r="E64" s="13">
        <f t="shared" si="7"/>
        <v>83.00000139527745</v>
      </c>
      <c r="F64" s="13">
        <f t="shared" si="7"/>
        <v>30.371348675497313</v>
      </c>
      <c r="G64" s="13">
        <f t="shared" si="7"/>
        <v>36.909306423204065</v>
      </c>
      <c r="H64" s="13">
        <f t="shared" si="7"/>
        <v>20.85175453114961</v>
      </c>
      <c r="I64" s="13">
        <f t="shared" si="7"/>
        <v>29.40651486179147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29.40651486179147</v>
      </c>
      <c r="W64" s="13">
        <f t="shared" si="7"/>
        <v>84.53646690655194</v>
      </c>
      <c r="X64" s="13">
        <f t="shared" si="7"/>
        <v>0</v>
      </c>
      <c r="Y64" s="13">
        <f t="shared" si="7"/>
        <v>0</v>
      </c>
      <c r="Z64" s="14">
        <f t="shared" si="7"/>
        <v>83.00000139527745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99.99998</v>
      </c>
      <c r="E65" s="13">
        <f t="shared" si="7"/>
        <v>99.99998</v>
      </c>
      <c r="F65" s="13">
        <f t="shared" si="7"/>
        <v>-987637.7324263038</v>
      </c>
      <c r="G65" s="13">
        <f t="shared" si="7"/>
        <v>241220.87986137855</v>
      </c>
      <c r="H65" s="13">
        <f t="shared" si="7"/>
        <v>32014.84830539359</v>
      </c>
      <c r="I65" s="13">
        <f t="shared" si="7"/>
        <v>116902.94315280205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116902.94315280205</v>
      </c>
      <c r="W65" s="13">
        <f t="shared" si="7"/>
        <v>106.0794250645086</v>
      </c>
      <c r="X65" s="13">
        <f t="shared" si="7"/>
        <v>0</v>
      </c>
      <c r="Y65" s="13">
        <f t="shared" si="7"/>
        <v>0</v>
      </c>
      <c r="Z65" s="14">
        <f t="shared" si="7"/>
        <v>99.99998</v>
      </c>
    </row>
    <row r="66" spans="1:26" ht="12.75">
      <c r="A66" s="39" t="s">
        <v>107</v>
      </c>
      <c r="B66" s="15">
        <f t="shared" si="7"/>
        <v>99.50168458180391</v>
      </c>
      <c r="C66" s="15">
        <f t="shared" si="7"/>
        <v>0</v>
      </c>
      <c r="D66" s="4">
        <f t="shared" si="7"/>
        <v>50.00000247089981</v>
      </c>
      <c r="E66" s="16">
        <f t="shared" si="7"/>
        <v>50.00000247089981</v>
      </c>
      <c r="F66" s="16">
        <f t="shared" si="7"/>
        <v>0</v>
      </c>
      <c r="G66" s="16">
        <f t="shared" si="7"/>
        <v>0.02678750444586821</v>
      </c>
      <c r="H66" s="16">
        <f t="shared" si="7"/>
        <v>0.02171891673558519</v>
      </c>
      <c r="I66" s="16">
        <f t="shared" si="7"/>
        <v>0.016365293741898476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0.016365293741898476</v>
      </c>
      <c r="W66" s="16">
        <f t="shared" si="7"/>
        <v>95.45897863617964</v>
      </c>
      <c r="X66" s="16">
        <f t="shared" si="7"/>
        <v>0</v>
      </c>
      <c r="Y66" s="16">
        <f t="shared" si="7"/>
        <v>0</v>
      </c>
      <c r="Z66" s="17">
        <f t="shared" si="7"/>
        <v>50.00000247089981</v>
      </c>
    </row>
    <row r="67" spans="1:26" ht="12.75" hidden="1">
      <c r="A67" s="40" t="s">
        <v>108</v>
      </c>
      <c r="B67" s="23">
        <v>1817177816</v>
      </c>
      <c r="C67" s="23"/>
      <c r="D67" s="24">
        <v>2422052918</v>
      </c>
      <c r="E67" s="25">
        <v>2422052918</v>
      </c>
      <c r="F67" s="25">
        <v>185621897</v>
      </c>
      <c r="G67" s="25">
        <v>171972629</v>
      </c>
      <c r="H67" s="25">
        <v>172527531</v>
      </c>
      <c r="I67" s="25">
        <v>530122057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530122057</v>
      </c>
      <c r="W67" s="25">
        <v>1741929747</v>
      </c>
      <c r="X67" s="25"/>
      <c r="Y67" s="24"/>
      <c r="Z67" s="26">
        <v>2422052918</v>
      </c>
    </row>
    <row r="68" spans="1:26" ht="12.75" hidden="1">
      <c r="A68" s="36" t="s">
        <v>31</v>
      </c>
      <c r="B68" s="18">
        <v>265941408</v>
      </c>
      <c r="C68" s="18"/>
      <c r="D68" s="19">
        <v>378836528</v>
      </c>
      <c r="E68" s="20">
        <v>378836528</v>
      </c>
      <c r="F68" s="20">
        <v>47516963</v>
      </c>
      <c r="G68" s="20">
        <v>22389603</v>
      </c>
      <c r="H68" s="20">
        <v>29280804</v>
      </c>
      <c r="I68" s="20">
        <v>99187370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99187370</v>
      </c>
      <c r="W68" s="20">
        <v>274934182</v>
      </c>
      <c r="X68" s="20"/>
      <c r="Y68" s="19"/>
      <c r="Z68" s="22">
        <v>378836528</v>
      </c>
    </row>
    <row r="69" spans="1:26" ht="12.75" hidden="1">
      <c r="A69" s="37" t="s">
        <v>32</v>
      </c>
      <c r="B69" s="18">
        <v>1389127035</v>
      </c>
      <c r="C69" s="18"/>
      <c r="D69" s="19">
        <v>1881332044</v>
      </c>
      <c r="E69" s="20">
        <v>1881332044</v>
      </c>
      <c r="F69" s="20">
        <v>120658450</v>
      </c>
      <c r="G69" s="20">
        <v>132440705</v>
      </c>
      <c r="H69" s="20">
        <v>123287168</v>
      </c>
      <c r="I69" s="20">
        <v>376386323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376386323</v>
      </c>
      <c r="W69" s="20">
        <v>1349026730</v>
      </c>
      <c r="X69" s="20"/>
      <c r="Y69" s="19"/>
      <c r="Z69" s="22">
        <v>1881332044</v>
      </c>
    </row>
    <row r="70" spans="1:26" ht="12.75" hidden="1">
      <c r="A70" s="38" t="s">
        <v>102</v>
      </c>
      <c r="B70" s="18">
        <v>699088395</v>
      </c>
      <c r="C70" s="18"/>
      <c r="D70" s="19">
        <v>838330922</v>
      </c>
      <c r="E70" s="20">
        <v>838330922</v>
      </c>
      <c r="F70" s="20">
        <v>54855764</v>
      </c>
      <c r="G70" s="20">
        <v>67344763</v>
      </c>
      <c r="H70" s="20">
        <v>57879047</v>
      </c>
      <c r="I70" s="20">
        <v>180079574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180079574</v>
      </c>
      <c r="W70" s="20">
        <v>623927317</v>
      </c>
      <c r="X70" s="20"/>
      <c r="Y70" s="19"/>
      <c r="Z70" s="22">
        <v>838330922</v>
      </c>
    </row>
    <row r="71" spans="1:26" ht="12.75" hidden="1">
      <c r="A71" s="38" t="s">
        <v>103</v>
      </c>
      <c r="B71" s="18">
        <v>465049360</v>
      </c>
      <c r="C71" s="18"/>
      <c r="D71" s="19">
        <v>639296198</v>
      </c>
      <c r="E71" s="20">
        <v>639296198</v>
      </c>
      <c r="F71" s="20">
        <v>43665986</v>
      </c>
      <c r="G71" s="20">
        <v>43054215</v>
      </c>
      <c r="H71" s="20">
        <v>43372696</v>
      </c>
      <c r="I71" s="20">
        <v>130092897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130092897</v>
      </c>
      <c r="W71" s="20">
        <v>421272745</v>
      </c>
      <c r="X71" s="20"/>
      <c r="Y71" s="19"/>
      <c r="Z71" s="22">
        <v>639296198</v>
      </c>
    </row>
    <row r="72" spans="1:26" ht="12.75" hidden="1">
      <c r="A72" s="38" t="s">
        <v>104</v>
      </c>
      <c r="B72" s="18">
        <v>98707056</v>
      </c>
      <c r="C72" s="18"/>
      <c r="D72" s="19">
        <v>173693924</v>
      </c>
      <c r="E72" s="20">
        <v>173693924</v>
      </c>
      <c r="F72" s="20">
        <v>9423793</v>
      </c>
      <c r="G72" s="20">
        <v>9323460</v>
      </c>
      <c r="H72" s="20">
        <v>9412263</v>
      </c>
      <c r="I72" s="20">
        <v>28159516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28159516</v>
      </c>
      <c r="W72" s="20">
        <v>134652515</v>
      </c>
      <c r="X72" s="20"/>
      <c r="Y72" s="19"/>
      <c r="Z72" s="22">
        <v>173693924</v>
      </c>
    </row>
    <row r="73" spans="1:26" ht="12.75" hidden="1">
      <c r="A73" s="38" t="s">
        <v>105</v>
      </c>
      <c r="B73" s="18">
        <v>126282224</v>
      </c>
      <c r="C73" s="18"/>
      <c r="D73" s="19">
        <v>215011000</v>
      </c>
      <c r="E73" s="20">
        <v>215011000</v>
      </c>
      <c r="F73" s="20">
        <v>12715112</v>
      </c>
      <c r="G73" s="20">
        <v>12707879</v>
      </c>
      <c r="H73" s="20">
        <v>12579258</v>
      </c>
      <c r="I73" s="20">
        <v>38002249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38002249</v>
      </c>
      <c r="W73" s="20">
        <v>161711194</v>
      </c>
      <c r="X73" s="20"/>
      <c r="Y73" s="19"/>
      <c r="Z73" s="22">
        <v>215011000</v>
      </c>
    </row>
    <row r="74" spans="1:26" ht="12.75" hidden="1">
      <c r="A74" s="38" t="s">
        <v>106</v>
      </c>
      <c r="B74" s="18"/>
      <c r="C74" s="18"/>
      <c r="D74" s="19">
        <v>15000000</v>
      </c>
      <c r="E74" s="20">
        <v>15000000</v>
      </c>
      <c r="F74" s="20">
        <v>-2205</v>
      </c>
      <c r="G74" s="20">
        <v>10388</v>
      </c>
      <c r="H74" s="20">
        <v>43904</v>
      </c>
      <c r="I74" s="20">
        <v>52087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52087</v>
      </c>
      <c r="W74" s="20">
        <v>7462959</v>
      </c>
      <c r="X74" s="20"/>
      <c r="Y74" s="19"/>
      <c r="Z74" s="22">
        <v>15000000</v>
      </c>
    </row>
    <row r="75" spans="1:26" ht="12.75" hidden="1">
      <c r="A75" s="39" t="s">
        <v>107</v>
      </c>
      <c r="B75" s="27">
        <v>162109373</v>
      </c>
      <c r="C75" s="27"/>
      <c r="D75" s="28">
        <v>161884346</v>
      </c>
      <c r="E75" s="29">
        <v>161884346</v>
      </c>
      <c r="F75" s="29">
        <v>17446484</v>
      </c>
      <c r="G75" s="29">
        <v>17142321</v>
      </c>
      <c r="H75" s="29">
        <v>19959559</v>
      </c>
      <c r="I75" s="29">
        <v>54548364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54548364</v>
      </c>
      <c r="W75" s="29">
        <v>117968835</v>
      </c>
      <c r="X75" s="29"/>
      <c r="Y75" s="28"/>
      <c r="Z75" s="30">
        <v>161884346</v>
      </c>
    </row>
    <row r="76" spans="1:26" ht="12.75" hidden="1">
      <c r="A76" s="41" t="s">
        <v>109</v>
      </c>
      <c r="B76" s="31">
        <v>1236979782</v>
      </c>
      <c r="C76" s="31"/>
      <c r="D76" s="32">
        <v>1989933856</v>
      </c>
      <c r="E76" s="33">
        <v>1989933856</v>
      </c>
      <c r="F76" s="33">
        <v>103889156</v>
      </c>
      <c r="G76" s="33">
        <v>143079374</v>
      </c>
      <c r="H76" s="33">
        <v>100198884</v>
      </c>
      <c r="I76" s="33">
        <v>347167414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347167414</v>
      </c>
      <c r="W76" s="33">
        <v>1561975489</v>
      </c>
      <c r="X76" s="33"/>
      <c r="Y76" s="32"/>
      <c r="Z76" s="34">
        <v>1989933856</v>
      </c>
    </row>
    <row r="77" spans="1:26" ht="12.75" hidden="1">
      <c r="A77" s="36" t="s">
        <v>31</v>
      </c>
      <c r="B77" s="18">
        <v>183827882</v>
      </c>
      <c r="C77" s="18"/>
      <c r="D77" s="19">
        <v>314434316</v>
      </c>
      <c r="E77" s="20">
        <v>314434316</v>
      </c>
      <c r="F77" s="20">
        <v>16861109</v>
      </c>
      <c r="G77" s="20">
        <v>24760634</v>
      </c>
      <c r="H77" s="20">
        <v>24205332</v>
      </c>
      <c r="I77" s="20">
        <v>65827075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65827075</v>
      </c>
      <c r="W77" s="20">
        <v>237974544</v>
      </c>
      <c r="X77" s="20"/>
      <c r="Y77" s="19"/>
      <c r="Z77" s="22">
        <v>314434316</v>
      </c>
    </row>
    <row r="78" spans="1:26" ht="12.75" hidden="1">
      <c r="A78" s="37" t="s">
        <v>32</v>
      </c>
      <c r="B78" s="18">
        <v>891850343</v>
      </c>
      <c r="C78" s="18"/>
      <c r="D78" s="19">
        <v>1594557363</v>
      </c>
      <c r="E78" s="20">
        <v>1594557363</v>
      </c>
      <c r="F78" s="20">
        <v>87028047</v>
      </c>
      <c r="G78" s="20">
        <v>118314148</v>
      </c>
      <c r="H78" s="20">
        <v>75989217</v>
      </c>
      <c r="I78" s="20">
        <v>281331412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281331412</v>
      </c>
      <c r="W78" s="20">
        <v>1211389100</v>
      </c>
      <c r="X78" s="20"/>
      <c r="Y78" s="19"/>
      <c r="Z78" s="22">
        <v>1594557363</v>
      </c>
    </row>
    <row r="79" spans="1:26" ht="12.75" hidden="1">
      <c r="A79" s="38" t="s">
        <v>102</v>
      </c>
      <c r="B79" s="18">
        <v>526811703</v>
      </c>
      <c r="C79" s="18"/>
      <c r="D79" s="19">
        <v>711316429</v>
      </c>
      <c r="E79" s="20">
        <v>711316429</v>
      </c>
      <c r="F79" s="20">
        <v>40341477</v>
      </c>
      <c r="G79" s="20">
        <v>63118107</v>
      </c>
      <c r="H79" s="20">
        <v>44583111</v>
      </c>
      <c r="I79" s="20">
        <v>148042695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148042695</v>
      </c>
      <c r="W79" s="20">
        <v>514998193</v>
      </c>
      <c r="X79" s="20"/>
      <c r="Y79" s="19"/>
      <c r="Z79" s="22">
        <v>711316429</v>
      </c>
    </row>
    <row r="80" spans="1:26" ht="12.75" hidden="1">
      <c r="A80" s="38" t="s">
        <v>103</v>
      </c>
      <c r="B80" s="18">
        <v>215049360</v>
      </c>
      <c r="C80" s="18"/>
      <c r="D80" s="19">
        <v>545615843</v>
      </c>
      <c r="E80" s="20">
        <v>545615843</v>
      </c>
      <c r="F80" s="20">
        <v>16810532</v>
      </c>
      <c r="G80" s="20">
        <v>20254692</v>
      </c>
      <c r="H80" s="20">
        <v>11902076</v>
      </c>
      <c r="I80" s="20">
        <v>48967300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48967300</v>
      </c>
      <c r="W80" s="20">
        <v>441722147</v>
      </c>
      <c r="X80" s="20"/>
      <c r="Y80" s="19"/>
      <c r="Z80" s="22">
        <v>545615843</v>
      </c>
    </row>
    <row r="81" spans="1:26" ht="12.75" hidden="1">
      <c r="A81" s="38" t="s">
        <v>104</v>
      </c>
      <c r="B81" s="18">
        <v>68707056</v>
      </c>
      <c r="C81" s="18"/>
      <c r="D81" s="19">
        <v>144165961</v>
      </c>
      <c r="E81" s="20">
        <v>144165961</v>
      </c>
      <c r="F81" s="20">
        <v>4236875</v>
      </c>
      <c r="G81" s="20">
        <v>5192934</v>
      </c>
      <c r="H81" s="20">
        <v>2825235</v>
      </c>
      <c r="I81" s="20">
        <v>12255044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12255044</v>
      </c>
      <c r="W81" s="20">
        <v>110047166</v>
      </c>
      <c r="X81" s="20"/>
      <c r="Y81" s="19"/>
      <c r="Z81" s="22">
        <v>144165961</v>
      </c>
    </row>
    <row r="82" spans="1:26" ht="12.75" hidden="1">
      <c r="A82" s="38" t="s">
        <v>105</v>
      </c>
      <c r="B82" s="18">
        <v>81282224</v>
      </c>
      <c r="C82" s="18"/>
      <c r="D82" s="19">
        <v>178459133</v>
      </c>
      <c r="E82" s="20">
        <v>178459133</v>
      </c>
      <c r="F82" s="20">
        <v>3861751</v>
      </c>
      <c r="G82" s="20">
        <v>4690390</v>
      </c>
      <c r="H82" s="20">
        <v>2622996</v>
      </c>
      <c r="I82" s="20">
        <v>11175137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11175137</v>
      </c>
      <c r="W82" s="20">
        <v>136704930</v>
      </c>
      <c r="X82" s="20"/>
      <c r="Y82" s="19"/>
      <c r="Z82" s="22">
        <v>178459133</v>
      </c>
    </row>
    <row r="83" spans="1:26" ht="12.75" hidden="1">
      <c r="A83" s="38" t="s">
        <v>106</v>
      </c>
      <c r="B83" s="18"/>
      <c r="C83" s="18"/>
      <c r="D83" s="19">
        <v>14999997</v>
      </c>
      <c r="E83" s="20">
        <v>14999997</v>
      </c>
      <c r="F83" s="20">
        <v>21777412</v>
      </c>
      <c r="G83" s="20">
        <v>25058025</v>
      </c>
      <c r="H83" s="20">
        <v>14055799</v>
      </c>
      <c r="I83" s="20">
        <v>60891236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60891236</v>
      </c>
      <c r="W83" s="20">
        <v>7916664</v>
      </c>
      <c r="X83" s="20"/>
      <c r="Y83" s="19"/>
      <c r="Z83" s="22">
        <v>14999997</v>
      </c>
    </row>
    <row r="84" spans="1:26" ht="12.75" hidden="1">
      <c r="A84" s="39" t="s">
        <v>107</v>
      </c>
      <c r="B84" s="27">
        <v>161301557</v>
      </c>
      <c r="C84" s="27"/>
      <c r="D84" s="28">
        <v>80942177</v>
      </c>
      <c r="E84" s="29">
        <v>80942177</v>
      </c>
      <c r="F84" s="29"/>
      <c r="G84" s="29">
        <v>4592</v>
      </c>
      <c r="H84" s="29">
        <v>4335</v>
      </c>
      <c r="I84" s="29">
        <v>8927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8927</v>
      </c>
      <c r="W84" s="29">
        <v>112611845</v>
      </c>
      <c r="X84" s="29"/>
      <c r="Y84" s="28"/>
      <c r="Z84" s="30">
        <v>80942177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144096372</v>
      </c>
      <c r="C5" s="18">
        <v>0</v>
      </c>
      <c r="D5" s="63">
        <v>171632338</v>
      </c>
      <c r="E5" s="64">
        <v>164403470</v>
      </c>
      <c r="F5" s="64">
        <v>-324868</v>
      </c>
      <c r="G5" s="64">
        <v>-423841</v>
      </c>
      <c r="H5" s="64">
        <v>-402013</v>
      </c>
      <c r="I5" s="64">
        <v>-1150722</v>
      </c>
      <c r="J5" s="64">
        <v>14319673</v>
      </c>
      <c r="K5" s="64">
        <v>14357022</v>
      </c>
      <c r="L5" s="64">
        <v>14339054</v>
      </c>
      <c r="M5" s="64">
        <v>43015749</v>
      </c>
      <c r="N5" s="64">
        <v>13644828</v>
      </c>
      <c r="O5" s="64">
        <v>14020870</v>
      </c>
      <c r="P5" s="64">
        <v>13966806</v>
      </c>
      <c r="Q5" s="64">
        <v>41632504</v>
      </c>
      <c r="R5" s="64">
        <v>0</v>
      </c>
      <c r="S5" s="64">
        <v>0</v>
      </c>
      <c r="T5" s="64">
        <v>0</v>
      </c>
      <c r="U5" s="64">
        <v>0</v>
      </c>
      <c r="V5" s="64">
        <v>83497531</v>
      </c>
      <c r="W5" s="64">
        <v>126711000</v>
      </c>
      <c r="X5" s="64">
        <v>-43213469</v>
      </c>
      <c r="Y5" s="65">
        <v>-34.1</v>
      </c>
      <c r="Z5" s="66">
        <v>164403470</v>
      </c>
    </row>
    <row r="6" spans="1:26" ht="12.75">
      <c r="A6" s="62" t="s">
        <v>32</v>
      </c>
      <c r="B6" s="18">
        <v>765824030</v>
      </c>
      <c r="C6" s="18">
        <v>0</v>
      </c>
      <c r="D6" s="63">
        <v>889313309</v>
      </c>
      <c r="E6" s="64">
        <v>887319338</v>
      </c>
      <c r="F6" s="64">
        <v>25807827</v>
      </c>
      <c r="G6" s="64">
        <v>11070597</v>
      </c>
      <c r="H6" s="64">
        <v>7476706</v>
      </c>
      <c r="I6" s="64">
        <v>44355130</v>
      </c>
      <c r="J6" s="64">
        <v>102216406</v>
      </c>
      <c r="K6" s="64">
        <v>76763674</v>
      </c>
      <c r="L6" s="64">
        <v>77123444</v>
      </c>
      <c r="M6" s="64">
        <v>256103524</v>
      </c>
      <c r="N6" s="64">
        <v>64952976</v>
      </c>
      <c r="O6" s="64">
        <v>37142360</v>
      </c>
      <c r="P6" s="64">
        <v>90808999</v>
      </c>
      <c r="Q6" s="64">
        <v>192904335</v>
      </c>
      <c r="R6" s="64">
        <v>0</v>
      </c>
      <c r="S6" s="64">
        <v>0</v>
      </c>
      <c r="T6" s="64">
        <v>0</v>
      </c>
      <c r="U6" s="64">
        <v>0</v>
      </c>
      <c r="V6" s="64">
        <v>493362989</v>
      </c>
      <c r="W6" s="64">
        <v>667341000</v>
      </c>
      <c r="X6" s="64">
        <v>-173978011</v>
      </c>
      <c r="Y6" s="65">
        <v>-26.07</v>
      </c>
      <c r="Z6" s="66">
        <v>887319338</v>
      </c>
    </row>
    <row r="7" spans="1:26" ht="12.75">
      <c r="A7" s="62" t="s">
        <v>33</v>
      </c>
      <c r="B7" s="18">
        <v>17261987</v>
      </c>
      <c r="C7" s="18">
        <v>0</v>
      </c>
      <c r="D7" s="63">
        <v>9000000</v>
      </c>
      <c r="E7" s="64">
        <v>7200000</v>
      </c>
      <c r="F7" s="64">
        <v>103293</v>
      </c>
      <c r="G7" s="64">
        <v>602915</v>
      </c>
      <c r="H7" s="64">
        <v>908460</v>
      </c>
      <c r="I7" s="64">
        <v>1614668</v>
      </c>
      <c r="J7" s="64">
        <v>625315</v>
      </c>
      <c r="K7" s="64">
        <v>13724662</v>
      </c>
      <c r="L7" s="64">
        <v>3462903</v>
      </c>
      <c r="M7" s="64">
        <v>17812880</v>
      </c>
      <c r="N7" s="64">
        <v>3518135</v>
      </c>
      <c r="O7" s="64">
        <v>3345522</v>
      </c>
      <c r="P7" s="64">
        <v>3037114</v>
      </c>
      <c r="Q7" s="64">
        <v>9900771</v>
      </c>
      <c r="R7" s="64">
        <v>0</v>
      </c>
      <c r="S7" s="64">
        <v>0</v>
      </c>
      <c r="T7" s="64">
        <v>0</v>
      </c>
      <c r="U7" s="64">
        <v>0</v>
      </c>
      <c r="V7" s="64">
        <v>29328319</v>
      </c>
      <c r="W7" s="64">
        <v>6750000</v>
      </c>
      <c r="X7" s="64">
        <v>22578319</v>
      </c>
      <c r="Y7" s="65">
        <v>334.49</v>
      </c>
      <c r="Z7" s="66">
        <v>7200000</v>
      </c>
    </row>
    <row r="8" spans="1:26" ht="12.75">
      <c r="A8" s="62" t="s">
        <v>34</v>
      </c>
      <c r="B8" s="18">
        <v>180395326</v>
      </c>
      <c r="C8" s="18">
        <v>0</v>
      </c>
      <c r="D8" s="63">
        <v>343889000</v>
      </c>
      <c r="E8" s="64">
        <v>228089000</v>
      </c>
      <c r="F8" s="64">
        <v>91437000</v>
      </c>
      <c r="G8" s="64">
        <v>967250</v>
      </c>
      <c r="H8" s="64">
        <v>0</v>
      </c>
      <c r="I8" s="64">
        <v>92404250</v>
      </c>
      <c r="J8" s="64">
        <v>0</v>
      </c>
      <c r="K8" s="64">
        <v>0</v>
      </c>
      <c r="L8" s="64">
        <v>0</v>
      </c>
      <c r="M8" s="64">
        <v>0</v>
      </c>
      <c r="N8" s="64">
        <v>71653000</v>
      </c>
      <c r="O8" s="64">
        <v>1161000</v>
      </c>
      <c r="P8" s="64">
        <v>52435000</v>
      </c>
      <c r="Q8" s="64">
        <v>125249000</v>
      </c>
      <c r="R8" s="64">
        <v>0</v>
      </c>
      <c r="S8" s="64">
        <v>0</v>
      </c>
      <c r="T8" s="64">
        <v>0</v>
      </c>
      <c r="U8" s="64">
        <v>0</v>
      </c>
      <c r="V8" s="64">
        <v>217653250</v>
      </c>
      <c r="W8" s="64">
        <v>227811000</v>
      </c>
      <c r="X8" s="64">
        <v>-10157750</v>
      </c>
      <c r="Y8" s="65">
        <v>-4.46</v>
      </c>
      <c r="Z8" s="66">
        <v>228089000</v>
      </c>
    </row>
    <row r="9" spans="1:26" ht="12.75">
      <c r="A9" s="62" t="s">
        <v>35</v>
      </c>
      <c r="B9" s="18">
        <v>117386702</v>
      </c>
      <c r="C9" s="18">
        <v>0</v>
      </c>
      <c r="D9" s="63">
        <v>159078493</v>
      </c>
      <c r="E9" s="64">
        <v>129530815</v>
      </c>
      <c r="F9" s="64">
        <v>3451616</v>
      </c>
      <c r="G9" s="64">
        <v>1597651</v>
      </c>
      <c r="H9" s="64">
        <v>1408397</v>
      </c>
      <c r="I9" s="64">
        <v>6457664</v>
      </c>
      <c r="J9" s="64">
        <v>1837798</v>
      </c>
      <c r="K9" s="64">
        <v>4070482</v>
      </c>
      <c r="L9" s="64">
        <v>5463566</v>
      </c>
      <c r="M9" s="64">
        <v>11371846</v>
      </c>
      <c r="N9" s="64">
        <v>3407260</v>
      </c>
      <c r="O9" s="64">
        <v>2904274</v>
      </c>
      <c r="P9" s="64">
        <v>3224445</v>
      </c>
      <c r="Q9" s="64">
        <v>9535979</v>
      </c>
      <c r="R9" s="64">
        <v>0</v>
      </c>
      <c r="S9" s="64">
        <v>0</v>
      </c>
      <c r="T9" s="64">
        <v>0</v>
      </c>
      <c r="U9" s="64">
        <v>0</v>
      </c>
      <c r="V9" s="64">
        <v>27365489</v>
      </c>
      <c r="W9" s="64">
        <v>91554000</v>
      </c>
      <c r="X9" s="64">
        <v>-64188511</v>
      </c>
      <c r="Y9" s="65">
        <v>-70.11</v>
      </c>
      <c r="Z9" s="66">
        <v>129530815</v>
      </c>
    </row>
    <row r="10" spans="1:26" ht="22.5">
      <c r="A10" s="67" t="s">
        <v>94</v>
      </c>
      <c r="B10" s="68">
        <f>SUM(B5:B9)</f>
        <v>1224964417</v>
      </c>
      <c r="C10" s="68">
        <f>SUM(C5:C9)</f>
        <v>0</v>
      </c>
      <c r="D10" s="69">
        <f aca="true" t="shared" si="0" ref="D10:Z10">SUM(D5:D9)</f>
        <v>1572913140</v>
      </c>
      <c r="E10" s="70">
        <f t="shared" si="0"/>
        <v>1416542623</v>
      </c>
      <c r="F10" s="70">
        <f t="shared" si="0"/>
        <v>120474868</v>
      </c>
      <c r="G10" s="70">
        <f t="shared" si="0"/>
        <v>13814572</v>
      </c>
      <c r="H10" s="70">
        <f t="shared" si="0"/>
        <v>9391550</v>
      </c>
      <c r="I10" s="70">
        <f t="shared" si="0"/>
        <v>143680990</v>
      </c>
      <c r="J10" s="70">
        <f t="shared" si="0"/>
        <v>118999192</v>
      </c>
      <c r="K10" s="70">
        <f t="shared" si="0"/>
        <v>108915840</v>
      </c>
      <c r="L10" s="70">
        <f t="shared" si="0"/>
        <v>100388967</v>
      </c>
      <c r="M10" s="70">
        <f t="shared" si="0"/>
        <v>328303999</v>
      </c>
      <c r="N10" s="70">
        <f t="shared" si="0"/>
        <v>157176199</v>
      </c>
      <c r="O10" s="70">
        <f t="shared" si="0"/>
        <v>58574026</v>
      </c>
      <c r="P10" s="70">
        <f t="shared" si="0"/>
        <v>163472364</v>
      </c>
      <c r="Q10" s="70">
        <f t="shared" si="0"/>
        <v>379222589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851207578</v>
      </c>
      <c r="W10" s="70">
        <f t="shared" si="0"/>
        <v>1120167000</v>
      </c>
      <c r="X10" s="70">
        <f t="shared" si="0"/>
        <v>-268959422</v>
      </c>
      <c r="Y10" s="71">
        <f>+IF(W10&lt;&gt;0,(X10/W10)*100,0)</f>
        <v>-24.01065394713467</v>
      </c>
      <c r="Z10" s="72">
        <f t="shared" si="0"/>
        <v>1416542623</v>
      </c>
    </row>
    <row r="11" spans="1:26" ht="12.75">
      <c r="A11" s="62" t="s">
        <v>36</v>
      </c>
      <c r="B11" s="18">
        <v>331801455</v>
      </c>
      <c r="C11" s="18">
        <v>0</v>
      </c>
      <c r="D11" s="63">
        <v>430067327</v>
      </c>
      <c r="E11" s="64">
        <v>419083918</v>
      </c>
      <c r="F11" s="64">
        <v>50642703</v>
      </c>
      <c r="G11" s="64">
        <v>552606</v>
      </c>
      <c r="H11" s="64">
        <v>27845228</v>
      </c>
      <c r="I11" s="64">
        <v>79040537</v>
      </c>
      <c r="J11" s="64">
        <v>27399988</v>
      </c>
      <c r="K11" s="64">
        <v>28174980</v>
      </c>
      <c r="L11" s="64">
        <v>28204180</v>
      </c>
      <c r="M11" s="64">
        <v>83779148</v>
      </c>
      <c r="N11" s="64">
        <v>28528746</v>
      </c>
      <c r="O11" s="64">
        <v>28312748</v>
      </c>
      <c r="P11" s="64">
        <v>857146</v>
      </c>
      <c r="Q11" s="64">
        <v>57698640</v>
      </c>
      <c r="R11" s="64">
        <v>0</v>
      </c>
      <c r="S11" s="64">
        <v>0</v>
      </c>
      <c r="T11" s="64">
        <v>0</v>
      </c>
      <c r="U11" s="64">
        <v>0</v>
      </c>
      <c r="V11" s="64">
        <v>220518325</v>
      </c>
      <c r="W11" s="64">
        <v>300321000</v>
      </c>
      <c r="X11" s="64">
        <v>-79802675</v>
      </c>
      <c r="Y11" s="65">
        <v>-26.57</v>
      </c>
      <c r="Z11" s="66">
        <v>419083918</v>
      </c>
    </row>
    <row r="12" spans="1:26" ht="12.75">
      <c r="A12" s="62" t="s">
        <v>37</v>
      </c>
      <c r="B12" s="18">
        <v>20971511</v>
      </c>
      <c r="C12" s="18">
        <v>0</v>
      </c>
      <c r="D12" s="63">
        <v>23357485</v>
      </c>
      <c r="E12" s="64">
        <v>30708577</v>
      </c>
      <c r="F12" s="64">
        <v>3942790</v>
      </c>
      <c r="G12" s="64">
        <v>0</v>
      </c>
      <c r="H12" s="64">
        <v>1972062</v>
      </c>
      <c r="I12" s="64">
        <v>5914852</v>
      </c>
      <c r="J12" s="64">
        <v>1971395</v>
      </c>
      <c r="K12" s="64">
        <v>1971395</v>
      </c>
      <c r="L12" s="64">
        <v>1971395</v>
      </c>
      <c r="M12" s="64">
        <v>5914185</v>
      </c>
      <c r="N12" s="64">
        <v>1971388</v>
      </c>
      <c r="O12" s="64">
        <v>3574680</v>
      </c>
      <c r="P12" s="64">
        <v>0</v>
      </c>
      <c r="Q12" s="64">
        <v>5546068</v>
      </c>
      <c r="R12" s="64">
        <v>0</v>
      </c>
      <c r="S12" s="64">
        <v>0</v>
      </c>
      <c r="T12" s="64">
        <v>0</v>
      </c>
      <c r="U12" s="64">
        <v>0</v>
      </c>
      <c r="V12" s="64">
        <v>17375105</v>
      </c>
      <c r="W12" s="64">
        <v>17514000</v>
      </c>
      <c r="X12" s="64">
        <v>-138895</v>
      </c>
      <c r="Y12" s="65">
        <v>-0.79</v>
      </c>
      <c r="Z12" s="66">
        <v>30708577</v>
      </c>
    </row>
    <row r="13" spans="1:26" ht="12.75">
      <c r="A13" s="62" t="s">
        <v>95</v>
      </c>
      <c r="B13" s="18">
        <v>225855526</v>
      </c>
      <c r="C13" s="18">
        <v>0</v>
      </c>
      <c r="D13" s="63">
        <v>216791919</v>
      </c>
      <c r="E13" s="64">
        <v>226791925</v>
      </c>
      <c r="F13" s="64">
        <v>0</v>
      </c>
      <c r="G13" s="64">
        <v>28500</v>
      </c>
      <c r="H13" s="64">
        <v>0</v>
      </c>
      <c r="I13" s="64">
        <v>28500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28500</v>
      </c>
      <c r="W13" s="64">
        <v>172287000</v>
      </c>
      <c r="X13" s="64">
        <v>-172258500</v>
      </c>
      <c r="Y13" s="65">
        <v>-99.98</v>
      </c>
      <c r="Z13" s="66">
        <v>226791925</v>
      </c>
    </row>
    <row r="14" spans="1:26" ht="12.75">
      <c r="A14" s="62" t="s">
        <v>38</v>
      </c>
      <c r="B14" s="18">
        <v>6940964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/>
      <c r="X14" s="64">
        <v>0</v>
      </c>
      <c r="Y14" s="65">
        <v>0</v>
      </c>
      <c r="Z14" s="66">
        <v>0</v>
      </c>
    </row>
    <row r="15" spans="1:26" ht="12.75">
      <c r="A15" s="62" t="s">
        <v>39</v>
      </c>
      <c r="B15" s="18">
        <v>476649439</v>
      </c>
      <c r="C15" s="18">
        <v>0</v>
      </c>
      <c r="D15" s="63">
        <v>555735515</v>
      </c>
      <c r="E15" s="64">
        <v>658961154</v>
      </c>
      <c r="F15" s="64">
        <v>63879308</v>
      </c>
      <c r="G15" s="64">
        <v>6924</v>
      </c>
      <c r="H15" s="64">
        <v>50530409</v>
      </c>
      <c r="I15" s="64">
        <v>114416641</v>
      </c>
      <c r="J15" s="64">
        <v>41334639</v>
      </c>
      <c r="K15" s="64">
        <v>32578928</v>
      </c>
      <c r="L15" s="64">
        <v>34951190</v>
      </c>
      <c r="M15" s="64">
        <v>108864757</v>
      </c>
      <c r="N15" s="64">
        <v>33047847</v>
      </c>
      <c r="O15" s="64">
        <v>32285867</v>
      </c>
      <c r="P15" s="64">
        <v>34244923</v>
      </c>
      <c r="Q15" s="64">
        <v>99578637</v>
      </c>
      <c r="R15" s="64">
        <v>0</v>
      </c>
      <c r="S15" s="64">
        <v>0</v>
      </c>
      <c r="T15" s="64">
        <v>0</v>
      </c>
      <c r="U15" s="64">
        <v>0</v>
      </c>
      <c r="V15" s="64">
        <v>322860035</v>
      </c>
      <c r="W15" s="64">
        <v>417114000</v>
      </c>
      <c r="X15" s="64">
        <v>-94253965</v>
      </c>
      <c r="Y15" s="65">
        <v>-22.6</v>
      </c>
      <c r="Z15" s="66">
        <v>658961154</v>
      </c>
    </row>
    <row r="16" spans="1:26" ht="12.75">
      <c r="A16" s="73" t="s">
        <v>40</v>
      </c>
      <c r="B16" s="18">
        <v>55226178</v>
      </c>
      <c r="C16" s="18">
        <v>0</v>
      </c>
      <c r="D16" s="63">
        <v>0</v>
      </c>
      <c r="E16" s="64">
        <v>0</v>
      </c>
      <c r="F16" s="64">
        <v>32879</v>
      </c>
      <c r="G16" s="64">
        <v>2997711</v>
      </c>
      <c r="H16" s="64">
        <v>15439478</v>
      </c>
      <c r="I16" s="64">
        <v>18470068</v>
      </c>
      <c r="J16" s="64">
        <v>8287122</v>
      </c>
      <c r="K16" s="64">
        <v>7445928</v>
      </c>
      <c r="L16" s="64">
        <v>7685388</v>
      </c>
      <c r="M16" s="64">
        <v>23418438</v>
      </c>
      <c r="N16" s="64">
        <v>-8717806</v>
      </c>
      <c r="O16" s="64">
        <v>9861312</v>
      </c>
      <c r="P16" s="64">
        <v>-570788</v>
      </c>
      <c r="Q16" s="64">
        <v>572718</v>
      </c>
      <c r="R16" s="64">
        <v>0</v>
      </c>
      <c r="S16" s="64">
        <v>0</v>
      </c>
      <c r="T16" s="64">
        <v>0</v>
      </c>
      <c r="U16" s="64">
        <v>0</v>
      </c>
      <c r="V16" s="64">
        <v>42461224</v>
      </c>
      <c r="W16" s="64"/>
      <c r="X16" s="64">
        <v>42461224</v>
      </c>
      <c r="Y16" s="65">
        <v>0</v>
      </c>
      <c r="Z16" s="66">
        <v>0</v>
      </c>
    </row>
    <row r="17" spans="1:26" ht="12.75">
      <c r="A17" s="62" t="s">
        <v>41</v>
      </c>
      <c r="B17" s="18">
        <v>343638901</v>
      </c>
      <c r="C17" s="18">
        <v>0</v>
      </c>
      <c r="D17" s="63">
        <v>485601754</v>
      </c>
      <c r="E17" s="64">
        <v>412658526</v>
      </c>
      <c r="F17" s="64">
        <v>27665267</v>
      </c>
      <c r="G17" s="64">
        <v>21838094</v>
      </c>
      <c r="H17" s="64">
        <v>22989884</v>
      </c>
      <c r="I17" s="64">
        <v>72493245</v>
      </c>
      <c r="J17" s="64">
        <v>36819652</v>
      </c>
      <c r="K17" s="64">
        <v>29940708</v>
      </c>
      <c r="L17" s="64">
        <v>33894085</v>
      </c>
      <c r="M17" s="64">
        <v>100654445</v>
      </c>
      <c r="N17" s="64">
        <v>40821229</v>
      </c>
      <c r="O17" s="64">
        <v>19283698</v>
      </c>
      <c r="P17" s="64">
        <v>22031953</v>
      </c>
      <c r="Q17" s="64">
        <v>82136880</v>
      </c>
      <c r="R17" s="64">
        <v>0</v>
      </c>
      <c r="S17" s="64">
        <v>0</v>
      </c>
      <c r="T17" s="64">
        <v>0</v>
      </c>
      <c r="U17" s="64">
        <v>0</v>
      </c>
      <c r="V17" s="64">
        <v>255284570</v>
      </c>
      <c r="W17" s="64">
        <v>388837000</v>
      </c>
      <c r="X17" s="64">
        <v>-133552430</v>
      </c>
      <c r="Y17" s="65">
        <v>-34.35</v>
      </c>
      <c r="Z17" s="66">
        <v>412658526</v>
      </c>
    </row>
    <row r="18" spans="1:26" ht="12.75">
      <c r="A18" s="74" t="s">
        <v>42</v>
      </c>
      <c r="B18" s="75">
        <f>SUM(B11:B17)</f>
        <v>1461083974</v>
      </c>
      <c r="C18" s="75">
        <f>SUM(C11:C17)</f>
        <v>0</v>
      </c>
      <c r="D18" s="76">
        <f aca="true" t="shared" si="1" ref="D18:Z18">SUM(D11:D17)</f>
        <v>1711554000</v>
      </c>
      <c r="E18" s="77">
        <f t="shared" si="1"/>
        <v>1748204100</v>
      </c>
      <c r="F18" s="77">
        <f t="shared" si="1"/>
        <v>146162947</v>
      </c>
      <c r="G18" s="77">
        <f t="shared" si="1"/>
        <v>25423835</v>
      </c>
      <c r="H18" s="77">
        <f t="shared" si="1"/>
        <v>118777061</v>
      </c>
      <c r="I18" s="77">
        <f t="shared" si="1"/>
        <v>290363843</v>
      </c>
      <c r="J18" s="77">
        <f t="shared" si="1"/>
        <v>115812796</v>
      </c>
      <c r="K18" s="77">
        <f t="shared" si="1"/>
        <v>100111939</v>
      </c>
      <c r="L18" s="77">
        <f t="shared" si="1"/>
        <v>106706238</v>
      </c>
      <c r="M18" s="77">
        <f t="shared" si="1"/>
        <v>322630973</v>
      </c>
      <c r="N18" s="77">
        <f t="shared" si="1"/>
        <v>95651404</v>
      </c>
      <c r="O18" s="77">
        <f t="shared" si="1"/>
        <v>93318305</v>
      </c>
      <c r="P18" s="77">
        <f t="shared" si="1"/>
        <v>56563234</v>
      </c>
      <c r="Q18" s="77">
        <f t="shared" si="1"/>
        <v>245532943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858527759</v>
      </c>
      <c r="W18" s="77">
        <f t="shared" si="1"/>
        <v>1296073000</v>
      </c>
      <c r="X18" s="77">
        <f t="shared" si="1"/>
        <v>-437545241</v>
      </c>
      <c r="Y18" s="71">
        <f>+IF(W18&lt;&gt;0,(X18/W18)*100,0)</f>
        <v>-33.759305301476076</v>
      </c>
      <c r="Z18" s="78">
        <f t="shared" si="1"/>
        <v>1748204100</v>
      </c>
    </row>
    <row r="19" spans="1:26" ht="12.75">
      <c r="A19" s="74" t="s">
        <v>43</v>
      </c>
      <c r="B19" s="79">
        <f>+B10-B18</f>
        <v>-236119557</v>
      </c>
      <c r="C19" s="79">
        <f>+C10-C18</f>
        <v>0</v>
      </c>
      <c r="D19" s="80">
        <f aca="true" t="shared" si="2" ref="D19:Z19">+D10-D18</f>
        <v>-138640860</v>
      </c>
      <c r="E19" s="81">
        <f t="shared" si="2"/>
        <v>-331661477</v>
      </c>
      <c r="F19" s="81">
        <f t="shared" si="2"/>
        <v>-25688079</v>
      </c>
      <c r="G19" s="81">
        <f t="shared" si="2"/>
        <v>-11609263</v>
      </c>
      <c r="H19" s="81">
        <f t="shared" si="2"/>
        <v>-109385511</v>
      </c>
      <c r="I19" s="81">
        <f t="shared" si="2"/>
        <v>-146682853</v>
      </c>
      <c r="J19" s="81">
        <f t="shared" si="2"/>
        <v>3186396</v>
      </c>
      <c r="K19" s="81">
        <f t="shared" si="2"/>
        <v>8803901</v>
      </c>
      <c r="L19" s="81">
        <f t="shared" si="2"/>
        <v>-6317271</v>
      </c>
      <c r="M19" s="81">
        <f t="shared" si="2"/>
        <v>5673026</v>
      </c>
      <c r="N19" s="81">
        <f t="shared" si="2"/>
        <v>61524795</v>
      </c>
      <c r="O19" s="81">
        <f t="shared" si="2"/>
        <v>-34744279</v>
      </c>
      <c r="P19" s="81">
        <f t="shared" si="2"/>
        <v>106909130</v>
      </c>
      <c r="Q19" s="81">
        <f t="shared" si="2"/>
        <v>133689646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-7320181</v>
      </c>
      <c r="W19" s="81">
        <f>IF(E10=E18,0,W10-W18)</f>
        <v>-175906000</v>
      </c>
      <c r="X19" s="81">
        <f t="shared" si="2"/>
        <v>168585819</v>
      </c>
      <c r="Y19" s="82">
        <f>+IF(W19&lt;&gt;0,(X19/W19)*100,0)</f>
        <v>-95.83858367537206</v>
      </c>
      <c r="Z19" s="83">
        <f t="shared" si="2"/>
        <v>-331661477</v>
      </c>
    </row>
    <row r="20" spans="1:26" ht="12.75">
      <c r="A20" s="62" t="s">
        <v>44</v>
      </c>
      <c r="B20" s="18">
        <v>77740981</v>
      </c>
      <c r="C20" s="18">
        <v>0</v>
      </c>
      <c r="D20" s="63">
        <v>0</v>
      </c>
      <c r="E20" s="64">
        <v>115800000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/>
      <c r="X20" s="64">
        <v>0</v>
      </c>
      <c r="Y20" s="65">
        <v>0</v>
      </c>
      <c r="Z20" s="66">
        <v>115800000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-158378576</v>
      </c>
      <c r="C22" s="90">
        <f>SUM(C19:C21)</f>
        <v>0</v>
      </c>
      <c r="D22" s="91">
        <f aca="true" t="shared" si="3" ref="D22:Z22">SUM(D19:D21)</f>
        <v>-138640860</v>
      </c>
      <c r="E22" s="92">
        <f t="shared" si="3"/>
        <v>-215861477</v>
      </c>
      <c r="F22" s="92">
        <f t="shared" si="3"/>
        <v>-25688079</v>
      </c>
      <c r="G22" s="92">
        <f t="shared" si="3"/>
        <v>-11609263</v>
      </c>
      <c r="H22" s="92">
        <f t="shared" si="3"/>
        <v>-109385511</v>
      </c>
      <c r="I22" s="92">
        <f t="shared" si="3"/>
        <v>-146682853</v>
      </c>
      <c r="J22" s="92">
        <f t="shared" si="3"/>
        <v>3186396</v>
      </c>
      <c r="K22" s="92">
        <f t="shared" si="3"/>
        <v>8803901</v>
      </c>
      <c r="L22" s="92">
        <f t="shared" si="3"/>
        <v>-6317271</v>
      </c>
      <c r="M22" s="92">
        <f t="shared" si="3"/>
        <v>5673026</v>
      </c>
      <c r="N22" s="92">
        <f t="shared" si="3"/>
        <v>61524795</v>
      </c>
      <c r="O22" s="92">
        <f t="shared" si="3"/>
        <v>-34744279</v>
      </c>
      <c r="P22" s="92">
        <f t="shared" si="3"/>
        <v>106909130</v>
      </c>
      <c r="Q22" s="92">
        <f t="shared" si="3"/>
        <v>133689646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-7320181</v>
      </c>
      <c r="W22" s="92">
        <f t="shared" si="3"/>
        <v>-175906000</v>
      </c>
      <c r="X22" s="92">
        <f t="shared" si="3"/>
        <v>168585819</v>
      </c>
      <c r="Y22" s="93">
        <f>+IF(W22&lt;&gt;0,(X22/W22)*100,0)</f>
        <v>-95.83858367537206</v>
      </c>
      <c r="Z22" s="94">
        <f t="shared" si="3"/>
        <v>-215861477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-158378576</v>
      </c>
      <c r="C24" s="79">
        <f>SUM(C22:C23)</f>
        <v>0</v>
      </c>
      <c r="D24" s="80">
        <f aca="true" t="shared" si="4" ref="D24:Z24">SUM(D22:D23)</f>
        <v>-138640860</v>
      </c>
      <c r="E24" s="81">
        <f t="shared" si="4"/>
        <v>-215861477</v>
      </c>
      <c r="F24" s="81">
        <f t="shared" si="4"/>
        <v>-25688079</v>
      </c>
      <c r="G24" s="81">
        <f t="shared" si="4"/>
        <v>-11609263</v>
      </c>
      <c r="H24" s="81">
        <f t="shared" si="4"/>
        <v>-109385511</v>
      </c>
      <c r="I24" s="81">
        <f t="shared" si="4"/>
        <v>-146682853</v>
      </c>
      <c r="J24" s="81">
        <f t="shared" si="4"/>
        <v>3186396</v>
      </c>
      <c r="K24" s="81">
        <f t="shared" si="4"/>
        <v>8803901</v>
      </c>
      <c r="L24" s="81">
        <f t="shared" si="4"/>
        <v>-6317271</v>
      </c>
      <c r="M24" s="81">
        <f t="shared" si="4"/>
        <v>5673026</v>
      </c>
      <c r="N24" s="81">
        <f t="shared" si="4"/>
        <v>61524795</v>
      </c>
      <c r="O24" s="81">
        <f t="shared" si="4"/>
        <v>-34744279</v>
      </c>
      <c r="P24" s="81">
        <f t="shared" si="4"/>
        <v>106909130</v>
      </c>
      <c r="Q24" s="81">
        <f t="shared" si="4"/>
        <v>133689646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-7320181</v>
      </c>
      <c r="W24" s="81">
        <f t="shared" si="4"/>
        <v>-175906000</v>
      </c>
      <c r="X24" s="81">
        <f t="shared" si="4"/>
        <v>168585819</v>
      </c>
      <c r="Y24" s="82">
        <f>+IF(W24&lt;&gt;0,(X24/W24)*100,0)</f>
        <v>-95.83858367537206</v>
      </c>
      <c r="Z24" s="83">
        <f t="shared" si="4"/>
        <v>-215861477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214725424</v>
      </c>
      <c r="C27" s="21">
        <v>0</v>
      </c>
      <c r="D27" s="103">
        <v>241497885</v>
      </c>
      <c r="E27" s="104">
        <v>243329334</v>
      </c>
      <c r="F27" s="104">
        <v>8637886</v>
      </c>
      <c r="G27" s="104">
        <v>3922404</v>
      </c>
      <c r="H27" s="104">
        <v>7357622</v>
      </c>
      <c r="I27" s="104">
        <v>19917912</v>
      </c>
      <c r="J27" s="104">
        <v>21072057</v>
      </c>
      <c r="K27" s="104">
        <v>26272819</v>
      </c>
      <c r="L27" s="104">
        <v>30660216</v>
      </c>
      <c r="M27" s="104">
        <v>78005092</v>
      </c>
      <c r="N27" s="104">
        <v>6489422</v>
      </c>
      <c r="O27" s="104">
        <v>11256266</v>
      </c>
      <c r="P27" s="104">
        <v>14743774</v>
      </c>
      <c r="Q27" s="104">
        <v>32489462</v>
      </c>
      <c r="R27" s="104">
        <v>0</v>
      </c>
      <c r="S27" s="104">
        <v>0</v>
      </c>
      <c r="T27" s="104">
        <v>0</v>
      </c>
      <c r="U27" s="104">
        <v>0</v>
      </c>
      <c r="V27" s="104">
        <v>130412466</v>
      </c>
      <c r="W27" s="104">
        <v>182497001</v>
      </c>
      <c r="X27" s="104">
        <v>-52084535</v>
      </c>
      <c r="Y27" s="105">
        <v>-28.54</v>
      </c>
      <c r="Z27" s="106">
        <v>243329334</v>
      </c>
    </row>
    <row r="28" spans="1:26" ht="12.75">
      <c r="A28" s="107" t="s">
        <v>44</v>
      </c>
      <c r="B28" s="18">
        <v>77792537</v>
      </c>
      <c r="C28" s="18">
        <v>0</v>
      </c>
      <c r="D28" s="63">
        <v>117500000</v>
      </c>
      <c r="E28" s="64">
        <v>185542788</v>
      </c>
      <c r="F28" s="64">
        <v>8637886</v>
      </c>
      <c r="G28" s="64">
        <v>3922404</v>
      </c>
      <c r="H28" s="64">
        <v>7357622</v>
      </c>
      <c r="I28" s="64">
        <v>19917912</v>
      </c>
      <c r="J28" s="64">
        <v>21072057</v>
      </c>
      <c r="K28" s="64">
        <v>26272819</v>
      </c>
      <c r="L28" s="64">
        <v>30660216</v>
      </c>
      <c r="M28" s="64">
        <v>78005092</v>
      </c>
      <c r="N28" s="64">
        <v>6489422</v>
      </c>
      <c r="O28" s="64">
        <v>11256266</v>
      </c>
      <c r="P28" s="64">
        <v>14743774</v>
      </c>
      <c r="Q28" s="64">
        <v>32489462</v>
      </c>
      <c r="R28" s="64">
        <v>0</v>
      </c>
      <c r="S28" s="64">
        <v>0</v>
      </c>
      <c r="T28" s="64">
        <v>0</v>
      </c>
      <c r="U28" s="64">
        <v>0</v>
      </c>
      <c r="V28" s="64">
        <v>130412466</v>
      </c>
      <c r="W28" s="64">
        <v>139157091</v>
      </c>
      <c r="X28" s="64">
        <v>-8744625</v>
      </c>
      <c r="Y28" s="65">
        <v>-6.28</v>
      </c>
      <c r="Z28" s="66">
        <v>185542788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136932887</v>
      </c>
      <c r="C31" s="18">
        <v>0</v>
      </c>
      <c r="D31" s="63">
        <v>123997885</v>
      </c>
      <c r="E31" s="64">
        <v>57786546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43339910</v>
      </c>
      <c r="X31" s="64">
        <v>-43339910</v>
      </c>
      <c r="Y31" s="65">
        <v>-100</v>
      </c>
      <c r="Z31" s="66">
        <v>57786546</v>
      </c>
    </row>
    <row r="32" spans="1:26" ht="12.75">
      <c r="A32" s="74" t="s">
        <v>50</v>
      </c>
      <c r="B32" s="21">
        <f>SUM(B28:B31)</f>
        <v>214725424</v>
      </c>
      <c r="C32" s="21">
        <f>SUM(C28:C31)</f>
        <v>0</v>
      </c>
      <c r="D32" s="103">
        <f aca="true" t="shared" si="5" ref="D32:Z32">SUM(D28:D31)</f>
        <v>241497885</v>
      </c>
      <c r="E32" s="104">
        <f t="shared" si="5"/>
        <v>243329334</v>
      </c>
      <c r="F32" s="104">
        <f t="shared" si="5"/>
        <v>8637886</v>
      </c>
      <c r="G32" s="104">
        <f t="shared" si="5"/>
        <v>3922404</v>
      </c>
      <c r="H32" s="104">
        <f t="shared" si="5"/>
        <v>7357622</v>
      </c>
      <c r="I32" s="104">
        <f t="shared" si="5"/>
        <v>19917912</v>
      </c>
      <c r="J32" s="104">
        <f t="shared" si="5"/>
        <v>21072057</v>
      </c>
      <c r="K32" s="104">
        <f t="shared" si="5"/>
        <v>26272819</v>
      </c>
      <c r="L32" s="104">
        <f t="shared" si="5"/>
        <v>30660216</v>
      </c>
      <c r="M32" s="104">
        <f t="shared" si="5"/>
        <v>78005092</v>
      </c>
      <c r="N32" s="104">
        <f t="shared" si="5"/>
        <v>6489422</v>
      </c>
      <c r="O32" s="104">
        <f t="shared" si="5"/>
        <v>11256266</v>
      </c>
      <c r="P32" s="104">
        <f t="shared" si="5"/>
        <v>14743774</v>
      </c>
      <c r="Q32" s="104">
        <f t="shared" si="5"/>
        <v>32489462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130412466</v>
      </c>
      <c r="W32" s="104">
        <f t="shared" si="5"/>
        <v>182497001</v>
      </c>
      <c r="X32" s="104">
        <f t="shared" si="5"/>
        <v>-52084535</v>
      </c>
      <c r="Y32" s="105">
        <f>+IF(W32&lt;&gt;0,(X32/W32)*100,0)</f>
        <v>-28.539940226195824</v>
      </c>
      <c r="Z32" s="106">
        <f t="shared" si="5"/>
        <v>243329334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669180794</v>
      </c>
      <c r="C35" s="18">
        <v>0</v>
      </c>
      <c r="D35" s="63">
        <v>877808156</v>
      </c>
      <c r="E35" s="64">
        <v>877808156</v>
      </c>
      <c r="F35" s="64">
        <v>784120640</v>
      </c>
      <c r="G35" s="64">
        <v>904368635</v>
      </c>
      <c r="H35" s="64">
        <v>904368635</v>
      </c>
      <c r="I35" s="64">
        <v>904368635</v>
      </c>
      <c r="J35" s="64">
        <v>0</v>
      </c>
      <c r="K35" s="64">
        <v>505620702</v>
      </c>
      <c r="L35" s="64">
        <v>483213369</v>
      </c>
      <c r="M35" s="64">
        <v>483213369</v>
      </c>
      <c r="N35" s="64">
        <v>471092434</v>
      </c>
      <c r="O35" s="64">
        <v>0</v>
      </c>
      <c r="P35" s="64">
        <v>0</v>
      </c>
      <c r="Q35" s="64">
        <v>471092434</v>
      </c>
      <c r="R35" s="64">
        <v>0</v>
      </c>
      <c r="S35" s="64">
        <v>0</v>
      </c>
      <c r="T35" s="64">
        <v>0</v>
      </c>
      <c r="U35" s="64">
        <v>0</v>
      </c>
      <c r="V35" s="64">
        <v>471092434</v>
      </c>
      <c r="W35" s="64">
        <v>658356117</v>
      </c>
      <c r="X35" s="64">
        <v>-187263683</v>
      </c>
      <c r="Y35" s="65">
        <v>-28.44</v>
      </c>
      <c r="Z35" s="66">
        <v>877808156</v>
      </c>
    </row>
    <row r="36" spans="1:26" ht="12.75">
      <c r="A36" s="62" t="s">
        <v>53</v>
      </c>
      <c r="B36" s="18">
        <v>4119275057</v>
      </c>
      <c r="C36" s="18">
        <v>0</v>
      </c>
      <c r="D36" s="63">
        <v>4374176269</v>
      </c>
      <c r="E36" s="64">
        <v>4374176269</v>
      </c>
      <c r="F36" s="64">
        <v>183053176</v>
      </c>
      <c r="G36" s="64">
        <v>232947422</v>
      </c>
      <c r="H36" s="64">
        <v>240305043</v>
      </c>
      <c r="I36" s="64">
        <v>240305043</v>
      </c>
      <c r="J36" s="64">
        <v>0</v>
      </c>
      <c r="K36" s="64">
        <v>239804074</v>
      </c>
      <c r="L36" s="64">
        <v>2700424583</v>
      </c>
      <c r="M36" s="64">
        <v>2700424583</v>
      </c>
      <c r="N36" s="64">
        <v>276927995</v>
      </c>
      <c r="O36" s="64">
        <v>0</v>
      </c>
      <c r="P36" s="64">
        <v>0</v>
      </c>
      <c r="Q36" s="64">
        <v>276927995</v>
      </c>
      <c r="R36" s="64">
        <v>0</v>
      </c>
      <c r="S36" s="64">
        <v>0</v>
      </c>
      <c r="T36" s="64">
        <v>0</v>
      </c>
      <c r="U36" s="64">
        <v>0</v>
      </c>
      <c r="V36" s="64">
        <v>276927995</v>
      </c>
      <c r="W36" s="64">
        <v>3280632202</v>
      </c>
      <c r="X36" s="64">
        <v>-3003704207</v>
      </c>
      <c r="Y36" s="65">
        <v>-91.56</v>
      </c>
      <c r="Z36" s="66">
        <v>4374176269</v>
      </c>
    </row>
    <row r="37" spans="1:26" ht="12.75">
      <c r="A37" s="62" t="s">
        <v>54</v>
      </c>
      <c r="B37" s="18">
        <v>306626274</v>
      </c>
      <c r="C37" s="18">
        <v>0</v>
      </c>
      <c r="D37" s="63">
        <v>194149568</v>
      </c>
      <c r="E37" s="64">
        <v>194149568</v>
      </c>
      <c r="F37" s="64">
        <v>164357764</v>
      </c>
      <c r="G37" s="64">
        <v>215692200</v>
      </c>
      <c r="H37" s="64">
        <v>207351466</v>
      </c>
      <c r="I37" s="64">
        <v>207351466</v>
      </c>
      <c r="J37" s="64">
        <v>0</v>
      </c>
      <c r="K37" s="64">
        <v>77683656</v>
      </c>
      <c r="L37" s="64">
        <v>174903963</v>
      </c>
      <c r="M37" s="64">
        <v>174903963</v>
      </c>
      <c r="N37" s="64">
        <v>-179264891</v>
      </c>
      <c r="O37" s="64">
        <v>0</v>
      </c>
      <c r="P37" s="64">
        <v>0</v>
      </c>
      <c r="Q37" s="64">
        <v>-179264891</v>
      </c>
      <c r="R37" s="64">
        <v>0</v>
      </c>
      <c r="S37" s="64">
        <v>0</v>
      </c>
      <c r="T37" s="64">
        <v>0</v>
      </c>
      <c r="U37" s="64">
        <v>0</v>
      </c>
      <c r="V37" s="64">
        <v>-179264891</v>
      </c>
      <c r="W37" s="64">
        <v>145612176</v>
      </c>
      <c r="X37" s="64">
        <v>-324877067</v>
      </c>
      <c r="Y37" s="65">
        <v>-223.11</v>
      </c>
      <c r="Z37" s="66">
        <v>194149568</v>
      </c>
    </row>
    <row r="38" spans="1:26" ht="12.75">
      <c r="A38" s="62" t="s">
        <v>55</v>
      </c>
      <c r="B38" s="18">
        <v>188422156</v>
      </c>
      <c r="C38" s="18">
        <v>0</v>
      </c>
      <c r="D38" s="63">
        <v>186825000</v>
      </c>
      <c r="E38" s="64">
        <v>186825000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274786783</v>
      </c>
      <c r="M38" s="64">
        <v>274786783</v>
      </c>
      <c r="N38" s="64">
        <v>274786783</v>
      </c>
      <c r="O38" s="64">
        <v>0</v>
      </c>
      <c r="P38" s="64">
        <v>0</v>
      </c>
      <c r="Q38" s="64">
        <v>274786783</v>
      </c>
      <c r="R38" s="64">
        <v>0</v>
      </c>
      <c r="S38" s="64">
        <v>0</v>
      </c>
      <c r="T38" s="64">
        <v>0</v>
      </c>
      <c r="U38" s="64">
        <v>0</v>
      </c>
      <c r="V38" s="64">
        <v>274786783</v>
      </c>
      <c r="W38" s="64">
        <v>140118750</v>
      </c>
      <c r="X38" s="64">
        <v>134668033</v>
      </c>
      <c r="Y38" s="65">
        <v>96.11</v>
      </c>
      <c r="Z38" s="66">
        <v>186825000</v>
      </c>
    </row>
    <row r="39" spans="1:26" ht="12.75">
      <c r="A39" s="62" t="s">
        <v>56</v>
      </c>
      <c r="B39" s="18">
        <v>4293407421</v>
      </c>
      <c r="C39" s="18">
        <v>0</v>
      </c>
      <c r="D39" s="63">
        <v>4871009857</v>
      </c>
      <c r="E39" s="64">
        <v>4871009857</v>
      </c>
      <c r="F39" s="64">
        <v>802816052</v>
      </c>
      <c r="G39" s="64">
        <v>921623857</v>
      </c>
      <c r="H39" s="64">
        <v>937322212</v>
      </c>
      <c r="I39" s="64">
        <v>937322212</v>
      </c>
      <c r="J39" s="64">
        <v>0</v>
      </c>
      <c r="K39" s="64">
        <v>667741120</v>
      </c>
      <c r="L39" s="64">
        <v>2733947206</v>
      </c>
      <c r="M39" s="64">
        <v>2733947206</v>
      </c>
      <c r="N39" s="64">
        <v>652498537</v>
      </c>
      <c r="O39" s="64">
        <v>0</v>
      </c>
      <c r="P39" s="64">
        <v>0</v>
      </c>
      <c r="Q39" s="64">
        <v>652498537</v>
      </c>
      <c r="R39" s="64">
        <v>0</v>
      </c>
      <c r="S39" s="64">
        <v>0</v>
      </c>
      <c r="T39" s="64">
        <v>0</v>
      </c>
      <c r="U39" s="64">
        <v>0</v>
      </c>
      <c r="V39" s="64">
        <v>652498537</v>
      </c>
      <c r="W39" s="64">
        <v>3653257393</v>
      </c>
      <c r="X39" s="64">
        <v>-3000758856</v>
      </c>
      <c r="Y39" s="65">
        <v>-82.14</v>
      </c>
      <c r="Z39" s="66">
        <v>4871009857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156610774</v>
      </c>
      <c r="C42" s="18">
        <v>0</v>
      </c>
      <c r="D42" s="63">
        <v>-37995079</v>
      </c>
      <c r="E42" s="64">
        <v>-130945205</v>
      </c>
      <c r="F42" s="64">
        <v>48791629</v>
      </c>
      <c r="G42" s="64">
        <v>-40478483</v>
      </c>
      <c r="H42" s="64">
        <v>-32691644</v>
      </c>
      <c r="I42" s="64">
        <v>-24378498</v>
      </c>
      <c r="J42" s="64">
        <v>-15878917</v>
      </c>
      <c r="K42" s="64">
        <v>-15363387</v>
      </c>
      <c r="L42" s="64">
        <v>71442964</v>
      </c>
      <c r="M42" s="64">
        <v>40200660</v>
      </c>
      <c r="N42" s="64">
        <v>-29931043</v>
      </c>
      <c r="O42" s="64">
        <v>-11474770</v>
      </c>
      <c r="P42" s="64">
        <v>-12373378</v>
      </c>
      <c r="Q42" s="64">
        <v>-53779191</v>
      </c>
      <c r="R42" s="64">
        <v>0</v>
      </c>
      <c r="S42" s="64">
        <v>0</v>
      </c>
      <c r="T42" s="64">
        <v>0</v>
      </c>
      <c r="U42" s="64">
        <v>0</v>
      </c>
      <c r="V42" s="64">
        <v>-37957029</v>
      </c>
      <c r="W42" s="64">
        <v>86029360</v>
      </c>
      <c r="X42" s="64">
        <v>-123986389</v>
      </c>
      <c r="Y42" s="65">
        <v>-144.12</v>
      </c>
      <c r="Z42" s="66">
        <v>-130945205</v>
      </c>
    </row>
    <row r="43" spans="1:26" ht="12.75">
      <c r="A43" s="62" t="s">
        <v>59</v>
      </c>
      <c r="B43" s="18">
        <v>-237971222</v>
      </c>
      <c r="C43" s="18">
        <v>0</v>
      </c>
      <c r="D43" s="63">
        <v>-39497885</v>
      </c>
      <c r="E43" s="64">
        <v>-8329344</v>
      </c>
      <c r="F43" s="64">
        <v>-8105920</v>
      </c>
      <c r="G43" s="64">
        <v>-3922404</v>
      </c>
      <c r="H43" s="64">
        <v>79898610</v>
      </c>
      <c r="I43" s="64">
        <v>67870286</v>
      </c>
      <c r="J43" s="64">
        <v>-21072059</v>
      </c>
      <c r="K43" s="64">
        <v>18998798</v>
      </c>
      <c r="L43" s="64">
        <v>14611400</v>
      </c>
      <c r="M43" s="64">
        <v>12538139</v>
      </c>
      <c r="N43" s="64">
        <v>38782194</v>
      </c>
      <c r="O43" s="64">
        <v>33015351</v>
      </c>
      <c r="P43" s="64">
        <v>30527843</v>
      </c>
      <c r="Q43" s="64">
        <v>102325388</v>
      </c>
      <c r="R43" s="64">
        <v>0</v>
      </c>
      <c r="S43" s="64">
        <v>0</v>
      </c>
      <c r="T43" s="64">
        <v>0</v>
      </c>
      <c r="U43" s="64">
        <v>0</v>
      </c>
      <c r="V43" s="64">
        <v>182733813</v>
      </c>
      <c r="W43" s="64">
        <v>-6247008</v>
      </c>
      <c r="X43" s="64">
        <v>188980821</v>
      </c>
      <c r="Y43" s="65">
        <v>-3025.14</v>
      </c>
      <c r="Z43" s="66">
        <v>-8329344</v>
      </c>
    </row>
    <row r="44" spans="1:26" ht="12.75">
      <c r="A44" s="62" t="s">
        <v>60</v>
      </c>
      <c r="B44" s="18">
        <v>7914207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3100000</v>
      </c>
      <c r="L44" s="64">
        <v>0</v>
      </c>
      <c r="M44" s="64">
        <v>3100000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3100000</v>
      </c>
      <c r="W44" s="64"/>
      <c r="X44" s="64">
        <v>3100000</v>
      </c>
      <c r="Y44" s="65">
        <v>0</v>
      </c>
      <c r="Z44" s="66">
        <v>0</v>
      </c>
    </row>
    <row r="45" spans="1:26" ht="12.75">
      <c r="A45" s="74" t="s">
        <v>61</v>
      </c>
      <c r="B45" s="21">
        <v>122023578</v>
      </c>
      <c r="C45" s="21">
        <v>0</v>
      </c>
      <c r="D45" s="103">
        <v>75558036</v>
      </c>
      <c r="E45" s="104">
        <v>4767422</v>
      </c>
      <c r="F45" s="104">
        <v>232621129</v>
      </c>
      <c r="G45" s="104">
        <v>188220242</v>
      </c>
      <c r="H45" s="104">
        <v>235427208</v>
      </c>
      <c r="I45" s="104">
        <v>235427208</v>
      </c>
      <c r="J45" s="104">
        <v>198476232</v>
      </c>
      <c r="K45" s="104">
        <v>205211643</v>
      </c>
      <c r="L45" s="104">
        <v>291266007</v>
      </c>
      <c r="M45" s="104">
        <v>291266007</v>
      </c>
      <c r="N45" s="104">
        <v>300117158</v>
      </c>
      <c r="O45" s="104">
        <v>321657739</v>
      </c>
      <c r="P45" s="104">
        <v>339812204</v>
      </c>
      <c r="Q45" s="104">
        <v>339812204</v>
      </c>
      <c r="R45" s="104">
        <v>0</v>
      </c>
      <c r="S45" s="104">
        <v>0</v>
      </c>
      <c r="T45" s="104">
        <v>0</v>
      </c>
      <c r="U45" s="104">
        <v>0</v>
      </c>
      <c r="V45" s="104">
        <v>339812204</v>
      </c>
      <c r="W45" s="104">
        <v>223824323</v>
      </c>
      <c r="X45" s="104">
        <v>115987881</v>
      </c>
      <c r="Y45" s="105">
        <v>51.82</v>
      </c>
      <c r="Z45" s="106">
        <v>4767422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56162040</v>
      </c>
      <c r="C49" s="56">
        <v>0</v>
      </c>
      <c r="D49" s="133">
        <v>27965454</v>
      </c>
      <c r="E49" s="58">
        <v>20650802</v>
      </c>
      <c r="F49" s="58">
        <v>0</v>
      </c>
      <c r="G49" s="58">
        <v>0</v>
      </c>
      <c r="H49" s="58">
        <v>0</v>
      </c>
      <c r="I49" s="58">
        <v>20324583</v>
      </c>
      <c r="J49" s="58">
        <v>0</v>
      </c>
      <c r="K49" s="58">
        <v>0</v>
      </c>
      <c r="L49" s="58">
        <v>0</v>
      </c>
      <c r="M49" s="58">
        <v>14049061</v>
      </c>
      <c r="N49" s="58">
        <v>0</v>
      </c>
      <c r="O49" s="58">
        <v>0</v>
      </c>
      <c r="P49" s="58">
        <v>0</v>
      </c>
      <c r="Q49" s="58">
        <v>12514242</v>
      </c>
      <c r="R49" s="58">
        <v>0</v>
      </c>
      <c r="S49" s="58">
        <v>0</v>
      </c>
      <c r="T49" s="58">
        <v>0</v>
      </c>
      <c r="U49" s="58">
        <v>0</v>
      </c>
      <c r="V49" s="58">
        <v>14030319</v>
      </c>
      <c r="W49" s="58">
        <v>222706726</v>
      </c>
      <c r="X49" s="58">
        <v>388403227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9827604</v>
      </c>
      <c r="C51" s="56">
        <v>0</v>
      </c>
      <c r="D51" s="133">
        <v>115034</v>
      </c>
      <c r="E51" s="58">
        <v>149894</v>
      </c>
      <c r="F51" s="58">
        <v>0</v>
      </c>
      <c r="G51" s="58">
        <v>0</v>
      </c>
      <c r="H51" s="58">
        <v>0</v>
      </c>
      <c r="I51" s="58">
        <v>51316</v>
      </c>
      <c r="J51" s="58">
        <v>0</v>
      </c>
      <c r="K51" s="58">
        <v>0</v>
      </c>
      <c r="L51" s="58">
        <v>0</v>
      </c>
      <c r="M51" s="58">
        <v>26133711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36277559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96.34795804446478</v>
      </c>
      <c r="C58" s="5">
        <f>IF(C67=0,0,+(C76/C67)*100)</f>
        <v>0</v>
      </c>
      <c r="D58" s="6">
        <f aca="true" t="shared" si="6" ref="D58:Z58">IF(D67=0,0,+(D76/D67)*100)</f>
        <v>89.03074672624844</v>
      </c>
      <c r="E58" s="7">
        <f t="shared" si="6"/>
        <v>84.3921054648328</v>
      </c>
      <c r="F58" s="7">
        <f t="shared" si="6"/>
        <v>433.4818221070795</v>
      </c>
      <c r="G58" s="7">
        <f t="shared" si="6"/>
        <v>782.013441465175</v>
      </c>
      <c r="H58" s="7">
        <f t="shared" si="6"/>
        <v>1187.5651989422015</v>
      </c>
      <c r="I58" s="7">
        <f t="shared" si="6"/>
        <v>642.850261945494</v>
      </c>
      <c r="J58" s="7">
        <f t="shared" si="6"/>
        <v>81.63776730466451</v>
      </c>
      <c r="K58" s="7">
        <f t="shared" si="6"/>
        <v>80.70884577088832</v>
      </c>
      <c r="L58" s="7">
        <f t="shared" si="6"/>
        <v>93.9232317927726</v>
      </c>
      <c r="M58" s="7">
        <f t="shared" si="6"/>
        <v>85.11134921085475</v>
      </c>
      <c r="N58" s="7">
        <f t="shared" si="6"/>
        <v>97.29713059158752</v>
      </c>
      <c r="O58" s="7">
        <f t="shared" si="6"/>
        <v>162.992807529939</v>
      </c>
      <c r="P58" s="7">
        <f t="shared" si="6"/>
        <v>67.45608969551702</v>
      </c>
      <c r="Q58" s="7">
        <f t="shared" si="6"/>
        <v>98.29733144821654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132.24471541231492</v>
      </c>
      <c r="W58" s="7">
        <f t="shared" si="6"/>
        <v>95.56090103441565</v>
      </c>
      <c r="X58" s="7">
        <f t="shared" si="6"/>
        <v>0</v>
      </c>
      <c r="Y58" s="7">
        <f t="shared" si="6"/>
        <v>0</v>
      </c>
      <c r="Z58" s="8">
        <f t="shared" si="6"/>
        <v>84.3921054648328</v>
      </c>
    </row>
    <row r="59" spans="1:26" ht="12.75">
      <c r="A59" s="36" t="s">
        <v>31</v>
      </c>
      <c r="B59" s="9">
        <f aca="true" t="shared" si="7" ref="B59:Z66">IF(B68=0,0,+(B77/B68)*100)</f>
        <v>89.15799281886153</v>
      </c>
      <c r="C59" s="9">
        <f t="shared" si="7"/>
        <v>0</v>
      </c>
      <c r="D59" s="2">
        <f t="shared" si="7"/>
        <v>90.82640766683491</v>
      </c>
      <c r="E59" s="10">
        <f t="shared" si="7"/>
        <v>85.00000091238951</v>
      </c>
      <c r="F59" s="10">
        <f t="shared" si="7"/>
        <v>-5210.072706453082</v>
      </c>
      <c r="G59" s="10">
        <f t="shared" si="7"/>
        <v>-2787.276124773205</v>
      </c>
      <c r="H59" s="10">
        <f t="shared" si="7"/>
        <v>-3281.071258889638</v>
      </c>
      <c r="I59" s="10">
        <f t="shared" si="7"/>
        <v>-3643.78285980454</v>
      </c>
      <c r="J59" s="10">
        <f t="shared" si="7"/>
        <v>73.21665096682027</v>
      </c>
      <c r="K59" s="10">
        <f t="shared" si="7"/>
        <v>73.50459586953339</v>
      </c>
      <c r="L59" s="10">
        <f t="shared" si="7"/>
        <v>77.411208577637</v>
      </c>
      <c r="M59" s="10">
        <f t="shared" si="7"/>
        <v>74.71098782913207</v>
      </c>
      <c r="N59" s="10">
        <f t="shared" si="7"/>
        <v>79.61456164929305</v>
      </c>
      <c r="O59" s="10">
        <f t="shared" si="7"/>
        <v>114.42074564559832</v>
      </c>
      <c r="P59" s="10">
        <f t="shared" si="7"/>
        <v>74.75989141683503</v>
      </c>
      <c r="Q59" s="10">
        <f t="shared" si="7"/>
        <v>89.70784702260522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133.43499342513493</v>
      </c>
      <c r="W59" s="10">
        <f t="shared" si="7"/>
        <v>83.15667700515345</v>
      </c>
      <c r="X59" s="10">
        <f t="shared" si="7"/>
        <v>0</v>
      </c>
      <c r="Y59" s="10">
        <f t="shared" si="7"/>
        <v>0</v>
      </c>
      <c r="Z59" s="11">
        <f t="shared" si="7"/>
        <v>85.00000091238951</v>
      </c>
    </row>
    <row r="60" spans="1:26" ht="12.75">
      <c r="A60" s="37" t="s">
        <v>32</v>
      </c>
      <c r="B60" s="12">
        <f t="shared" si="7"/>
        <v>98.99342489945113</v>
      </c>
      <c r="C60" s="12">
        <f t="shared" si="7"/>
        <v>0</v>
      </c>
      <c r="D60" s="3">
        <f t="shared" si="7"/>
        <v>88.55981250135547</v>
      </c>
      <c r="E60" s="13">
        <f t="shared" si="7"/>
        <v>85.0000001915883</v>
      </c>
      <c r="F60" s="13">
        <f t="shared" si="7"/>
        <v>362.44096025597196</v>
      </c>
      <c r="G60" s="13">
        <f t="shared" si="7"/>
        <v>645.3621606856433</v>
      </c>
      <c r="H60" s="13">
        <f t="shared" si="7"/>
        <v>947.2922835269972</v>
      </c>
      <c r="I60" s="13">
        <f t="shared" si="7"/>
        <v>531.6405092263285</v>
      </c>
      <c r="J60" s="13">
        <f t="shared" si="7"/>
        <v>82.8174960485306</v>
      </c>
      <c r="K60" s="13">
        <f t="shared" si="7"/>
        <v>82.05624837602224</v>
      </c>
      <c r="L60" s="13">
        <f t="shared" si="7"/>
        <v>96.99320351928267</v>
      </c>
      <c r="M60" s="13">
        <f t="shared" si="7"/>
        <v>86.85821831955737</v>
      </c>
      <c r="N60" s="13">
        <f t="shared" si="7"/>
        <v>101.01175040848014</v>
      </c>
      <c r="O60" s="13">
        <f t="shared" si="7"/>
        <v>181.32827585538453</v>
      </c>
      <c r="P60" s="13">
        <f t="shared" si="7"/>
        <v>66.33273427009144</v>
      </c>
      <c r="Q60" s="13">
        <f t="shared" si="7"/>
        <v>100.15110909767787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132.04327088264822</v>
      </c>
      <c r="W60" s="13">
        <f t="shared" si="7"/>
        <v>97.67172210309272</v>
      </c>
      <c r="X60" s="13">
        <f t="shared" si="7"/>
        <v>0</v>
      </c>
      <c r="Y60" s="13">
        <f t="shared" si="7"/>
        <v>0</v>
      </c>
      <c r="Z60" s="14">
        <f t="shared" si="7"/>
        <v>85.0000001915883</v>
      </c>
    </row>
    <row r="61" spans="1:26" ht="12.75">
      <c r="A61" s="38" t="s">
        <v>102</v>
      </c>
      <c r="B61" s="12">
        <f t="shared" si="7"/>
        <v>98.63213851276889</v>
      </c>
      <c r="C61" s="12">
        <f t="shared" si="7"/>
        <v>0</v>
      </c>
      <c r="D61" s="3">
        <f t="shared" si="7"/>
        <v>89.56132250968585</v>
      </c>
      <c r="E61" s="13">
        <f t="shared" si="7"/>
        <v>86.10941905099932</v>
      </c>
      <c r="F61" s="13">
        <f t="shared" si="7"/>
        <v>206.33559817176948</v>
      </c>
      <c r="G61" s="13">
        <f t="shared" si="7"/>
        <v>515.966342169566</v>
      </c>
      <c r="H61" s="13">
        <f t="shared" si="7"/>
        <v>687.9740662565574</v>
      </c>
      <c r="I61" s="13">
        <f t="shared" si="7"/>
        <v>363.0961831010544</v>
      </c>
      <c r="J61" s="13">
        <f t="shared" si="7"/>
        <v>85.54177113890118</v>
      </c>
      <c r="K61" s="13">
        <f t="shared" si="7"/>
        <v>89.5887025597707</v>
      </c>
      <c r="L61" s="13">
        <f t="shared" si="7"/>
        <v>108.3451902894821</v>
      </c>
      <c r="M61" s="13">
        <f t="shared" si="7"/>
        <v>93.21473693851172</v>
      </c>
      <c r="N61" s="13">
        <f t="shared" si="7"/>
        <v>99.76900462350523</v>
      </c>
      <c r="O61" s="13">
        <f t="shared" si="7"/>
        <v>300.00830792135866</v>
      </c>
      <c r="P61" s="13">
        <f t="shared" si="7"/>
        <v>59.09546708474169</v>
      </c>
      <c r="Q61" s="13">
        <f t="shared" si="7"/>
        <v>101.16499324174949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129.11446406361247</v>
      </c>
      <c r="W61" s="13">
        <f t="shared" si="7"/>
        <v>100.66439230377817</v>
      </c>
      <c r="X61" s="13">
        <f t="shared" si="7"/>
        <v>0</v>
      </c>
      <c r="Y61" s="13">
        <f t="shared" si="7"/>
        <v>0</v>
      </c>
      <c r="Z61" s="14">
        <f t="shared" si="7"/>
        <v>86.10941905099932</v>
      </c>
    </row>
    <row r="62" spans="1:26" ht="12.7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85.00000044407268</v>
      </c>
      <c r="E62" s="13">
        <f t="shared" si="7"/>
        <v>88.40991245273733</v>
      </c>
      <c r="F62" s="13">
        <f t="shared" si="7"/>
        <v>-411.19318331528314</v>
      </c>
      <c r="G62" s="13">
        <f t="shared" si="7"/>
        <v>-4189.837371781453</v>
      </c>
      <c r="H62" s="13">
        <f t="shared" si="7"/>
        <v>-1415.1297783701953</v>
      </c>
      <c r="I62" s="13">
        <f t="shared" si="7"/>
        <v>-902.0869471102509</v>
      </c>
      <c r="J62" s="13">
        <f t="shared" si="7"/>
        <v>77.4590655674074</v>
      </c>
      <c r="K62" s="13">
        <f t="shared" si="7"/>
        <v>64.21251251065961</v>
      </c>
      <c r="L62" s="13">
        <f t="shared" si="7"/>
        <v>74.40894011765725</v>
      </c>
      <c r="M62" s="13">
        <f t="shared" si="7"/>
        <v>71.89442740781057</v>
      </c>
      <c r="N62" s="13">
        <f t="shared" si="7"/>
        <v>809.3244303892473</v>
      </c>
      <c r="O62" s="13">
        <f t="shared" si="7"/>
        <v>95.68756787482074</v>
      </c>
      <c r="P62" s="13">
        <f t="shared" si="7"/>
        <v>1001.1002253979184</v>
      </c>
      <c r="Q62" s="13">
        <f t="shared" si="7"/>
        <v>209.72559736748119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156.81441975206545</v>
      </c>
      <c r="W62" s="13">
        <f t="shared" si="7"/>
        <v>100.87461877508059</v>
      </c>
      <c r="X62" s="13">
        <f t="shared" si="7"/>
        <v>0</v>
      </c>
      <c r="Y62" s="13">
        <f t="shared" si="7"/>
        <v>0</v>
      </c>
      <c r="Z62" s="14">
        <f t="shared" si="7"/>
        <v>88.40991245273733</v>
      </c>
    </row>
    <row r="63" spans="1:26" ht="12.7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85.16856268445385</v>
      </c>
      <c r="E63" s="13">
        <f t="shared" si="7"/>
        <v>75.58780258631673</v>
      </c>
      <c r="F63" s="13">
        <f t="shared" si="7"/>
        <v>-1446.0182020802379</v>
      </c>
      <c r="G63" s="13">
        <f t="shared" si="7"/>
        <v>-40673.876102387614</v>
      </c>
      <c r="H63" s="13">
        <f t="shared" si="7"/>
        <v>24461.588111678175</v>
      </c>
      <c r="I63" s="13">
        <f t="shared" si="7"/>
        <v>-4859.9024416661505</v>
      </c>
      <c r="J63" s="13">
        <f t="shared" si="7"/>
        <v>71.43882576222522</v>
      </c>
      <c r="K63" s="13">
        <f t="shared" si="7"/>
        <v>65.3066253041647</v>
      </c>
      <c r="L63" s="13">
        <f t="shared" si="7"/>
        <v>68.44405280005755</v>
      </c>
      <c r="M63" s="13">
        <f t="shared" si="7"/>
        <v>68.37650345307466</v>
      </c>
      <c r="N63" s="13">
        <f t="shared" si="7"/>
        <v>58.928774595006814</v>
      </c>
      <c r="O63" s="13">
        <f t="shared" si="7"/>
        <v>81.00455323510012</v>
      </c>
      <c r="P63" s="13">
        <f t="shared" si="7"/>
        <v>60.886820596399815</v>
      </c>
      <c r="Q63" s="13">
        <f t="shared" si="7"/>
        <v>66.69565256493667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103.2908677130665</v>
      </c>
      <c r="W63" s="13">
        <f t="shared" si="7"/>
        <v>78.11801536417721</v>
      </c>
      <c r="X63" s="13">
        <f t="shared" si="7"/>
        <v>0</v>
      </c>
      <c r="Y63" s="13">
        <f t="shared" si="7"/>
        <v>0</v>
      </c>
      <c r="Z63" s="14">
        <f t="shared" si="7"/>
        <v>75.58780258631673</v>
      </c>
    </row>
    <row r="64" spans="1:26" ht="12.75">
      <c r="A64" s="38" t="s">
        <v>105</v>
      </c>
      <c r="B64" s="12">
        <f t="shared" si="7"/>
        <v>99.99999809254415</v>
      </c>
      <c r="C64" s="12">
        <f t="shared" si="7"/>
        <v>0</v>
      </c>
      <c r="D64" s="3">
        <f t="shared" si="7"/>
        <v>87.50767742266412</v>
      </c>
      <c r="E64" s="13">
        <f t="shared" si="7"/>
        <v>76.52815090900901</v>
      </c>
      <c r="F64" s="13">
        <f t="shared" si="7"/>
        <v>-86402.8643721413</v>
      </c>
      <c r="G64" s="13">
        <f t="shared" si="7"/>
        <v>-22713.88420460933</v>
      </c>
      <c r="H64" s="13">
        <f t="shared" si="7"/>
        <v>-3618.519161837389</v>
      </c>
      <c r="I64" s="13">
        <f t="shared" si="7"/>
        <v>-20062.774798068916</v>
      </c>
      <c r="J64" s="13">
        <f t="shared" si="7"/>
        <v>63.234728471030536</v>
      </c>
      <c r="K64" s="13">
        <f t="shared" si="7"/>
        <v>60.81367554199319</v>
      </c>
      <c r="L64" s="13">
        <f t="shared" si="7"/>
        <v>62.221743067995035</v>
      </c>
      <c r="M64" s="13">
        <f t="shared" si="7"/>
        <v>62.07623364628505</v>
      </c>
      <c r="N64" s="13">
        <f t="shared" si="7"/>
        <v>59.23758285144663</v>
      </c>
      <c r="O64" s="13">
        <f t="shared" si="7"/>
        <v>57.804437855850786</v>
      </c>
      <c r="P64" s="13">
        <f t="shared" si="7"/>
        <v>58.18583264861714</v>
      </c>
      <c r="Q64" s="13">
        <f t="shared" si="7"/>
        <v>58.40823316315682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168.1574345310853</v>
      </c>
      <c r="W64" s="13">
        <f t="shared" si="7"/>
        <v>82.40449301760778</v>
      </c>
      <c r="X64" s="13">
        <f t="shared" si="7"/>
        <v>0</v>
      </c>
      <c r="Y64" s="13">
        <f t="shared" si="7"/>
        <v>0</v>
      </c>
      <c r="Z64" s="14">
        <f t="shared" si="7"/>
        <v>76.52815090900901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100.00496056352002</v>
      </c>
      <c r="E66" s="16">
        <f t="shared" si="7"/>
        <v>54.655506976744185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117.13685185185186</v>
      </c>
      <c r="X66" s="16">
        <f t="shared" si="7"/>
        <v>0</v>
      </c>
      <c r="Y66" s="16">
        <f t="shared" si="7"/>
        <v>0</v>
      </c>
      <c r="Z66" s="17">
        <f t="shared" si="7"/>
        <v>54.655506976744185</v>
      </c>
    </row>
    <row r="67" spans="1:26" ht="12.75" hidden="1">
      <c r="A67" s="40" t="s">
        <v>108</v>
      </c>
      <c r="B67" s="23">
        <v>920194768</v>
      </c>
      <c r="C67" s="23"/>
      <c r="D67" s="24">
        <v>1071025147</v>
      </c>
      <c r="E67" s="25">
        <v>1073222808</v>
      </c>
      <c r="F67" s="25">
        <v>25482959</v>
      </c>
      <c r="G67" s="25">
        <v>10646756</v>
      </c>
      <c r="H67" s="25">
        <v>7074693</v>
      </c>
      <c r="I67" s="25">
        <v>43204408</v>
      </c>
      <c r="J67" s="25">
        <v>116536079</v>
      </c>
      <c r="K67" s="25">
        <v>91120696</v>
      </c>
      <c r="L67" s="25">
        <v>91462498</v>
      </c>
      <c r="M67" s="25">
        <v>299119273</v>
      </c>
      <c r="N67" s="25">
        <v>78597804</v>
      </c>
      <c r="O67" s="25">
        <v>51163230</v>
      </c>
      <c r="P67" s="25">
        <v>104775805</v>
      </c>
      <c r="Q67" s="25">
        <v>234536839</v>
      </c>
      <c r="R67" s="25"/>
      <c r="S67" s="25"/>
      <c r="T67" s="25"/>
      <c r="U67" s="25"/>
      <c r="V67" s="25">
        <v>576860520</v>
      </c>
      <c r="W67" s="25">
        <v>801612000</v>
      </c>
      <c r="X67" s="25"/>
      <c r="Y67" s="24"/>
      <c r="Z67" s="26">
        <v>1073222808</v>
      </c>
    </row>
    <row r="68" spans="1:26" ht="12.75" hidden="1">
      <c r="A68" s="36" t="s">
        <v>31</v>
      </c>
      <c r="B68" s="18">
        <v>144096372</v>
      </c>
      <c r="C68" s="18"/>
      <c r="D68" s="19">
        <v>171632338</v>
      </c>
      <c r="E68" s="20">
        <v>164403470</v>
      </c>
      <c r="F68" s="20">
        <v>-324868</v>
      </c>
      <c r="G68" s="20">
        <v>-423841</v>
      </c>
      <c r="H68" s="20">
        <v>-402013</v>
      </c>
      <c r="I68" s="20">
        <v>-1150722</v>
      </c>
      <c r="J68" s="20">
        <v>14319673</v>
      </c>
      <c r="K68" s="20">
        <v>14357022</v>
      </c>
      <c r="L68" s="20">
        <v>14339054</v>
      </c>
      <c r="M68" s="20">
        <v>43015749</v>
      </c>
      <c r="N68" s="20">
        <v>13644828</v>
      </c>
      <c r="O68" s="20">
        <v>14020870</v>
      </c>
      <c r="P68" s="20">
        <v>13966806</v>
      </c>
      <c r="Q68" s="20">
        <v>41632504</v>
      </c>
      <c r="R68" s="20"/>
      <c r="S68" s="20"/>
      <c r="T68" s="20"/>
      <c r="U68" s="20"/>
      <c r="V68" s="20">
        <v>83497531</v>
      </c>
      <c r="W68" s="20">
        <v>126711000</v>
      </c>
      <c r="X68" s="20"/>
      <c r="Y68" s="19"/>
      <c r="Z68" s="22">
        <v>164403470</v>
      </c>
    </row>
    <row r="69" spans="1:26" ht="12.75" hidden="1">
      <c r="A69" s="37" t="s">
        <v>32</v>
      </c>
      <c r="B69" s="18">
        <v>765824030</v>
      </c>
      <c r="C69" s="18"/>
      <c r="D69" s="19">
        <v>889313309</v>
      </c>
      <c r="E69" s="20">
        <v>887319338</v>
      </c>
      <c r="F69" s="20">
        <v>25807827</v>
      </c>
      <c r="G69" s="20">
        <v>11070597</v>
      </c>
      <c r="H69" s="20">
        <v>7476706</v>
      </c>
      <c r="I69" s="20">
        <v>44355130</v>
      </c>
      <c r="J69" s="20">
        <v>102216406</v>
      </c>
      <c r="K69" s="20">
        <v>76763674</v>
      </c>
      <c r="L69" s="20">
        <v>77123444</v>
      </c>
      <c r="M69" s="20">
        <v>256103524</v>
      </c>
      <c r="N69" s="20">
        <v>64952976</v>
      </c>
      <c r="O69" s="20">
        <v>37142360</v>
      </c>
      <c r="P69" s="20">
        <v>90808999</v>
      </c>
      <c r="Q69" s="20">
        <v>192904335</v>
      </c>
      <c r="R69" s="20"/>
      <c r="S69" s="20"/>
      <c r="T69" s="20"/>
      <c r="U69" s="20"/>
      <c r="V69" s="20">
        <v>493362989</v>
      </c>
      <c r="W69" s="20">
        <v>667341000</v>
      </c>
      <c r="X69" s="20"/>
      <c r="Y69" s="19"/>
      <c r="Z69" s="22">
        <v>887319338</v>
      </c>
    </row>
    <row r="70" spans="1:26" ht="12.75" hidden="1">
      <c r="A70" s="38" t="s">
        <v>102</v>
      </c>
      <c r="B70" s="18">
        <v>563550701</v>
      </c>
      <c r="C70" s="18"/>
      <c r="D70" s="19">
        <v>657703977</v>
      </c>
      <c r="E70" s="20">
        <v>664357800</v>
      </c>
      <c r="F70" s="20">
        <v>27587987</v>
      </c>
      <c r="G70" s="20">
        <v>11246120</v>
      </c>
      <c r="H70" s="20">
        <v>8019976</v>
      </c>
      <c r="I70" s="20">
        <v>46854083</v>
      </c>
      <c r="J70" s="20">
        <v>81320251</v>
      </c>
      <c r="K70" s="20">
        <v>54496522</v>
      </c>
      <c r="L70" s="20">
        <v>54299349</v>
      </c>
      <c r="M70" s="20">
        <v>190116122</v>
      </c>
      <c r="N70" s="20">
        <v>52533519</v>
      </c>
      <c r="O70" s="20">
        <v>16983791</v>
      </c>
      <c r="P70" s="20">
        <v>78531360</v>
      </c>
      <c r="Q70" s="20">
        <v>148048670</v>
      </c>
      <c r="R70" s="20"/>
      <c r="S70" s="20"/>
      <c r="T70" s="20"/>
      <c r="U70" s="20"/>
      <c r="V70" s="20">
        <v>385018875</v>
      </c>
      <c r="W70" s="20">
        <v>493281000</v>
      </c>
      <c r="X70" s="20"/>
      <c r="Y70" s="19"/>
      <c r="Z70" s="22">
        <v>664357800</v>
      </c>
    </row>
    <row r="71" spans="1:26" ht="12.75" hidden="1">
      <c r="A71" s="38" t="s">
        <v>103</v>
      </c>
      <c r="B71" s="18">
        <v>89576623</v>
      </c>
      <c r="C71" s="18"/>
      <c r="D71" s="19">
        <v>101334763</v>
      </c>
      <c r="E71" s="20">
        <v>101911810</v>
      </c>
      <c r="F71" s="20">
        <v>-1480133</v>
      </c>
      <c r="G71" s="20">
        <v>-152864</v>
      </c>
      <c r="H71" s="20">
        <v>-436629</v>
      </c>
      <c r="I71" s="20">
        <v>-2069626</v>
      </c>
      <c r="J71" s="20">
        <v>9859609</v>
      </c>
      <c r="K71" s="20">
        <v>10912694</v>
      </c>
      <c r="L71" s="20">
        <v>11519222</v>
      </c>
      <c r="M71" s="20">
        <v>32291525</v>
      </c>
      <c r="N71" s="20">
        <v>786107</v>
      </c>
      <c r="O71" s="20">
        <v>8930042</v>
      </c>
      <c r="P71" s="20">
        <v>691222</v>
      </c>
      <c r="Q71" s="20">
        <v>10407371</v>
      </c>
      <c r="R71" s="20"/>
      <c r="S71" s="20"/>
      <c r="T71" s="20"/>
      <c r="U71" s="20"/>
      <c r="V71" s="20">
        <v>40629270</v>
      </c>
      <c r="W71" s="20">
        <v>76005000</v>
      </c>
      <c r="X71" s="20"/>
      <c r="Y71" s="19"/>
      <c r="Z71" s="22">
        <v>101911810</v>
      </c>
    </row>
    <row r="72" spans="1:26" ht="12.75" hidden="1">
      <c r="A72" s="38" t="s">
        <v>104</v>
      </c>
      <c r="B72" s="18">
        <v>60270853</v>
      </c>
      <c r="C72" s="18"/>
      <c r="D72" s="19">
        <v>68785835</v>
      </c>
      <c r="E72" s="20">
        <v>62792000</v>
      </c>
      <c r="F72" s="20">
        <v>-269200</v>
      </c>
      <c r="G72" s="20">
        <v>-9298</v>
      </c>
      <c r="H72" s="20">
        <v>19986</v>
      </c>
      <c r="I72" s="20">
        <v>-258512</v>
      </c>
      <c r="J72" s="20">
        <v>5784314</v>
      </c>
      <c r="K72" s="20">
        <v>5900997</v>
      </c>
      <c r="L72" s="20">
        <v>5949842</v>
      </c>
      <c r="M72" s="20">
        <v>17635153</v>
      </c>
      <c r="N72" s="20">
        <v>6214117</v>
      </c>
      <c r="O72" s="20">
        <v>5870112</v>
      </c>
      <c r="P72" s="20">
        <v>6151075</v>
      </c>
      <c r="Q72" s="20">
        <v>18235304</v>
      </c>
      <c r="R72" s="20"/>
      <c r="S72" s="20"/>
      <c r="T72" s="20"/>
      <c r="U72" s="20"/>
      <c r="V72" s="20">
        <v>35611945</v>
      </c>
      <c r="W72" s="20">
        <v>51939000</v>
      </c>
      <c r="X72" s="20"/>
      <c r="Y72" s="19"/>
      <c r="Z72" s="22">
        <v>62792000</v>
      </c>
    </row>
    <row r="73" spans="1:26" ht="12.75" hidden="1">
      <c r="A73" s="38" t="s">
        <v>105</v>
      </c>
      <c r="B73" s="18">
        <v>52425853</v>
      </c>
      <c r="C73" s="18"/>
      <c r="D73" s="19">
        <v>61488734</v>
      </c>
      <c r="E73" s="20">
        <v>58257728</v>
      </c>
      <c r="F73" s="20">
        <v>-30827</v>
      </c>
      <c r="G73" s="20">
        <v>-14232</v>
      </c>
      <c r="H73" s="20">
        <v>-126658</v>
      </c>
      <c r="I73" s="20">
        <v>-171717</v>
      </c>
      <c r="J73" s="20">
        <v>5251668</v>
      </c>
      <c r="K73" s="20">
        <v>5435631</v>
      </c>
      <c r="L73" s="20">
        <v>5352023</v>
      </c>
      <c r="M73" s="20">
        <v>16039322</v>
      </c>
      <c r="N73" s="20">
        <v>5357933</v>
      </c>
      <c r="O73" s="20">
        <v>5357407</v>
      </c>
      <c r="P73" s="20">
        <v>5435342</v>
      </c>
      <c r="Q73" s="20">
        <v>16150682</v>
      </c>
      <c r="R73" s="20"/>
      <c r="S73" s="20"/>
      <c r="T73" s="20"/>
      <c r="U73" s="20"/>
      <c r="V73" s="20">
        <v>32018287</v>
      </c>
      <c r="W73" s="20">
        <v>46116000</v>
      </c>
      <c r="X73" s="20"/>
      <c r="Y73" s="19"/>
      <c r="Z73" s="22">
        <v>58257728</v>
      </c>
    </row>
    <row r="74" spans="1:26" ht="12.75" hidden="1">
      <c r="A74" s="38" t="s">
        <v>106</v>
      </c>
      <c r="B74" s="18"/>
      <c r="C74" s="18"/>
      <c r="D74" s="19"/>
      <c r="E74" s="20"/>
      <c r="F74" s="20"/>
      <c r="G74" s="20">
        <v>871</v>
      </c>
      <c r="H74" s="20">
        <v>31</v>
      </c>
      <c r="I74" s="20">
        <v>902</v>
      </c>
      <c r="J74" s="20">
        <v>564</v>
      </c>
      <c r="K74" s="20">
        <v>17830</v>
      </c>
      <c r="L74" s="20">
        <v>3008</v>
      </c>
      <c r="M74" s="20">
        <v>21402</v>
      </c>
      <c r="N74" s="20">
        <v>61300</v>
      </c>
      <c r="O74" s="20">
        <v>1008</v>
      </c>
      <c r="P74" s="20"/>
      <c r="Q74" s="20">
        <v>62308</v>
      </c>
      <c r="R74" s="20"/>
      <c r="S74" s="20"/>
      <c r="T74" s="20"/>
      <c r="U74" s="20"/>
      <c r="V74" s="20">
        <v>84612</v>
      </c>
      <c r="W74" s="20"/>
      <c r="X74" s="20"/>
      <c r="Y74" s="19"/>
      <c r="Z74" s="22"/>
    </row>
    <row r="75" spans="1:26" ht="12.75" hidden="1">
      <c r="A75" s="39" t="s">
        <v>107</v>
      </c>
      <c r="B75" s="27">
        <v>10274366</v>
      </c>
      <c r="C75" s="27"/>
      <c r="D75" s="28">
        <v>10079500</v>
      </c>
      <c r="E75" s="29">
        <v>21500000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7560000</v>
      </c>
      <c r="X75" s="29"/>
      <c r="Y75" s="28"/>
      <c r="Z75" s="30">
        <v>21500000</v>
      </c>
    </row>
    <row r="76" spans="1:26" ht="12.75" hidden="1">
      <c r="A76" s="41" t="s">
        <v>109</v>
      </c>
      <c r="B76" s="31">
        <v>886588869</v>
      </c>
      <c r="C76" s="31"/>
      <c r="D76" s="32">
        <v>953541686</v>
      </c>
      <c r="E76" s="33">
        <v>905715324</v>
      </c>
      <c r="F76" s="33">
        <v>110463995</v>
      </c>
      <c r="G76" s="33">
        <v>83259063</v>
      </c>
      <c r="H76" s="33">
        <v>84016592</v>
      </c>
      <c r="I76" s="33">
        <v>277739650</v>
      </c>
      <c r="J76" s="33">
        <v>95137453</v>
      </c>
      <c r="K76" s="33">
        <v>73542462</v>
      </c>
      <c r="L76" s="33">
        <v>85904534</v>
      </c>
      <c r="M76" s="33">
        <v>254584449</v>
      </c>
      <c r="N76" s="33">
        <v>76473408</v>
      </c>
      <c r="O76" s="33">
        <v>83392385</v>
      </c>
      <c r="P76" s="33">
        <v>70677661</v>
      </c>
      <c r="Q76" s="33">
        <v>230543454</v>
      </c>
      <c r="R76" s="33"/>
      <c r="S76" s="33"/>
      <c r="T76" s="33"/>
      <c r="U76" s="33"/>
      <c r="V76" s="33">
        <v>762867553</v>
      </c>
      <c r="W76" s="33">
        <v>766027650</v>
      </c>
      <c r="X76" s="33"/>
      <c r="Y76" s="32"/>
      <c r="Z76" s="34">
        <v>905715324</v>
      </c>
    </row>
    <row r="77" spans="1:26" ht="12.75" hidden="1">
      <c r="A77" s="36" t="s">
        <v>31</v>
      </c>
      <c r="B77" s="18">
        <v>128473433</v>
      </c>
      <c r="C77" s="18"/>
      <c r="D77" s="19">
        <v>155887487</v>
      </c>
      <c r="E77" s="20">
        <v>139742951</v>
      </c>
      <c r="F77" s="20">
        <v>16925859</v>
      </c>
      <c r="G77" s="20">
        <v>11813619</v>
      </c>
      <c r="H77" s="20">
        <v>13190333</v>
      </c>
      <c r="I77" s="20">
        <v>41929811</v>
      </c>
      <c r="J77" s="20">
        <v>10484385</v>
      </c>
      <c r="K77" s="20">
        <v>10553071</v>
      </c>
      <c r="L77" s="20">
        <v>11100035</v>
      </c>
      <c r="M77" s="20">
        <v>32137491</v>
      </c>
      <c r="N77" s="20">
        <v>10863270</v>
      </c>
      <c r="O77" s="20">
        <v>16042784</v>
      </c>
      <c r="P77" s="20">
        <v>10441569</v>
      </c>
      <c r="Q77" s="20">
        <v>37347623</v>
      </c>
      <c r="R77" s="20"/>
      <c r="S77" s="20"/>
      <c r="T77" s="20"/>
      <c r="U77" s="20"/>
      <c r="V77" s="20">
        <v>111414925</v>
      </c>
      <c r="W77" s="20">
        <v>105368657</v>
      </c>
      <c r="X77" s="20"/>
      <c r="Y77" s="19"/>
      <c r="Z77" s="22">
        <v>139742951</v>
      </c>
    </row>
    <row r="78" spans="1:26" ht="12.75" hidden="1">
      <c r="A78" s="37" t="s">
        <v>32</v>
      </c>
      <c r="B78" s="18">
        <v>758115436</v>
      </c>
      <c r="C78" s="18"/>
      <c r="D78" s="19">
        <v>787574199</v>
      </c>
      <c r="E78" s="20">
        <v>754221439</v>
      </c>
      <c r="F78" s="20">
        <v>93538136</v>
      </c>
      <c r="G78" s="20">
        <v>71445444</v>
      </c>
      <c r="H78" s="20">
        <v>70826259</v>
      </c>
      <c r="I78" s="20">
        <v>235809839</v>
      </c>
      <c r="J78" s="20">
        <v>84653068</v>
      </c>
      <c r="K78" s="20">
        <v>62989391</v>
      </c>
      <c r="L78" s="20">
        <v>74804499</v>
      </c>
      <c r="M78" s="20">
        <v>222446958</v>
      </c>
      <c r="N78" s="20">
        <v>65610138</v>
      </c>
      <c r="O78" s="20">
        <v>67349601</v>
      </c>
      <c r="P78" s="20">
        <v>60236092</v>
      </c>
      <c r="Q78" s="20">
        <v>193195831</v>
      </c>
      <c r="R78" s="20"/>
      <c r="S78" s="20"/>
      <c r="T78" s="20"/>
      <c r="U78" s="20"/>
      <c r="V78" s="20">
        <v>651452628</v>
      </c>
      <c r="W78" s="20">
        <v>651803447</v>
      </c>
      <c r="X78" s="20"/>
      <c r="Y78" s="19"/>
      <c r="Z78" s="22">
        <v>754221439</v>
      </c>
    </row>
    <row r="79" spans="1:26" ht="12.75" hidden="1">
      <c r="A79" s="38" t="s">
        <v>102</v>
      </c>
      <c r="B79" s="18">
        <v>555842108</v>
      </c>
      <c r="C79" s="18"/>
      <c r="D79" s="19">
        <v>589048380</v>
      </c>
      <c r="E79" s="20">
        <v>572074642</v>
      </c>
      <c r="F79" s="20">
        <v>56923838</v>
      </c>
      <c r="G79" s="20">
        <v>58026194</v>
      </c>
      <c r="H79" s="20">
        <v>55175355</v>
      </c>
      <c r="I79" s="20">
        <v>170125387</v>
      </c>
      <c r="J79" s="20">
        <v>69562783</v>
      </c>
      <c r="K79" s="20">
        <v>48822727</v>
      </c>
      <c r="L79" s="20">
        <v>58830733</v>
      </c>
      <c r="M79" s="20">
        <v>177216243</v>
      </c>
      <c r="N79" s="20">
        <v>52412169</v>
      </c>
      <c r="O79" s="20">
        <v>50952784</v>
      </c>
      <c r="P79" s="20">
        <v>46408474</v>
      </c>
      <c r="Q79" s="20">
        <v>149773427</v>
      </c>
      <c r="R79" s="20"/>
      <c r="S79" s="20"/>
      <c r="T79" s="20"/>
      <c r="U79" s="20"/>
      <c r="V79" s="20">
        <v>497115057</v>
      </c>
      <c r="W79" s="20">
        <v>496558321</v>
      </c>
      <c r="X79" s="20"/>
      <c r="Y79" s="19"/>
      <c r="Z79" s="22">
        <v>572074642</v>
      </c>
    </row>
    <row r="80" spans="1:26" ht="12.75" hidden="1">
      <c r="A80" s="38" t="s">
        <v>103</v>
      </c>
      <c r="B80" s="18">
        <v>89576623</v>
      </c>
      <c r="C80" s="18"/>
      <c r="D80" s="19">
        <v>86134549</v>
      </c>
      <c r="E80" s="20">
        <v>90100142</v>
      </c>
      <c r="F80" s="20">
        <v>6086206</v>
      </c>
      <c r="G80" s="20">
        <v>6404753</v>
      </c>
      <c r="H80" s="20">
        <v>6178867</v>
      </c>
      <c r="I80" s="20">
        <v>18669826</v>
      </c>
      <c r="J80" s="20">
        <v>7637161</v>
      </c>
      <c r="K80" s="20">
        <v>7007315</v>
      </c>
      <c r="L80" s="20">
        <v>8571331</v>
      </c>
      <c r="M80" s="20">
        <v>23215807</v>
      </c>
      <c r="N80" s="20">
        <v>6362156</v>
      </c>
      <c r="O80" s="20">
        <v>8544940</v>
      </c>
      <c r="P80" s="20">
        <v>6919825</v>
      </c>
      <c r="Q80" s="20">
        <v>21826921</v>
      </c>
      <c r="R80" s="20"/>
      <c r="S80" s="20"/>
      <c r="T80" s="20"/>
      <c r="U80" s="20"/>
      <c r="V80" s="20">
        <v>63712554</v>
      </c>
      <c r="W80" s="20">
        <v>76669754</v>
      </c>
      <c r="X80" s="20"/>
      <c r="Y80" s="19"/>
      <c r="Z80" s="22">
        <v>90100142</v>
      </c>
    </row>
    <row r="81" spans="1:26" ht="12.75" hidden="1">
      <c r="A81" s="38" t="s">
        <v>104</v>
      </c>
      <c r="B81" s="18">
        <v>60270853</v>
      </c>
      <c r="C81" s="18"/>
      <c r="D81" s="19">
        <v>58583907</v>
      </c>
      <c r="E81" s="20">
        <v>47463093</v>
      </c>
      <c r="F81" s="20">
        <v>3892681</v>
      </c>
      <c r="G81" s="20">
        <v>3781857</v>
      </c>
      <c r="H81" s="20">
        <v>4888893</v>
      </c>
      <c r="I81" s="20">
        <v>12563431</v>
      </c>
      <c r="J81" s="20">
        <v>4132246</v>
      </c>
      <c r="K81" s="20">
        <v>3853742</v>
      </c>
      <c r="L81" s="20">
        <v>4072313</v>
      </c>
      <c r="M81" s="20">
        <v>12058301</v>
      </c>
      <c r="N81" s="20">
        <v>3661903</v>
      </c>
      <c r="O81" s="20">
        <v>4755058</v>
      </c>
      <c r="P81" s="20">
        <v>3745194</v>
      </c>
      <c r="Q81" s="20">
        <v>12162155</v>
      </c>
      <c r="R81" s="20"/>
      <c r="S81" s="20"/>
      <c r="T81" s="20"/>
      <c r="U81" s="20"/>
      <c r="V81" s="20">
        <v>36783887</v>
      </c>
      <c r="W81" s="20">
        <v>40573716</v>
      </c>
      <c r="X81" s="20"/>
      <c r="Y81" s="19"/>
      <c r="Z81" s="22">
        <v>47463093</v>
      </c>
    </row>
    <row r="82" spans="1:26" ht="12.75" hidden="1">
      <c r="A82" s="38" t="s">
        <v>105</v>
      </c>
      <c r="B82" s="18">
        <v>52425852</v>
      </c>
      <c r="C82" s="18"/>
      <c r="D82" s="19">
        <v>53807363</v>
      </c>
      <c r="E82" s="20">
        <v>44583562</v>
      </c>
      <c r="F82" s="20">
        <v>26635411</v>
      </c>
      <c r="G82" s="20">
        <v>3232640</v>
      </c>
      <c r="H82" s="20">
        <v>4583144</v>
      </c>
      <c r="I82" s="20">
        <v>34451195</v>
      </c>
      <c r="J82" s="20">
        <v>3320878</v>
      </c>
      <c r="K82" s="20">
        <v>3305607</v>
      </c>
      <c r="L82" s="20">
        <v>3330122</v>
      </c>
      <c r="M82" s="20">
        <v>9956607</v>
      </c>
      <c r="N82" s="20">
        <v>3173910</v>
      </c>
      <c r="O82" s="20">
        <v>3096819</v>
      </c>
      <c r="P82" s="20">
        <v>3162599</v>
      </c>
      <c r="Q82" s="20">
        <v>9433328</v>
      </c>
      <c r="R82" s="20"/>
      <c r="S82" s="20"/>
      <c r="T82" s="20"/>
      <c r="U82" s="20"/>
      <c r="V82" s="20">
        <v>53841130</v>
      </c>
      <c r="W82" s="20">
        <v>38001656</v>
      </c>
      <c r="X82" s="20"/>
      <c r="Y82" s="19"/>
      <c r="Z82" s="22">
        <v>44583562</v>
      </c>
    </row>
    <row r="83" spans="1:26" ht="12.7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107</v>
      </c>
      <c r="B84" s="27"/>
      <c r="C84" s="27"/>
      <c r="D84" s="28">
        <v>10080000</v>
      </c>
      <c r="E84" s="29">
        <v>11750934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8855546</v>
      </c>
      <c r="X84" s="29"/>
      <c r="Y84" s="28"/>
      <c r="Z84" s="30">
        <v>11750934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226128783</v>
      </c>
      <c r="C5" s="18">
        <v>0</v>
      </c>
      <c r="D5" s="63">
        <v>248065913</v>
      </c>
      <c r="E5" s="64">
        <v>246446736</v>
      </c>
      <c r="F5" s="64">
        <v>255475292</v>
      </c>
      <c r="G5" s="64">
        <v>-473085</v>
      </c>
      <c r="H5" s="64">
        <v>-9022082</v>
      </c>
      <c r="I5" s="64">
        <v>245980125</v>
      </c>
      <c r="J5" s="64">
        <v>-807758</v>
      </c>
      <c r="K5" s="64">
        <v>-562113</v>
      </c>
      <c r="L5" s="64">
        <v>-523095</v>
      </c>
      <c r="M5" s="64">
        <v>-1892966</v>
      </c>
      <c r="N5" s="64">
        <v>5413200</v>
      </c>
      <c r="O5" s="64">
        <v>-693188</v>
      </c>
      <c r="P5" s="64">
        <v>-692034</v>
      </c>
      <c r="Q5" s="64">
        <v>4027978</v>
      </c>
      <c r="R5" s="64">
        <v>0</v>
      </c>
      <c r="S5" s="64">
        <v>0</v>
      </c>
      <c r="T5" s="64">
        <v>0</v>
      </c>
      <c r="U5" s="64">
        <v>0</v>
      </c>
      <c r="V5" s="64">
        <v>248115137</v>
      </c>
      <c r="W5" s="64">
        <v>206846440</v>
      </c>
      <c r="X5" s="64">
        <v>41268697</v>
      </c>
      <c r="Y5" s="65">
        <v>19.95</v>
      </c>
      <c r="Z5" s="66">
        <v>246446736</v>
      </c>
    </row>
    <row r="6" spans="1:26" ht="12.75">
      <c r="A6" s="62" t="s">
        <v>32</v>
      </c>
      <c r="B6" s="18">
        <v>1256863907</v>
      </c>
      <c r="C6" s="18">
        <v>0</v>
      </c>
      <c r="D6" s="63">
        <v>1477404074</v>
      </c>
      <c r="E6" s="64">
        <v>1376007709</v>
      </c>
      <c r="F6" s="64">
        <v>309629338</v>
      </c>
      <c r="G6" s="64">
        <v>109763064</v>
      </c>
      <c r="H6" s="64">
        <v>147018341</v>
      </c>
      <c r="I6" s="64">
        <v>566410743</v>
      </c>
      <c r="J6" s="64">
        <v>109549585</v>
      </c>
      <c r="K6" s="64">
        <v>102778189</v>
      </c>
      <c r="L6" s="64">
        <v>99631873</v>
      </c>
      <c r="M6" s="64">
        <v>311959647</v>
      </c>
      <c r="N6" s="64">
        <v>106086124</v>
      </c>
      <c r="O6" s="64">
        <v>91232400</v>
      </c>
      <c r="P6" s="64">
        <v>100309874</v>
      </c>
      <c r="Q6" s="64">
        <v>297628398</v>
      </c>
      <c r="R6" s="64">
        <v>0</v>
      </c>
      <c r="S6" s="64">
        <v>0</v>
      </c>
      <c r="T6" s="64">
        <v>0</v>
      </c>
      <c r="U6" s="64">
        <v>0</v>
      </c>
      <c r="V6" s="64">
        <v>1175998788</v>
      </c>
      <c r="W6" s="64">
        <v>1102327892</v>
      </c>
      <c r="X6" s="64">
        <v>73670896</v>
      </c>
      <c r="Y6" s="65">
        <v>6.68</v>
      </c>
      <c r="Z6" s="66">
        <v>1376007709</v>
      </c>
    </row>
    <row r="7" spans="1:26" ht="12.75">
      <c r="A7" s="62" t="s">
        <v>33</v>
      </c>
      <c r="B7" s="18">
        <v>22078175</v>
      </c>
      <c r="C7" s="18">
        <v>0</v>
      </c>
      <c r="D7" s="63">
        <v>21340000</v>
      </c>
      <c r="E7" s="64">
        <v>21340000</v>
      </c>
      <c r="F7" s="64">
        <v>889688</v>
      </c>
      <c r="G7" s="64">
        <v>1585593</v>
      </c>
      <c r="H7" s="64">
        <v>2802692</v>
      </c>
      <c r="I7" s="64">
        <v>5277973</v>
      </c>
      <c r="J7" s="64">
        <v>2258587</v>
      </c>
      <c r="K7" s="64">
        <v>2045652</v>
      </c>
      <c r="L7" s="64">
        <v>1207651</v>
      </c>
      <c r="M7" s="64">
        <v>5511890</v>
      </c>
      <c r="N7" s="64">
        <v>957119</v>
      </c>
      <c r="O7" s="64">
        <v>1176507</v>
      </c>
      <c r="P7" s="64">
        <v>1044830</v>
      </c>
      <c r="Q7" s="64">
        <v>3178456</v>
      </c>
      <c r="R7" s="64">
        <v>0</v>
      </c>
      <c r="S7" s="64">
        <v>0</v>
      </c>
      <c r="T7" s="64">
        <v>0</v>
      </c>
      <c r="U7" s="64">
        <v>0</v>
      </c>
      <c r="V7" s="64">
        <v>13968319</v>
      </c>
      <c r="W7" s="64">
        <v>14880000</v>
      </c>
      <c r="X7" s="64">
        <v>-911681</v>
      </c>
      <c r="Y7" s="65">
        <v>-6.13</v>
      </c>
      <c r="Z7" s="66">
        <v>21340000</v>
      </c>
    </row>
    <row r="8" spans="1:26" ht="12.75">
      <c r="A8" s="62" t="s">
        <v>34</v>
      </c>
      <c r="B8" s="18">
        <v>144627019</v>
      </c>
      <c r="C8" s="18">
        <v>0</v>
      </c>
      <c r="D8" s="63">
        <v>219262034</v>
      </c>
      <c r="E8" s="64">
        <v>210757034</v>
      </c>
      <c r="F8" s="64">
        <v>4436344</v>
      </c>
      <c r="G8" s="64">
        <v>4436343</v>
      </c>
      <c r="H8" s="64">
        <v>4956504</v>
      </c>
      <c r="I8" s="64">
        <v>13829191</v>
      </c>
      <c r="J8" s="64">
        <v>6144508</v>
      </c>
      <c r="K8" s="64">
        <v>5172549</v>
      </c>
      <c r="L8" s="64">
        <v>9033825</v>
      </c>
      <c r="M8" s="64">
        <v>20350882</v>
      </c>
      <c r="N8" s="64">
        <v>5508046</v>
      </c>
      <c r="O8" s="64">
        <v>7004191</v>
      </c>
      <c r="P8" s="64">
        <v>7005002</v>
      </c>
      <c r="Q8" s="64">
        <v>19517239</v>
      </c>
      <c r="R8" s="64">
        <v>0</v>
      </c>
      <c r="S8" s="64">
        <v>0</v>
      </c>
      <c r="T8" s="64">
        <v>0</v>
      </c>
      <c r="U8" s="64">
        <v>0</v>
      </c>
      <c r="V8" s="64">
        <v>53697312</v>
      </c>
      <c r="W8" s="64">
        <v>141118627</v>
      </c>
      <c r="X8" s="64">
        <v>-87421315</v>
      </c>
      <c r="Y8" s="65">
        <v>-61.95</v>
      </c>
      <c r="Z8" s="66">
        <v>210757034</v>
      </c>
    </row>
    <row r="9" spans="1:26" ht="12.75">
      <c r="A9" s="62" t="s">
        <v>35</v>
      </c>
      <c r="B9" s="18">
        <v>169794588</v>
      </c>
      <c r="C9" s="18">
        <v>0</v>
      </c>
      <c r="D9" s="63">
        <v>141034826</v>
      </c>
      <c r="E9" s="64">
        <v>123972942</v>
      </c>
      <c r="F9" s="64">
        <v>5857798</v>
      </c>
      <c r="G9" s="64">
        <v>6833542</v>
      </c>
      <c r="H9" s="64">
        <v>7939284</v>
      </c>
      <c r="I9" s="64">
        <v>20630624</v>
      </c>
      <c r="J9" s="64">
        <v>7145028</v>
      </c>
      <c r="K9" s="64">
        <v>7177971</v>
      </c>
      <c r="L9" s="64">
        <v>39085301</v>
      </c>
      <c r="M9" s="64">
        <v>53408300</v>
      </c>
      <c r="N9" s="64">
        <v>7722685</v>
      </c>
      <c r="O9" s="64">
        <v>7169897</v>
      </c>
      <c r="P9" s="64">
        <v>7006795</v>
      </c>
      <c r="Q9" s="64">
        <v>21899377</v>
      </c>
      <c r="R9" s="64">
        <v>0</v>
      </c>
      <c r="S9" s="64">
        <v>0</v>
      </c>
      <c r="T9" s="64">
        <v>0</v>
      </c>
      <c r="U9" s="64">
        <v>0</v>
      </c>
      <c r="V9" s="64">
        <v>95938301</v>
      </c>
      <c r="W9" s="64">
        <v>88647991</v>
      </c>
      <c r="X9" s="64">
        <v>7290310</v>
      </c>
      <c r="Y9" s="65">
        <v>8.22</v>
      </c>
      <c r="Z9" s="66">
        <v>123972942</v>
      </c>
    </row>
    <row r="10" spans="1:26" ht="22.5">
      <c r="A10" s="67" t="s">
        <v>94</v>
      </c>
      <c r="B10" s="68">
        <f>SUM(B5:B9)</f>
        <v>1819492472</v>
      </c>
      <c r="C10" s="68">
        <f>SUM(C5:C9)</f>
        <v>0</v>
      </c>
      <c r="D10" s="69">
        <f aca="true" t="shared" si="0" ref="D10:Z10">SUM(D5:D9)</f>
        <v>2107106847</v>
      </c>
      <c r="E10" s="70">
        <f t="shared" si="0"/>
        <v>1978524421</v>
      </c>
      <c r="F10" s="70">
        <f t="shared" si="0"/>
        <v>576288460</v>
      </c>
      <c r="G10" s="70">
        <f t="shared" si="0"/>
        <v>122145457</v>
      </c>
      <c r="H10" s="70">
        <f t="shared" si="0"/>
        <v>153694739</v>
      </c>
      <c r="I10" s="70">
        <f t="shared" si="0"/>
        <v>852128656</v>
      </c>
      <c r="J10" s="70">
        <f t="shared" si="0"/>
        <v>124289950</v>
      </c>
      <c r="K10" s="70">
        <f t="shared" si="0"/>
        <v>116612248</v>
      </c>
      <c r="L10" s="70">
        <f t="shared" si="0"/>
        <v>148435555</v>
      </c>
      <c r="M10" s="70">
        <f t="shared" si="0"/>
        <v>389337753</v>
      </c>
      <c r="N10" s="70">
        <f t="shared" si="0"/>
        <v>125687174</v>
      </c>
      <c r="O10" s="70">
        <f t="shared" si="0"/>
        <v>105889807</v>
      </c>
      <c r="P10" s="70">
        <f t="shared" si="0"/>
        <v>114674467</v>
      </c>
      <c r="Q10" s="70">
        <f t="shared" si="0"/>
        <v>346251448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1587717857</v>
      </c>
      <c r="W10" s="70">
        <f t="shared" si="0"/>
        <v>1553820950</v>
      </c>
      <c r="X10" s="70">
        <f t="shared" si="0"/>
        <v>33896907</v>
      </c>
      <c r="Y10" s="71">
        <f>+IF(W10&lt;&gt;0,(X10/W10)*100,0)</f>
        <v>2.181519498755632</v>
      </c>
      <c r="Z10" s="72">
        <f t="shared" si="0"/>
        <v>1978524421</v>
      </c>
    </row>
    <row r="11" spans="1:26" ht="12.75">
      <c r="A11" s="62" t="s">
        <v>36</v>
      </c>
      <c r="B11" s="18">
        <v>458902741</v>
      </c>
      <c r="C11" s="18">
        <v>0</v>
      </c>
      <c r="D11" s="63">
        <v>543308597</v>
      </c>
      <c r="E11" s="64">
        <v>531751040</v>
      </c>
      <c r="F11" s="64">
        <v>37036999</v>
      </c>
      <c r="G11" s="64">
        <v>38485389</v>
      </c>
      <c r="H11" s="64">
        <v>38199412</v>
      </c>
      <c r="I11" s="64">
        <v>113721800</v>
      </c>
      <c r="J11" s="64">
        <v>43592302</v>
      </c>
      <c r="K11" s="64">
        <v>61290487</v>
      </c>
      <c r="L11" s="64">
        <v>43649596</v>
      </c>
      <c r="M11" s="64">
        <v>148532385</v>
      </c>
      <c r="N11" s="64">
        <v>40903704</v>
      </c>
      <c r="O11" s="64">
        <v>40824275</v>
      </c>
      <c r="P11" s="64">
        <v>42406073</v>
      </c>
      <c r="Q11" s="64">
        <v>124134052</v>
      </c>
      <c r="R11" s="64">
        <v>0</v>
      </c>
      <c r="S11" s="64">
        <v>0</v>
      </c>
      <c r="T11" s="64">
        <v>0</v>
      </c>
      <c r="U11" s="64">
        <v>0</v>
      </c>
      <c r="V11" s="64">
        <v>386388237</v>
      </c>
      <c r="W11" s="64">
        <v>387977976</v>
      </c>
      <c r="X11" s="64">
        <v>-1589739</v>
      </c>
      <c r="Y11" s="65">
        <v>-0.41</v>
      </c>
      <c r="Z11" s="66">
        <v>531751040</v>
      </c>
    </row>
    <row r="12" spans="1:26" ht="12.75">
      <c r="A12" s="62" t="s">
        <v>37</v>
      </c>
      <c r="B12" s="18">
        <v>26343238</v>
      </c>
      <c r="C12" s="18">
        <v>0</v>
      </c>
      <c r="D12" s="63">
        <v>29091494</v>
      </c>
      <c r="E12" s="64">
        <v>29461662</v>
      </c>
      <c r="F12" s="64">
        <v>2217475</v>
      </c>
      <c r="G12" s="64">
        <v>2218641</v>
      </c>
      <c r="H12" s="64">
        <v>2213778</v>
      </c>
      <c r="I12" s="64">
        <v>6649894</v>
      </c>
      <c r="J12" s="64">
        <v>2218739</v>
      </c>
      <c r="K12" s="64">
        <v>2216093</v>
      </c>
      <c r="L12" s="64">
        <v>2216139</v>
      </c>
      <c r="M12" s="64">
        <v>6650971</v>
      </c>
      <c r="N12" s="64">
        <v>3073082</v>
      </c>
      <c r="O12" s="64">
        <v>2337733</v>
      </c>
      <c r="P12" s="64">
        <v>2336754</v>
      </c>
      <c r="Q12" s="64">
        <v>7747569</v>
      </c>
      <c r="R12" s="64">
        <v>0</v>
      </c>
      <c r="S12" s="64">
        <v>0</v>
      </c>
      <c r="T12" s="64">
        <v>0</v>
      </c>
      <c r="U12" s="64">
        <v>0</v>
      </c>
      <c r="V12" s="64">
        <v>21048434</v>
      </c>
      <c r="W12" s="64">
        <v>19476353</v>
      </c>
      <c r="X12" s="64">
        <v>1572081</v>
      </c>
      <c r="Y12" s="65">
        <v>8.07</v>
      </c>
      <c r="Z12" s="66">
        <v>29461662</v>
      </c>
    </row>
    <row r="13" spans="1:26" ht="12.75">
      <c r="A13" s="62" t="s">
        <v>95</v>
      </c>
      <c r="B13" s="18">
        <v>176925838</v>
      </c>
      <c r="C13" s="18">
        <v>0</v>
      </c>
      <c r="D13" s="63">
        <v>190506431</v>
      </c>
      <c r="E13" s="64">
        <v>190506431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123533058</v>
      </c>
      <c r="M13" s="64">
        <v>123533058</v>
      </c>
      <c r="N13" s="64">
        <v>0</v>
      </c>
      <c r="O13" s="64">
        <v>2409716</v>
      </c>
      <c r="P13" s="64">
        <v>2409555</v>
      </c>
      <c r="Q13" s="64">
        <v>4819271</v>
      </c>
      <c r="R13" s="64">
        <v>0</v>
      </c>
      <c r="S13" s="64">
        <v>0</v>
      </c>
      <c r="T13" s="64">
        <v>0</v>
      </c>
      <c r="U13" s="64">
        <v>0</v>
      </c>
      <c r="V13" s="64">
        <v>128352329</v>
      </c>
      <c r="W13" s="64">
        <v>142379823</v>
      </c>
      <c r="X13" s="64">
        <v>-14027494</v>
      </c>
      <c r="Y13" s="65">
        <v>-9.85</v>
      </c>
      <c r="Z13" s="66">
        <v>190506431</v>
      </c>
    </row>
    <row r="14" spans="1:26" ht="12.75">
      <c r="A14" s="62" t="s">
        <v>38</v>
      </c>
      <c r="B14" s="18">
        <v>93989645</v>
      </c>
      <c r="C14" s="18">
        <v>0</v>
      </c>
      <c r="D14" s="63">
        <v>119635859</v>
      </c>
      <c r="E14" s="64">
        <v>125733235</v>
      </c>
      <c r="F14" s="64">
        <v>9952528</v>
      </c>
      <c r="G14" s="64">
        <v>9952528</v>
      </c>
      <c r="H14" s="64">
        <v>9952528</v>
      </c>
      <c r="I14" s="64">
        <v>29857584</v>
      </c>
      <c r="J14" s="64">
        <v>9952528</v>
      </c>
      <c r="K14" s="64">
        <v>9952528</v>
      </c>
      <c r="L14" s="64">
        <v>15023559</v>
      </c>
      <c r="M14" s="64">
        <v>34928615</v>
      </c>
      <c r="N14" s="64">
        <v>10797700</v>
      </c>
      <c r="O14" s="64">
        <v>10797700</v>
      </c>
      <c r="P14" s="64">
        <v>10797700</v>
      </c>
      <c r="Q14" s="64">
        <v>32393100</v>
      </c>
      <c r="R14" s="64">
        <v>0</v>
      </c>
      <c r="S14" s="64">
        <v>0</v>
      </c>
      <c r="T14" s="64">
        <v>0</v>
      </c>
      <c r="U14" s="64">
        <v>0</v>
      </c>
      <c r="V14" s="64">
        <v>97179299</v>
      </c>
      <c r="W14" s="64">
        <v>89726895</v>
      </c>
      <c r="X14" s="64">
        <v>7452404</v>
      </c>
      <c r="Y14" s="65">
        <v>8.31</v>
      </c>
      <c r="Z14" s="66">
        <v>125733235</v>
      </c>
    </row>
    <row r="15" spans="1:26" ht="12.75">
      <c r="A15" s="62" t="s">
        <v>39</v>
      </c>
      <c r="B15" s="18">
        <v>659039151</v>
      </c>
      <c r="C15" s="18">
        <v>0</v>
      </c>
      <c r="D15" s="63">
        <v>674838413</v>
      </c>
      <c r="E15" s="64">
        <v>714174587</v>
      </c>
      <c r="F15" s="64">
        <v>0</v>
      </c>
      <c r="G15" s="64">
        <v>77050904</v>
      </c>
      <c r="H15" s="64">
        <v>79189769</v>
      </c>
      <c r="I15" s="64">
        <v>156240673</v>
      </c>
      <c r="J15" s="64">
        <v>47879209</v>
      </c>
      <c r="K15" s="64">
        <v>48722341</v>
      </c>
      <c r="L15" s="64">
        <v>47566700</v>
      </c>
      <c r="M15" s="64">
        <v>144168250</v>
      </c>
      <c r="N15" s="64">
        <v>48655760</v>
      </c>
      <c r="O15" s="64">
        <v>50965293</v>
      </c>
      <c r="P15" s="64">
        <v>49479596</v>
      </c>
      <c r="Q15" s="64">
        <v>149100649</v>
      </c>
      <c r="R15" s="64">
        <v>0</v>
      </c>
      <c r="S15" s="64">
        <v>0</v>
      </c>
      <c r="T15" s="64">
        <v>0</v>
      </c>
      <c r="U15" s="64">
        <v>0</v>
      </c>
      <c r="V15" s="64">
        <v>449509572</v>
      </c>
      <c r="W15" s="64">
        <v>438230774</v>
      </c>
      <c r="X15" s="64">
        <v>11278798</v>
      </c>
      <c r="Y15" s="65">
        <v>2.57</v>
      </c>
      <c r="Z15" s="66">
        <v>714174587</v>
      </c>
    </row>
    <row r="16" spans="1:26" ht="12.75">
      <c r="A16" s="73" t="s">
        <v>40</v>
      </c>
      <c r="B16" s="18">
        <v>5488776</v>
      </c>
      <c r="C16" s="18">
        <v>0</v>
      </c>
      <c r="D16" s="63">
        <v>6890531</v>
      </c>
      <c r="E16" s="64">
        <v>11497531</v>
      </c>
      <c r="F16" s="64">
        <v>900000</v>
      </c>
      <c r="G16" s="64">
        <v>311075</v>
      </c>
      <c r="H16" s="64">
        <v>8368</v>
      </c>
      <c r="I16" s="64">
        <v>1219443</v>
      </c>
      <c r="J16" s="64">
        <v>599615</v>
      </c>
      <c r="K16" s="64">
        <v>39004</v>
      </c>
      <c r="L16" s="64">
        <v>4457384</v>
      </c>
      <c r="M16" s="64">
        <v>5096003</v>
      </c>
      <c r="N16" s="64">
        <v>1246733</v>
      </c>
      <c r="O16" s="64">
        <v>688861</v>
      </c>
      <c r="P16" s="64">
        <v>365121</v>
      </c>
      <c r="Q16" s="64">
        <v>2300715</v>
      </c>
      <c r="R16" s="64">
        <v>0</v>
      </c>
      <c r="S16" s="64">
        <v>0</v>
      </c>
      <c r="T16" s="64">
        <v>0</v>
      </c>
      <c r="U16" s="64">
        <v>0</v>
      </c>
      <c r="V16" s="64">
        <v>8616161</v>
      </c>
      <c r="W16" s="64">
        <v>2767000</v>
      </c>
      <c r="X16" s="64">
        <v>5849161</v>
      </c>
      <c r="Y16" s="65">
        <v>211.39</v>
      </c>
      <c r="Z16" s="66">
        <v>11497531</v>
      </c>
    </row>
    <row r="17" spans="1:26" ht="12.75">
      <c r="A17" s="62" t="s">
        <v>41</v>
      </c>
      <c r="B17" s="18">
        <v>393056905</v>
      </c>
      <c r="C17" s="18">
        <v>0</v>
      </c>
      <c r="D17" s="63">
        <v>618422049</v>
      </c>
      <c r="E17" s="64">
        <v>515536609</v>
      </c>
      <c r="F17" s="64">
        <v>14117025</v>
      </c>
      <c r="G17" s="64">
        <v>33758106</v>
      </c>
      <c r="H17" s="64">
        <v>30758937</v>
      </c>
      <c r="I17" s="64">
        <v>78634068</v>
      </c>
      <c r="J17" s="64">
        <v>35543515</v>
      </c>
      <c r="K17" s="64">
        <v>41356380</v>
      </c>
      <c r="L17" s="64">
        <v>47251513</v>
      </c>
      <c r="M17" s="64">
        <v>124151408</v>
      </c>
      <c r="N17" s="64">
        <v>33956574</v>
      </c>
      <c r="O17" s="64">
        <v>18308388</v>
      </c>
      <c r="P17" s="64">
        <v>25502005</v>
      </c>
      <c r="Q17" s="64">
        <v>77766967</v>
      </c>
      <c r="R17" s="64">
        <v>0</v>
      </c>
      <c r="S17" s="64">
        <v>0</v>
      </c>
      <c r="T17" s="64">
        <v>0</v>
      </c>
      <c r="U17" s="64">
        <v>0</v>
      </c>
      <c r="V17" s="64">
        <v>280552443</v>
      </c>
      <c r="W17" s="64">
        <v>441695327</v>
      </c>
      <c r="X17" s="64">
        <v>-161142884</v>
      </c>
      <c r="Y17" s="65">
        <v>-36.48</v>
      </c>
      <c r="Z17" s="66">
        <v>515536609</v>
      </c>
    </row>
    <row r="18" spans="1:26" ht="12.75">
      <c r="A18" s="74" t="s">
        <v>42</v>
      </c>
      <c r="B18" s="75">
        <f>SUM(B11:B17)</f>
        <v>1813746294</v>
      </c>
      <c r="C18" s="75">
        <f>SUM(C11:C17)</f>
        <v>0</v>
      </c>
      <c r="D18" s="76">
        <f aca="true" t="shared" si="1" ref="D18:Z18">SUM(D11:D17)</f>
        <v>2182693374</v>
      </c>
      <c r="E18" s="77">
        <f t="shared" si="1"/>
        <v>2118661095</v>
      </c>
      <c r="F18" s="77">
        <f t="shared" si="1"/>
        <v>64224027</v>
      </c>
      <c r="G18" s="77">
        <f t="shared" si="1"/>
        <v>161776643</v>
      </c>
      <c r="H18" s="77">
        <f t="shared" si="1"/>
        <v>160322792</v>
      </c>
      <c r="I18" s="77">
        <f t="shared" si="1"/>
        <v>386323462</v>
      </c>
      <c r="J18" s="77">
        <f t="shared" si="1"/>
        <v>139785908</v>
      </c>
      <c r="K18" s="77">
        <f t="shared" si="1"/>
        <v>163576833</v>
      </c>
      <c r="L18" s="77">
        <f t="shared" si="1"/>
        <v>283697949</v>
      </c>
      <c r="M18" s="77">
        <f t="shared" si="1"/>
        <v>587060690</v>
      </c>
      <c r="N18" s="77">
        <f t="shared" si="1"/>
        <v>138633553</v>
      </c>
      <c r="O18" s="77">
        <f t="shared" si="1"/>
        <v>126331966</v>
      </c>
      <c r="P18" s="77">
        <f t="shared" si="1"/>
        <v>133296804</v>
      </c>
      <c r="Q18" s="77">
        <f t="shared" si="1"/>
        <v>398262323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1371646475</v>
      </c>
      <c r="W18" s="77">
        <f t="shared" si="1"/>
        <v>1522254148</v>
      </c>
      <c r="X18" s="77">
        <f t="shared" si="1"/>
        <v>-150607673</v>
      </c>
      <c r="Y18" s="71">
        <f>+IF(W18&lt;&gt;0,(X18/W18)*100,0)</f>
        <v>-9.893727220114627</v>
      </c>
      <c r="Z18" s="78">
        <f t="shared" si="1"/>
        <v>2118661095</v>
      </c>
    </row>
    <row r="19" spans="1:26" ht="12.75">
      <c r="A19" s="74" t="s">
        <v>43</v>
      </c>
      <c r="B19" s="79">
        <f>+B10-B18</f>
        <v>5746178</v>
      </c>
      <c r="C19" s="79">
        <f>+C10-C18</f>
        <v>0</v>
      </c>
      <c r="D19" s="80">
        <f aca="true" t="shared" si="2" ref="D19:Z19">+D10-D18</f>
        <v>-75586527</v>
      </c>
      <c r="E19" s="81">
        <f t="shared" si="2"/>
        <v>-140136674</v>
      </c>
      <c r="F19" s="81">
        <f t="shared" si="2"/>
        <v>512064433</v>
      </c>
      <c r="G19" s="81">
        <f t="shared" si="2"/>
        <v>-39631186</v>
      </c>
      <c r="H19" s="81">
        <f t="shared" si="2"/>
        <v>-6628053</v>
      </c>
      <c r="I19" s="81">
        <f t="shared" si="2"/>
        <v>465805194</v>
      </c>
      <c r="J19" s="81">
        <f t="shared" si="2"/>
        <v>-15495958</v>
      </c>
      <c r="K19" s="81">
        <f t="shared" si="2"/>
        <v>-46964585</v>
      </c>
      <c r="L19" s="81">
        <f t="shared" si="2"/>
        <v>-135262394</v>
      </c>
      <c r="M19" s="81">
        <f t="shared" si="2"/>
        <v>-197722937</v>
      </c>
      <c r="N19" s="81">
        <f t="shared" si="2"/>
        <v>-12946379</v>
      </c>
      <c r="O19" s="81">
        <f t="shared" si="2"/>
        <v>-20442159</v>
      </c>
      <c r="P19" s="81">
        <f t="shared" si="2"/>
        <v>-18622337</v>
      </c>
      <c r="Q19" s="81">
        <f t="shared" si="2"/>
        <v>-52010875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216071382</v>
      </c>
      <c r="W19" s="81">
        <f>IF(E10=E18,0,W10-W18)</f>
        <v>31566802</v>
      </c>
      <c r="X19" s="81">
        <f t="shared" si="2"/>
        <v>184504580</v>
      </c>
      <c r="Y19" s="82">
        <f>+IF(W19&lt;&gt;0,(X19/W19)*100,0)</f>
        <v>584.4892998663596</v>
      </c>
      <c r="Z19" s="83">
        <f t="shared" si="2"/>
        <v>-140136674</v>
      </c>
    </row>
    <row r="20" spans="1:26" ht="12.75">
      <c r="A20" s="62" t="s">
        <v>44</v>
      </c>
      <c r="B20" s="18">
        <v>74601786</v>
      </c>
      <c r="C20" s="18">
        <v>0</v>
      </c>
      <c r="D20" s="63">
        <v>94756000</v>
      </c>
      <c r="E20" s="64">
        <v>177206694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68758573</v>
      </c>
      <c r="M20" s="64">
        <v>68758573</v>
      </c>
      <c r="N20" s="64">
        <v>4302547</v>
      </c>
      <c r="O20" s="64">
        <v>0</v>
      </c>
      <c r="P20" s="64">
        <v>0</v>
      </c>
      <c r="Q20" s="64">
        <v>4302547</v>
      </c>
      <c r="R20" s="64">
        <v>0</v>
      </c>
      <c r="S20" s="64">
        <v>0</v>
      </c>
      <c r="T20" s="64">
        <v>0</v>
      </c>
      <c r="U20" s="64">
        <v>0</v>
      </c>
      <c r="V20" s="64">
        <v>73061120</v>
      </c>
      <c r="W20" s="64">
        <v>51520280</v>
      </c>
      <c r="X20" s="64">
        <v>21540840</v>
      </c>
      <c r="Y20" s="65">
        <v>41.81</v>
      </c>
      <c r="Z20" s="66">
        <v>177206694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80347964</v>
      </c>
      <c r="C22" s="90">
        <f>SUM(C19:C21)</f>
        <v>0</v>
      </c>
      <c r="D22" s="91">
        <f aca="true" t="shared" si="3" ref="D22:Z22">SUM(D19:D21)</f>
        <v>19169473</v>
      </c>
      <c r="E22" s="92">
        <f t="shared" si="3"/>
        <v>37070020</v>
      </c>
      <c r="F22" s="92">
        <f t="shared" si="3"/>
        <v>512064433</v>
      </c>
      <c r="G22" s="92">
        <f t="shared" si="3"/>
        <v>-39631186</v>
      </c>
      <c r="H22" s="92">
        <f t="shared" si="3"/>
        <v>-6628053</v>
      </c>
      <c r="I22" s="92">
        <f t="shared" si="3"/>
        <v>465805194</v>
      </c>
      <c r="J22" s="92">
        <f t="shared" si="3"/>
        <v>-15495958</v>
      </c>
      <c r="K22" s="92">
        <f t="shared" si="3"/>
        <v>-46964585</v>
      </c>
      <c r="L22" s="92">
        <f t="shared" si="3"/>
        <v>-66503821</v>
      </c>
      <c r="M22" s="92">
        <f t="shared" si="3"/>
        <v>-128964364</v>
      </c>
      <c r="N22" s="92">
        <f t="shared" si="3"/>
        <v>-8643832</v>
      </c>
      <c r="O22" s="92">
        <f t="shared" si="3"/>
        <v>-20442159</v>
      </c>
      <c r="P22" s="92">
        <f t="shared" si="3"/>
        <v>-18622337</v>
      </c>
      <c r="Q22" s="92">
        <f t="shared" si="3"/>
        <v>-47708328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289132502</v>
      </c>
      <c r="W22" s="92">
        <f t="shared" si="3"/>
        <v>83087082</v>
      </c>
      <c r="X22" s="92">
        <f t="shared" si="3"/>
        <v>206045420</v>
      </c>
      <c r="Y22" s="93">
        <f>+IF(W22&lt;&gt;0,(X22/W22)*100,0)</f>
        <v>247.9873104702365</v>
      </c>
      <c r="Z22" s="94">
        <f t="shared" si="3"/>
        <v>37070020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80347964</v>
      </c>
      <c r="C24" s="79">
        <f>SUM(C22:C23)</f>
        <v>0</v>
      </c>
      <c r="D24" s="80">
        <f aca="true" t="shared" si="4" ref="D24:Z24">SUM(D22:D23)</f>
        <v>19169473</v>
      </c>
      <c r="E24" s="81">
        <f t="shared" si="4"/>
        <v>37070020</v>
      </c>
      <c r="F24" s="81">
        <f t="shared" si="4"/>
        <v>512064433</v>
      </c>
      <c r="G24" s="81">
        <f t="shared" si="4"/>
        <v>-39631186</v>
      </c>
      <c r="H24" s="81">
        <f t="shared" si="4"/>
        <v>-6628053</v>
      </c>
      <c r="I24" s="81">
        <f t="shared" si="4"/>
        <v>465805194</v>
      </c>
      <c r="J24" s="81">
        <f t="shared" si="4"/>
        <v>-15495958</v>
      </c>
      <c r="K24" s="81">
        <f t="shared" si="4"/>
        <v>-46964585</v>
      </c>
      <c r="L24" s="81">
        <f t="shared" si="4"/>
        <v>-66503821</v>
      </c>
      <c r="M24" s="81">
        <f t="shared" si="4"/>
        <v>-128964364</v>
      </c>
      <c r="N24" s="81">
        <f t="shared" si="4"/>
        <v>-8643832</v>
      </c>
      <c r="O24" s="81">
        <f t="shared" si="4"/>
        <v>-20442159</v>
      </c>
      <c r="P24" s="81">
        <f t="shared" si="4"/>
        <v>-18622337</v>
      </c>
      <c r="Q24" s="81">
        <f t="shared" si="4"/>
        <v>-47708328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289132502</v>
      </c>
      <c r="W24" s="81">
        <f t="shared" si="4"/>
        <v>83087082</v>
      </c>
      <c r="X24" s="81">
        <f t="shared" si="4"/>
        <v>206045420</v>
      </c>
      <c r="Y24" s="82">
        <f>+IF(W24&lt;&gt;0,(X24/W24)*100,0)</f>
        <v>247.9873104702365</v>
      </c>
      <c r="Z24" s="83">
        <f t="shared" si="4"/>
        <v>37070020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543989000</v>
      </c>
      <c r="C27" s="21">
        <v>0</v>
      </c>
      <c r="D27" s="103">
        <v>633141543</v>
      </c>
      <c r="E27" s="104">
        <v>838669081</v>
      </c>
      <c r="F27" s="104">
        <v>3290</v>
      </c>
      <c r="G27" s="104">
        <v>23660711</v>
      </c>
      <c r="H27" s="104">
        <v>43150604</v>
      </c>
      <c r="I27" s="104">
        <v>66814605</v>
      </c>
      <c r="J27" s="104">
        <v>67246529</v>
      </c>
      <c r="K27" s="104">
        <v>92428407</v>
      </c>
      <c r="L27" s="104">
        <v>54033511</v>
      </c>
      <c r="M27" s="104">
        <v>213708447</v>
      </c>
      <c r="N27" s="104">
        <v>37389019</v>
      </c>
      <c r="O27" s="104">
        <v>33534891</v>
      </c>
      <c r="P27" s="104">
        <v>54578920</v>
      </c>
      <c r="Q27" s="104">
        <v>125502830</v>
      </c>
      <c r="R27" s="104">
        <v>0</v>
      </c>
      <c r="S27" s="104">
        <v>0</v>
      </c>
      <c r="T27" s="104">
        <v>0</v>
      </c>
      <c r="U27" s="104">
        <v>0</v>
      </c>
      <c r="V27" s="104">
        <v>406025882</v>
      </c>
      <c r="W27" s="104">
        <v>629001811</v>
      </c>
      <c r="X27" s="104">
        <v>-222975929</v>
      </c>
      <c r="Y27" s="105">
        <v>-35.45</v>
      </c>
      <c r="Z27" s="106">
        <v>838669081</v>
      </c>
    </row>
    <row r="28" spans="1:26" ht="12.75">
      <c r="A28" s="107" t="s">
        <v>44</v>
      </c>
      <c r="B28" s="18">
        <v>65440162</v>
      </c>
      <c r="C28" s="18">
        <v>0</v>
      </c>
      <c r="D28" s="63">
        <v>84347367</v>
      </c>
      <c r="E28" s="64">
        <v>160320061</v>
      </c>
      <c r="F28" s="64">
        <v>2900</v>
      </c>
      <c r="G28" s="64">
        <v>20349628</v>
      </c>
      <c r="H28" s="64">
        <v>6441282</v>
      </c>
      <c r="I28" s="64">
        <v>26793810</v>
      </c>
      <c r="J28" s="64">
        <v>15586911</v>
      </c>
      <c r="K28" s="64">
        <v>15153454</v>
      </c>
      <c r="L28" s="64">
        <v>11174397</v>
      </c>
      <c r="M28" s="64">
        <v>41914762</v>
      </c>
      <c r="N28" s="64">
        <v>4497614</v>
      </c>
      <c r="O28" s="64">
        <v>2601124</v>
      </c>
      <c r="P28" s="64">
        <v>513404</v>
      </c>
      <c r="Q28" s="64">
        <v>7612142</v>
      </c>
      <c r="R28" s="64">
        <v>0</v>
      </c>
      <c r="S28" s="64">
        <v>0</v>
      </c>
      <c r="T28" s="64">
        <v>0</v>
      </c>
      <c r="U28" s="64">
        <v>0</v>
      </c>
      <c r="V28" s="64">
        <v>76320714</v>
      </c>
      <c r="W28" s="64">
        <v>120240046</v>
      </c>
      <c r="X28" s="64">
        <v>-43919332</v>
      </c>
      <c r="Y28" s="65">
        <v>-36.53</v>
      </c>
      <c r="Z28" s="66">
        <v>160320061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452943545</v>
      </c>
      <c r="C30" s="18">
        <v>0</v>
      </c>
      <c r="D30" s="63">
        <v>508794176</v>
      </c>
      <c r="E30" s="64">
        <v>597245214</v>
      </c>
      <c r="F30" s="64">
        <v>0</v>
      </c>
      <c r="G30" s="64">
        <v>2672318</v>
      </c>
      <c r="H30" s="64">
        <v>24030235</v>
      </c>
      <c r="I30" s="64">
        <v>26702553</v>
      </c>
      <c r="J30" s="64">
        <v>41979936</v>
      </c>
      <c r="K30" s="64">
        <v>66318425</v>
      </c>
      <c r="L30" s="64">
        <v>36884950</v>
      </c>
      <c r="M30" s="64">
        <v>145183311</v>
      </c>
      <c r="N30" s="64">
        <v>30359120</v>
      </c>
      <c r="O30" s="64">
        <v>28521566</v>
      </c>
      <c r="P30" s="64">
        <v>50987343</v>
      </c>
      <c r="Q30" s="64">
        <v>109868029</v>
      </c>
      <c r="R30" s="64">
        <v>0</v>
      </c>
      <c r="S30" s="64">
        <v>0</v>
      </c>
      <c r="T30" s="64">
        <v>0</v>
      </c>
      <c r="U30" s="64">
        <v>0</v>
      </c>
      <c r="V30" s="64">
        <v>281753893</v>
      </c>
      <c r="W30" s="64">
        <v>447933911</v>
      </c>
      <c r="X30" s="64">
        <v>-166180018</v>
      </c>
      <c r="Y30" s="65">
        <v>-37.1</v>
      </c>
      <c r="Z30" s="66">
        <v>597245214</v>
      </c>
    </row>
    <row r="31" spans="1:26" ht="12.75">
      <c r="A31" s="62" t="s">
        <v>49</v>
      </c>
      <c r="B31" s="18">
        <v>25605293</v>
      </c>
      <c r="C31" s="18">
        <v>0</v>
      </c>
      <c r="D31" s="63">
        <v>40000000</v>
      </c>
      <c r="E31" s="64">
        <v>81103806</v>
      </c>
      <c r="F31" s="64">
        <v>390</v>
      </c>
      <c r="G31" s="64">
        <v>638766</v>
      </c>
      <c r="H31" s="64">
        <v>12679087</v>
      </c>
      <c r="I31" s="64">
        <v>13318243</v>
      </c>
      <c r="J31" s="64">
        <v>9679681</v>
      </c>
      <c r="K31" s="64">
        <v>10956529</v>
      </c>
      <c r="L31" s="64">
        <v>5974163</v>
      </c>
      <c r="M31" s="64">
        <v>26610373</v>
      </c>
      <c r="N31" s="64">
        <v>2532284</v>
      </c>
      <c r="O31" s="64">
        <v>2412199</v>
      </c>
      <c r="P31" s="64">
        <v>3078174</v>
      </c>
      <c r="Q31" s="64">
        <v>8022657</v>
      </c>
      <c r="R31" s="64">
        <v>0</v>
      </c>
      <c r="S31" s="64">
        <v>0</v>
      </c>
      <c r="T31" s="64">
        <v>0</v>
      </c>
      <c r="U31" s="64">
        <v>0</v>
      </c>
      <c r="V31" s="64">
        <v>47951273</v>
      </c>
      <c r="W31" s="64">
        <v>60827855</v>
      </c>
      <c r="X31" s="64">
        <v>-12876582</v>
      </c>
      <c r="Y31" s="65">
        <v>-21.17</v>
      </c>
      <c r="Z31" s="66">
        <v>81103806</v>
      </c>
    </row>
    <row r="32" spans="1:26" ht="12.75">
      <c r="A32" s="74" t="s">
        <v>50</v>
      </c>
      <c r="B32" s="21">
        <f>SUM(B28:B31)</f>
        <v>543989000</v>
      </c>
      <c r="C32" s="21">
        <f>SUM(C28:C31)</f>
        <v>0</v>
      </c>
      <c r="D32" s="103">
        <f aca="true" t="shared" si="5" ref="D32:Z32">SUM(D28:D31)</f>
        <v>633141543</v>
      </c>
      <c r="E32" s="104">
        <f t="shared" si="5"/>
        <v>838669081</v>
      </c>
      <c r="F32" s="104">
        <f t="shared" si="5"/>
        <v>3290</v>
      </c>
      <c r="G32" s="104">
        <f t="shared" si="5"/>
        <v>23660712</v>
      </c>
      <c r="H32" s="104">
        <f t="shared" si="5"/>
        <v>43150604</v>
      </c>
      <c r="I32" s="104">
        <f t="shared" si="5"/>
        <v>66814606</v>
      </c>
      <c r="J32" s="104">
        <f t="shared" si="5"/>
        <v>67246528</v>
      </c>
      <c r="K32" s="104">
        <f t="shared" si="5"/>
        <v>92428408</v>
      </c>
      <c r="L32" s="104">
        <f t="shared" si="5"/>
        <v>54033510</v>
      </c>
      <c r="M32" s="104">
        <f t="shared" si="5"/>
        <v>213708446</v>
      </c>
      <c r="N32" s="104">
        <f t="shared" si="5"/>
        <v>37389018</v>
      </c>
      <c r="O32" s="104">
        <f t="shared" si="5"/>
        <v>33534889</v>
      </c>
      <c r="P32" s="104">
        <f t="shared" si="5"/>
        <v>54578921</v>
      </c>
      <c r="Q32" s="104">
        <f t="shared" si="5"/>
        <v>125502828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406025880</v>
      </c>
      <c r="W32" s="104">
        <f t="shared" si="5"/>
        <v>629001812</v>
      </c>
      <c r="X32" s="104">
        <f t="shared" si="5"/>
        <v>-222975932</v>
      </c>
      <c r="Y32" s="105">
        <f>+IF(W32&lt;&gt;0,(X32/W32)*100,0)</f>
        <v>-35.44917164721936</v>
      </c>
      <c r="Z32" s="106">
        <f t="shared" si="5"/>
        <v>838669081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665381675</v>
      </c>
      <c r="C35" s="18">
        <v>0</v>
      </c>
      <c r="D35" s="63">
        <v>708140291</v>
      </c>
      <c r="E35" s="64">
        <v>678787804</v>
      </c>
      <c r="F35" s="64">
        <v>506744106</v>
      </c>
      <c r="G35" s="64">
        <v>554429911</v>
      </c>
      <c r="H35" s="64">
        <v>998029810</v>
      </c>
      <c r="I35" s="64">
        <v>998029810</v>
      </c>
      <c r="J35" s="64">
        <v>992533396</v>
      </c>
      <c r="K35" s="64">
        <v>856184234</v>
      </c>
      <c r="L35" s="64">
        <v>715504333</v>
      </c>
      <c r="M35" s="64">
        <v>715504333</v>
      </c>
      <c r="N35" s="64">
        <v>652998026</v>
      </c>
      <c r="O35" s="64">
        <v>652498765</v>
      </c>
      <c r="P35" s="64">
        <v>863548104</v>
      </c>
      <c r="Q35" s="64">
        <v>863548104</v>
      </c>
      <c r="R35" s="64">
        <v>0</v>
      </c>
      <c r="S35" s="64">
        <v>0</v>
      </c>
      <c r="T35" s="64">
        <v>0</v>
      </c>
      <c r="U35" s="64">
        <v>0</v>
      </c>
      <c r="V35" s="64">
        <v>863548104</v>
      </c>
      <c r="W35" s="64">
        <v>509090853</v>
      </c>
      <c r="X35" s="64">
        <v>354457251</v>
      </c>
      <c r="Y35" s="65">
        <v>69.63</v>
      </c>
      <c r="Z35" s="66">
        <v>678787804</v>
      </c>
    </row>
    <row r="36" spans="1:26" ht="12.75">
      <c r="A36" s="62" t="s">
        <v>53</v>
      </c>
      <c r="B36" s="18">
        <v>5049816267</v>
      </c>
      <c r="C36" s="18">
        <v>0</v>
      </c>
      <c r="D36" s="63">
        <v>5569529528</v>
      </c>
      <c r="E36" s="64">
        <v>5993434320</v>
      </c>
      <c r="F36" s="64">
        <v>5235049304</v>
      </c>
      <c r="G36" s="64">
        <v>5045763219</v>
      </c>
      <c r="H36" s="64">
        <v>5112458352</v>
      </c>
      <c r="I36" s="64">
        <v>5112458352</v>
      </c>
      <c r="J36" s="64">
        <v>5179673548</v>
      </c>
      <c r="K36" s="64">
        <v>5272061484</v>
      </c>
      <c r="L36" s="64">
        <v>5231828293</v>
      </c>
      <c r="M36" s="64">
        <v>5231828293</v>
      </c>
      <c r="N36" s="64">
        <v>5269185603</v>
      </c>
      <c r="O36" s="64">
        <v>5306855964</v>
      </c>
      <c r="P36" s="64">
        <v>5361399551</v>
      </c>
      <c r="Q36" s="64">
        <v>5361399551</v>
      </c>
      <c r="R36" s="64">
        <v>0</v>
      </c>
      <c r="S36" s="64">
        <v>0</v>
      </c>
      <c r="T36" s="64">
        <v>0</v>
      </c>
      <c r="U36" s="64">
        <v>0</v>
      </c>
      <c r="V36" s="64">
        <v>5361399551</v>
      </c>
      <c r="W36" s="64">
        <v>4495075740</v>
      </c>
      <c r="X36" s="64">
        <v>866323811</v>
      </c>
      <c r="Y36" s="65">
        <v>19.27</v>
      </c>
      <c r="Z36" s="66">
        <v>5993434320</v>
      </c>
    </row>
    <row r="37" spans="1:26" ht="12.75">
      <c r="A37" s="62" t="s">
        <v>54</v>
      </c>
      <c r="B37" s="18">
        <v>535675617</v>
      </c>
      <c r="C37" s="18">
        <v>0</v>
      </c>
      <c r="D37" s="63">
        <v>511244637</v>
      </c>
      <c r="E37" s="64">
        <v>497695809</v>
      </c>
      <c r="F37" s="64">
        <v>442244344</v>
      </c>
      <c r="G37" s="64">
        <v>431264525</v>
      </c>
      <c r="H37" s="64">
        <v>690064096</v>
      </c>
      <c r="I37" s="64">
        <v>690064096</v>
      </c>
      <c r="J37" s="64">
        <v>778198715</v>
      </c>
      <c r="K37" s="64">
        <v>792217261</v>
      </c>
      <c r="L37" s="64">
        <v>515870408</v>
      </c>
      <c r="M37" s="64">
        <v>515870408</v>
      </c>
      <c r="N37" s="64">
        <v>514206591</v>
      </c>
      <c r="O37" s="64">
        <v>496238672</v>
      </c>
      <c r="P37" s="64">
        <v>646440920</v>
      </c>
      <c r="Q37" s="64">
        <v>646440920</v>
      </c>
      <c r="R37" s="64">
        <v>0</v>
      </c>
      <c r="S37" s="64">
        <v>0</v>
      </c>
      <c r="T37" s="64">
        <v>0</v>
      </c>
      <c r="U37" s="64">
        <v>0</v>
      </c>
      <c r="V37" s="64">
        <v>646440920</v>
      </c>
      <c r="W37" s="64">
        <v>373271857</v>
      </c>
      <c r="X37" s="64">
        <v>273169063</v>
      </c>
      <c r="Y37" s="65">
        <v>73.18</v>
      </c>
      <c r="Z37" s="66">
        <v>497695809</v>
      </c>
    </row>
    <row r="38" spans="1:26" ht="12.75">
      <c r="A38" s="62" t="s">
        <v>55</v>
      </c>
      <c r="B38" s="18">
        <v>1309659085</v>
      </c>
      <c r="C38" s="18">
        <v>0</v>
      </c>
      <c r="D38" s="63">
        <v>1717329556</v>
      </c>
      <c r="E38" s="64">
        <v>1799593902</v>
      </c>
      <c r="F38" s="64">
        <v>1329564490</v>
      </c>
      <c r="G38" s="64">
        <v>1309659086</v>
      </c>
      <c r="H38" s="64">
        <v>1107809704</v>
      </c>
      <c r="I38" s="64">
        <v>1107809704</v>
      </c>
      <c r="J38" s="64">
        <v>1096568002</v>
      </c>
      <c r="K38" s="64">
        <v>1085266919</v>
      </c>
      <c r="L38" s="64">
        <v>1246915580</v>
      </c>
      <c r="M38" s="64">
        <v>1246915580</v>
      </c>
      <c r="N38" s="64">
        <v>1231775225</v>
      </c>
      <c r="O38" s="64">
        <v>1302895862</v>
      </c>
      <c r="P38" s="64">
        <v>1436939220</v>
      </c>
      <c r="Q38" s="64">
        <v>1436939220</v>
      </c>
      <c r="R38" s="64">
        <v>0</v>
      </c>
      <c r="S38" s="64">
        <v>0</v>
      </c>
      <c r="T38" s="64">
        <v>0</v>
      </c>
      <c r="U38" s="64">
        <v>0</v>
      </c>
      <c r="V38" s="64">
        <v>1436939220</v>
      </c>
      <c r="W38" s="64">
        <v>1349695427</v>
      </c>
      <c r="X38" s="64">
        <v>87243793</v>
      </c>
      <c r="Y38" s="65">
        <v>6.46</v>
      </c>
      <c r="Z38" s="66">
        <v>1799593902</v>
      </c>
    </row>
    <row r="39" spans="1:26" ht="12.75">
      <c r="A39" s="62" t="s">
        <v>56</v>
      </c>
      <c r="B39" s="18">
        <v>3869863240</v>
      </c>
      <c r="C39" s="18">
        <v>0</v>
      </c>
      <c r="D39" s="63">
        <v>4049095624</v>
      </c>
      <c r="E39" s="64">
        <v>4374932413</v>
      </c>
      <c r="F39" s="64">
        <v>3969984576</v>
      </c>
      <c r="G39" s="64">
        <v>3859269519</v>
      </c>
      <c r="H39" s="64">
        <v>4312614362</v>
      </c>
      <c r="I39" s="64">
        <v>4312614362</v>
      </c>
      <c r="J39" s="64">
        <v>4297440227</v>
      </c>
      <c r="K39" s="64">
        <v>4250761538</v>
      </c>
      <c r="L39" s="64">
        <v>4184546638</v>
      </c>
      <c r="M39" s="64">
        <v>4184546638</v>
      </c>
      <c r="N39" s="64">
        <v>4176201813</v>
      </c>
      <c r="O39" s="64">
        <v>4160220195</v>
      </c>
      <c r="P39" s="64">
        <v>4141567515</v>
      </c>
      <c r="Q39" s="64">
        <v>4141567515</v>
      </c>
      <c r="R39" s="64">
        <v>0</v>
      </c>
      <c r="S39" s="64">
        <v>0</v>
      </c>
      <c r="T39" s="64">
        <v>0</v>
      </c>
      <c r="U39" s="64">
        <v>0</v>
      </c>
      <c r="V39" s="64">
        <v>4141567515</v>
      </c>
      <c r="W39" s="64">
        <v>3281199310</v>
      </c>
      <c r="X39" s="64">
        <v>860368205</v>
      </c>
      <c r="Y39" s="65">
        <v>26.22</v>
      </c>
      <c r="Z39" s="66">
        <v>4374932413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207244351</v>
      </c>
      <c r="C42" s="18">
        <v>0</v>
      </c>
      <c r="D42" s="63">
        <v>247766127</v>
      </c>
      <c r="E42" s="64">
        <v>310266533</v>
      </c>
      <c r="F42" s="64">
        <v>-22482982</v>
      </c>
      <c r="G42" s="64">
        <v>26481710</v>
      </c>
      <c r="H42" s="64">
        <v>56111454</v>
      </c>
      <c r="I42" s="64">
        <v>60110182</v>
      </c>
      <c r="J42" s="64">
        <v>43811254</v>
      </c>
      <c r="K42" s="64">
        <v>-3300809</v>
      </c>
      <c r="L42" s="64">
        <v>21862179</v>
      </c>
      <c r="M42" s="64">
        <v>62372624</v>
      </c>
      <c r="N42" s="64">
        <v>741333</v>
      </c>
      <c r="O42" s="64">
        <v>100796262</v>
      </c>
      <c r="P42" s="64">
        <v>287341354</v>
      </c>
      <c r="Q42" s="64">
        <v>388878949</v>
      </c>
      <c r="R42" s="64">
        <v>0</v>
      </c>
      <c r="S42" s="64">
        <v>0</v>
      </c>
      <c r="T42" s="64">
        <v>0</v>
      </c>
      <c r="U42" s="64">
        <v>0</v>
      </c>
      <c r="V42" s="64">
        <v>511361755</v>
      </c>
      <c r="W42" s="64">
        <v>202130610</v>
      </c>
      <c r="X42" s="64">
        <v>309231145</v>
      </c>
      <c r="Y42" s="65">
        <v>152.99</v>
      </c>
      <c r="Z42" s="66">
        <v>310266533</v>
      </c>
    </row>
    <row r="43" spans="1:26" ht="12.75">
      <c r="A43" s="62" t="s">
        <v>59</v>
      </c>
      <c r="B43" s="18">
        <v>-535102084</v>
      </c>
      <c r="C43" s="18">
        <v>0</v>
      </c>
      <c r="D43" s="63">
        <v>-613897295</v>
      </c>
      <c r="E43" s="64">
        <v>-819424834</v>
      </c>
      <c r="F43" s="64">
        <v>-3290</v>
      </c>
      <c r="G43" s="64">
        <v>-23660713</v>
      </c>
      <c r="H43" s="64">
        <v>-43150604</v>
      </c>
      <c r="I43" s="64">
        <v>-66814607</v>
      </c>
      <c r="J43" s="64">
        <v>-67246527</v>
      </c>
      <c r="K43" s="64">
        <v>-92428405</v>
      </c>
      <c r="L43" s="64">
        <v>-54033511</v>
      </c>
      <c r="M43" s="64">
        <v>-213708443</v>
      </c>
      <c r="N43" s="64">
        <v>-37389018</v>
      </c>
      <c r="O43" s="64">
        <v>-33534889</v>
      </c>
      <c r="P43" s="64">
        <v>-54578920</v>
      </c>
      <c r="Q43" s="64">
        <v>-125502827</v>
      </c>
      <c r="R43" s="64">
        <v>0</v>
      </c>
      <c r="S43" s="64">
        <v>0</v>
      </c>
      <c r="T43" s="64">
        <v>0</v>
      </c>
      <c r="U43" s="64">
        <v>0</v>
      </c>
      <c r="V43" s="64">
        <v>-406025877</v>
      </c>
      <c r="W43" s="64">
        <v>-466371706</v>
      </c>
      <c r="X43" s="64">
        <v>60345829</v>
      </c>
      <c r="Y43" s="65">
        <v>-12.94</v>
      </c>
      <c r="Z43" s="66">
        <v>-819424834</v>
      </c>
    </row>
    <row r="44" spans="1:26" ht="12.75">
      <c r="A44" s="62" t="s">
        <v>60</v>
      </c>
      <c r="B44" s="18">
        <v>292433193</v>
      </c>
      <c r="C44" s="18">
        <v>0</v>
      </c>
      <c r="D44" s="63">
        <v>381089078</v>
      </c>
      <c r="E44" s="64">
        <v>466071112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-78397501</v>
      </c>
      <c r="M44" s="64">
        <v>-78397501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-78397501</v>
      </c>
      <c r="W44" s="64">
        <v>-78397501</v>
      </c>
      <c r="X44" s="64">
        <v>0</v>
      </c>
      <c r="Y44" s="65">
        <v>0</v>
      </c>
      <c r="Z44" s="66">
        <v>466071112</v>
      </c>
    </row>
    <row r="45" spans="1:26" ht="12.75">
      <c r="A45" s="74" t="s">
        <v>61</v>
      </c>
      <c r="B45" s="21">
        <v>289280521</v>
      </c>
      <c r="C45" s="21">
        <v>0</v>
      </c>
      <c r="D45" s="103">
        <v>408859426</v>
      </c>
      <c r="E45" s="104">
        <v>243372334</v>
      </c>
      <c r="F45" s="104">
        <v>263973252</v>
      </c>
      <c r="G45" s="104">
        <v>266794249</v>
      </c>
      <c r="H45" s="104">
        <v>279755099</v>
      </c>
      <c r="I45" s="104">
        <v>279755099</v>
      </c>
      <c r="J45" s="104">
        <v>256319826</v>
      </c>
      <c r="K45" s="104">
        <v>160590612</v>
      </c>
      <c r="L45" s="104">
        <v>50021779</v>
      </c>
      <c r="M45" s="104">
        <v>50021779</v>
      </c>
      <c r="N45" s="104">
        <v>13374094</v>
      </c>
      <c r="O45" s="104">
        <v>80635467</v>
      </c>
      <c r="P45" s="104">
        <v>313397901</v>
      </c>
      <c r="Q45" s="104">
        <v>313397901</v>
      </c>
      <c r="R45" s="104">
        <v>0</v>
      </c>
      <c r="S45" s="104">
        <v>0</v>
      </c>
      <c r="T45" s="104">
        <v>0</v>
      </c>
      <c r="U45" s="104">
        <v>0</v>
      </c>
      <c r="V45" s="104">
        <v>313397901</v>
      </c>
      <c r="W45" s="104">
        <v>-56179074</v>
      </c>
      <c r="X45" s="104">
        <v>369576975</v>
      </c>
      <c r="Y45" s="105">
        <v>-657.86</v>
      </c>
      <c r="Z45" s="106">
        <v>243372334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126576276</v>
      </c>
      <c r="C49" s="56">
        <v>0</v>
      </c>
      <c r="D49" s="133">
        <v>29413228</v>
      </c>
      <c r="E49" s="58">
        <v>18716673</v>
      </c>
      <c r="F49" s="58">
        <v>0</v>
      </c>
      <c r="G49" s="58">
        <v>0</v>
      </c>
      <c r="H49" s="58">
        <v>0</v>
      </c>
      <c r="I49" s="58">
        <v>167053932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341760109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2117290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2117290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92.32944687905008</v>
      </c>
      <c r="C58" s="5">
        <f>IF(C67=0,0,+(C76/C67)*100)</f>
        <v>0</v>
      </c>
      <c r="D58" s="6">
        <f aca="true" t="shared" si="6" ref="D58:Z58">IF(D67=0,0,+(D76/D67)*100)</f>
        <v>96.25107346419426</v>
      </c>
      <c r="E58" s="7">
        <f t="shared" si="6"/>
        <v>96.20119518473868</v>
      </c>
      <c r="F58" s="7">
        <f t="shared" si="6"/>
        <v>18.91453386850194</v>
      </c>
      <c r="G58" s="7">
        <f t="shared" si="6"/>
        <v>106.14198194653358</v>
      </c>
      <c r="H58" s="7">
        <f t="shared" si="6"/>
        <v>113.65459136392285</v>
      </c>
      <c r="I58" s="7">
        <f t="shared" si="6"/>
        <v>46.93801989330967</v>
      </c>
      <c r="J58" s="7">
        <f t="shared" si="6"/>
        <v>100.98900280569427</v>
      </c>
      <c r="K58" s="7">
        <f t="shared" si="6"/>
        <v>98.59987252732945</v>
      </c>
      <c r="L58" s="7">
        <f t="shared" si="6"/>
        <v>109.38775959485905</v>
      </c>
      <c r="M58" s="7">
        <f t="shared" si="6"/>
        <v>102.8850691560341</v>
      </c>
      <c r="N58" s="7">
        <f t="shared" si="6"/>
        <v>120.34269885368158</v>
      </c>
      <c r="O58" s="7">
        <f t="shared" si="6"/>
        <v>225.67301551678574</v>
      </c>
      <c r="P58" s="7">
        <f t="shared" si="6"/>
        <v>192.97534567277663</v>
      </c>
      <c r="Q58" s="7">
        <f t="shared" si="6"/>
        <v>176.01806151113325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86.71337502523517</v>
      </c>
      <c r="W58" s="7">
        <f t="shared" si="6"/>
        <v>81.32174786093529</v>
      </c>
      <c r="X58" s="7">
        <f t="shared" si="6"/>
        <v>0</v>
      </c>
      <c r="Y58" s="7">
        <f t="shared" si="6"/>
        <v>0</v>
      </c>
      <c r="Z58" s="8">
        <f t="shared" si="6"/>
        <v>96.20119518473868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92.95196152161381</v>
      </c>
      <c r="E59" s="10">
        <f t="shared" si="7"/>
        <v>93.56266540288041</v>
      </c>
      <c r="F59" s="10">
        <f t="shared" si="7"/>
        <v>2.08194967049886</v>
      </c>
      <c r="G59" s="10">
        <f t="shared" si="7"/>
        <v>-1246.444930615006</v>
      </c>
      <c r="H59" s="10">
        <f t="shared" si="7"/>
        <v>-225.3180695985694</v>
      </c>
      <c r="I59" s="10">
        <f t="shared" si="7"/>
        <v>12.823797044578297</v>
      </c>
      <c r="J59" s="10">
        <f t="shared" si="7"/>
        <v>-799.6901299646677</v>
      </c>
      <c r="K59" s="10">
        <f t="shared" si="7"/>
        <v>-1409.9713047020794</v>
      </c>
      <c r="L59" s="10">
        <f t="shared" si="7"/>
        <v>-1206.949406895497</v>
      </c>
      <c r="M59" s="10">
        <f t="shared" si="7"/>
        <v>-1093.4525501250419</v>
      </c>
      <c r="N59" s="10">
        <f t="shared" si="7"/>
        <v>300.97906968151926</v>
      </c>
      <c r="O59" s="10">
        <f t="shared" si="7"/>
        <v>-8564.35079660929</v>
      </c>
      <c r="P59" s="10">
        <f t="shared" si="7"/>
        <v>-7316.719987746266</v>
      </c>
      <c r="Q59" s="10">
        <f t="shared" si="7"/>
        <v>3135.415362248751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71.95712448612113</v>
      </c>
      <c r="W59" s="10">
        <f t="shared" si="7"/>
        <v>40.062071167383884</v>
      </c>
      <c r="X59" s="10">
        <f t="shared" si="7"/>
        <v>0</v>
      </c>
      <c r="Y59" s="10">
        <f t="shared" si="7"/>
        <v>0</v>
      </c>
      <c r="Z59" s="11">
        <f t="shared" si="7"/>
        <v>93.56266540288041</v>
      </c>
    </row>
    <row r="60" spans="1:26" ht="12.75">
      <c r="A60" s="37" t="s">
        <v>32</v>
      </c>
      <c r="B60" s="12">
        <f t="shared" si="7"/>
        <v>90.86834116559606</v>
      </c>
      <c r="C60" s="12">
        <f t="shared" si="7"/>
        <v>0</v>
      </c>
      <c r="D60" s="3">
        <f t="shared" si="7"/>
        <v>96.80010026830345</v>
      </c>
      <c r="E60" s="13">
        <f t="shared" si="7"/>
        <v>96.77383369950292</v>
      </c>
      <c r="F60" s="13">
        <f t="shared" si="7"/>
        <v>32.527832359348324</v>
      </c>
      <c r="G60" s="13">
        <f t="shared" si="7"/>
        <v>100.38803399292861</v>
      </c>
      <c r="H60" s="13">
        <f t="shared" si="7"/>
        <v>93.00380555919891</v>
      </c>
      <c r="I60" s="13">
        <f t="shared" si="7"/>
        <v>61.37548595189693</v>
      </c>
      <c r="J60" s="13">
        <f t="shared" si="7"/>
        <v>94.3608887244986</v>
      </c>
      <c r="K60" s="13">
        <f t="shared" si="7"/>
        <v>90.32871361451991</v>
      </c>
      <c r="L60" s="13">
        <f t="shared" si="7"/>
        <v>102.60562199809291</v>
      </c>
      <c r="M60" s="13">
        <f t="shared" si="7"/>
        <v>95.6656041478339</v>
      </c>
      <c r="N60" s="13">
        <f t="shared" si="7"/>
        <v>111.43504309762508</v>
      </c>
      <c r="O60" s="13">
        <f t="shared" si="7"/>
        <v>161.18612247403334</v>
      </c>
      <c r="P60" s="13">
        <f t="shared" si="7"/>
        <v>142.79344125185523</v>
      </c>
      <c r="Q60" s="13">
        <f t="shared" si="7"/>
        <v>137.25404220332499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89.67546946145322</v>
      </c>
      <c r="W60" s="13">
        <f t="shared" si="7"/>
        <v>88.70979661285755</v>
      </c>
      <c r="X60" s="13">
        <f t="shared" si="7"/>
        <v>0</v>
      </c>
      <c r="Y60" s="13">
        <f t="shared" si="7"/>
        <v>0</v>
      </c>
      <c r="Z60" s="14">
        <f t="shared" si="7"/>
        <v>96.77383369950292</v>
      </c>
    </row>
    <row r="61" spans="1:26" ht="12.75">
      <c r="A61" s="38" t="s">
        <v>102</v>
      </c>
      <c r="B61" s="12">
        <f t="shared" si="7"/>
        <v>118.49763403437925</v>
      </c>
      <c r="C61" s="12">
        <f t="shared" si="7"/>
        <v>0</v>
      </c>
      <c r="D61" s="3">
        <f t="shared" si="7"/>
        <v>96.80000039624731</v>
      </c>
      <c r="E61" s="13">
        <f t="shared" si="7"/>
        <v>97.0000000969763</v>
      </c>
      <c r="F61" s="13">
        <f t="shared" si="7"/>
        <v>100</v>
      </c>
      <c r="G61" s="13">
        <f t="shared" si="7"/>
        <v>100</v>
      </c>
      <c r="H61" s="13">
        <f t="shared" si="7"/>
        <v>84.23222675521176</v>
      </c>
      <c r="I61" s="13">
        <f t="shared" si="7"/>
        <v>92.96156988298546</v>
      </c>
      <c r="J61" s="13">
        <f t="shared" si="7"/>
        <v>94.10068381805536</v>
      </c>
      <c r="K61" s="13">
        <f t="shared" si="7"/>
        <v>88.69766425175938</v>
      </c>
      <c r="L61" s="13">
        <f t="shared" si="7"/>
        <v>100</v>
      </c>
      <c r="M61" s="13">
        <f t="shared" si="7"/>
        <v>94.2445111876507</v>
      </c>
      <c r="N61" s="13">
        <f t="shared" si="7"/>
        <v>100</v>
      </c>
      <c r="O61" s="13">
        <f t="shared" si="7"/>
        <v>100</v>
      </c>
      <c r="P61" s="13">
        <f t="shared" si="7"/>
        <v>103.99493101846078</v>
      </c>
      <c r="Q61" s="13">
        <f t="shared" si="7"/>
        <v>101.26776928674741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95.94260197432935</v>
      </c>
      <c r="W61" s="13">
        <f t="shared" si="7"/>
        <v>96.69747120051689</v>
      </c>
      <c r="X61" s="13">
        <f t="shared" si="7"/>
        <v>0</v>
      </c>
      <c r="Y61" s="13">
        <f t="shared" si="7"/>
        <v>0</v>
      </c>
      <c r="Z61" s="14">
        <f t="shared" si="7"/>
        <v>97.0000000969763</v>
      </c>
    </row>
    <row r="62" spans="1:26" ht="12.7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96.80000011617898</v>
      </c>
      <c r="E62" s="13">
        <f t="shared" si="7"/>
        <v>97.00000075120275</v>
      </c>
      <c r="F62" s="13">
        <f t="shared" si="7"/>
        <v>100</v>
      </c>
      <c r="G62" s="13">
        <f t="shared" si="7"/>
        <v>100</v>
      </c>
      <c r="H62" s="13">
        <f t="shared" si="7"/>
        <v>64.95654202370596</v>
      </c>
      <c r="I62" s="13">
        <f t="shared" si="7"/>
        <v>90.05832564938561</v>
      </c>
      <c r="J62" s="13">
        <f t="shared" si="7"/>
        <v>81.52387563314214</v>
      </c>
      <c r="K62" s="13">
        <f t="shared" si="7"/>
        <v>74.85973491903376</v>
      </c>
      <c r="L62" s="13">
        <f t="shared" si="7"/>
        <v>100</v>
      </c>
      <c r="M62" s="13">
        <f t="shared" si="7"/>
        <v>84.76461095392986</v>
      </c>
      <c r="N62" s="13">
        <f t="shared" si="7"/>
        <v>100</v>
      </c>
      <c r="O62" s="13">
        <f t="shared" si="7"/>
        <v>100</v>
      </c>
      <c r="P62" s="13">
        <f t="shared" si="7"/>
        <v>111.99388599667432</v>
      </c>
      <c r="Q62" s="13">
        <f t="shared" si="7"/>
        <v>105.09400372595809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93.27044074182848</v>
      </c>
      <c r="W62" s="13">
        <f t="shared" si="7"/>
        <v>132.16992684512294</v>
      </c>
      <c r="X62" s="13">
        <f t="shared" si="7"/>
        <v>0</v>
      </c>
      <c r="Y62" s="13">
        <f t="shared" si="7"/>
        <v>0</v>
      </c>
      <c r="Z62" s="14">
        <f t="shared" si="7"/>
        <v>97.00000075120275</v>
      </c>
    </row>
    <row r="63" spans="1:26" ht="12.7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96.79999550645775</v>
      </c>
      <c r="E63" s="13">
        <f t="shared" si="7"/>
        <v>96.99999865210984</v>
      </c>
      <c r="F63" s="13">
        <f t="shared" si="7"/>
        <v>2.364595710245989</v>
      </c>
      <c r="G63" s="13">
        <f t="shared" si="7"/>
        <v>63.942788654809036</v>
      </c>
      <c r="H63" s="13">
        <f t="shared" si="7"/>
        <v>836.3929833972892</v>
      </c>
      <c r="I63" s="13">
        <f t="shared" si="7"/>
        <v>13.33275991956101</v>
      </c>
      <c r="J63" s="13">
        <f t="shared" si="7"/>
        <v>145.4469193181078</v>
      </c>
      <c r="K63" s="13">
        <f t="shared" si="7"/>
        <v>154.00006512039914</v>
      </c>
      <c r="L63" s="13">
        <f t="shared" si="7"/>
        <v>127.95550551761356</v>
      </c>
      <c r="M63" s="13">
        <f t="shared" si="7"/>
        <v>142.53502291654647</v>
      </c>
      <c r="N63" s="13">
        <f t="shared" si="7"/>
        <v>365.0989594800075</v>
      </c>
      <c r="O63" s="13">
        <f t="shared" si="7"/>
        <v>4108.43056735955</v>
      </c>
      <c r="P63" s="13">
        <f t="shared" si="7"/>
        <v>963.9402177997656</v>
      </c>
      <c r="Q63" s="13">
        <f t="shared" si="7"/>
        <v>1139.802725525877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66.2976635440173</v>
      </c>
      <c r="W63" s="13">
        <f t="shared" si="7"/>
        <v>39.76906219823218</v>
      </c>
      <c r="X63" s="13">
        <f t="shared" si="7"/>
        <v>0</v>
      </c>
      <c r="Y63" s="13">
        <f t="shared" si="7"/>
        <v>0</v>
      </c>
      <c r="Z63" s="14">
        <f t="shared" si="7"/>
        <v>96.99999865210984</v>
      </c>
    </row>
    <row r="64" spans="1:26" ht="12.7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96.8000035720115</v>
      </c>
      <c r="E64" s="13">
        <f t="shared" si="7"/>
        <v>93.6355747553256</v>
      </c>
      <c r="F64" s="13">
        <f t="shared" si="7"/>
        <v>2.238602531313019</v>
      </c>
      <c r="G64" s="13">
        <f t="shared" si="7"/>
        <v>286.3582077361428</v>
      </c>
      <c r="H64" s="13">
        <f t="shared" si="7"/>
        <v>497.1802836572034</v>
      </c>
      <c r="I64" s="13">
        <f t="shared" si="7"/>
        <v>12.941358325894875</v>
      </c>
      <c r="J64" s="13">
        <f t="shared" si="7"/>
        <v>260.3322468407535</v>
      </c>
      <c r="K64" s="13">
        <f t="shared" si="7"/>
        <v>379.48775112549794</v>
      </c>
      <c r="L64" s="13">
        <f t="shared" si="7"/>
        <v>284.2393863895348</v>
      </c>
      <c r="M64" s="13">
        <f t="shared" si="7"/>
        <v>304.7970880938595</v>
      </c>
      <c r="N64" s="13">
        <f t="shared" si="7"/>
        <v>822.4622584853693</v>
      </c>
      <c r="O64" s="13">
        <f t="shared" si="7"/>
        <v>-1759.139313748431</v>
      </c>
      <c r="P64" s="13">
        <f t="shared" si="7"/>
        <v>-925.358929967279</v>
      </c>
      <c r="Q64" s="13">
        <f t="shared" si="7"/>
        <v>-2128.3739037648447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66.55841423280684</v>
      </c>
      <c r="W64" s="13">
        <f t="shared" si="7"/>
        <v>30.54980815553403</v>
      </c>
      <c r="X64" s="13">
        <f t="shared" si="7"/>
        <v>0</v>
      </c>
      <c r="Y64" s="13">
        <f t="shared" si="7"/>
        <v>0</v>
      </c>
      <c r="Z64" s="14">
        <f t="shared" si="7"/>
        <v>93.6355747553256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97.00257726376887</v>
      </c>
      <c r="F65" s="13">
        <f t="shared" si="7"/>
        <v>0</v>
      </c>
      <c r="G65" s="13">
        <f t="shared" si="7"/>
        <v>0</v>
      </c>
      <c r="H65" s="13">
        <f t="shared" si="7"/>
        <v>100</v>
      </c>
      <c r="I65" s="13">
        <f t="shared" si="7"/>
        <v>300</v>
      </c>
      <c r="J65" s="13">
        <f t="shared" si="7"/>
        <v>0</v>
      </c>
      <c r="K65" s="13">
        <f t="shared" si="7"/>
        <v>0</v>
      </c>
      <c r="L65" s="13">
        <f t="shared" si="7"/>
        <v>100</v>
      </c>
      <c r="M65" s="13">
        <f t="shared" si="7"/>
        <v>300</v>
      </c>
      <c r="N65" s="13">
        <f t="shared" si="7"/>
        <v>100</v>
      </c>
      <c r="O65" s="13">
        <f t="shared" si="7"/>
        <v>0</v>
      </c>
      <c r="P65" s="13">
        <f t="shared" si="7"/>
        <v>0</v>
      </c>
      <c r="Q65" s="13">
        <f t="shared" si="7"/>
        <v>50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175</v>
      </c>
      <c r="W65" s="13">
        <f t="shared" si="7"/>
        <v>105.6910569105691</v>
      </c>
      <c r="X65" s="13">
        <f t="shared" si="7"/>
        <v>0</v>
      </c>
      <c r="Y65" s="13">
        <f t="shared" si="7"/>
        <v>0</v>
      </c>
      <c r="Z65" s="14">
        <f t="shared" si="7"/>
        <v>97.00257726376887</v>
      </c>
    </row>
    <row r="66" spans="1:26" ht="12.75">
      <c r="A66" s="39" t="s">
        <v>107</v>
      </c>
      <c r="B66" s="15">
        <f t="shared" si="7"/>
        <v>99.99983605052267</v>
      </c>
      <c r="C66" s="15">
        <f t="shared" si="7"/>
        <v>0</v>
      </c>
      <c r="D66" s="4">
        <f t="shared" si="7"/>
        <v>96.79997569429591</v>
      </c>
      <c r="E66" s="16">
        <f t="shared" si="7"/>
        <v>86.86268559037109</v>
      </c>
      <c r="F66" s="16">
        <f t="shared" si="7"/>
        <v>100.00009513426298</v>
      </c>
      <c r="G66" s="16">
        <f t="shared" si="7"/>
        <v>100.00014768245613</v>
      </c>
      <c r="H66" s="16">
        <f t="shared" si="7"/>
        <v>99.99993847834807</v>
      </c>
      <c r="I66" s="16">
        <f t="shared" si="7"/>
        <v>100.0000496173633</v>
      </c>
      <c r="J66" s="16">
        <f t="shared" si="7"/>
        <v>100</v>
      </c>
      <c r="K66" s="16">
        <f t="shared" si="7"/>
        <v>100.00006644606574</v>
      </c>
      <c r="L66" s="16">
        <f t="shared" si="7"/>
        <v>99.99992695611523</v>
      </c>
      <c r="M66" s="16">
        <f t="shared" si="7"/>
        <v>100</v>
      </c>
      <c r="N66" s="16">
        <f t="shared" si="7"/>
        <v>100.00006194067569</v>
      </c>
      <c r="O66" s="16">
        <f t="shared" si="7"/>
        <v>99.99994011147649</v>
      </c>
      <c r="P66" s="16">
        <f t="shared" si="7"/>
        <v>99.99994303815134</v>
      </c>
      <c r="Q66" s="16">
        <f t="shared" si="7"/>
        <v>99.99998015785616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100.0000074715504</v>
      </c>
      <c r="W66" s="16">
        <f t="shared" si="7"/>
        <v>120.45569467975258</v>
      </c>
      <c r="X66" s="16">
        <f t="shared" si="7"/>
        <v>0</v>
      </c>
      <c r="Y66" s="16">
        <f t="shared" si="7"/>
        <v>0</v>
      </c>
      <c r="Z66" s="17">
        <f t="shared" si="7"/>
        <v>86.86268559037109</v>
      </c>
    </row>
    <row r="67" spans="1:26" ht="12.75" hidden="1">
      <c r="A67" s="40" t="s">
        <v>108</v>
      </c>
      <c r="B67" s="23">
        <v>1496274730</v>
      </c>
      <c r="C67" s="23"/>
      <c r="D67" s="24">
        <v>1738701449</v>
      </c>
      <c r="E67" s="25">
        <v>1637199620</v>
      </c>
      <c r="F67" s="25">
        <v>566155776</v>
      </c>
      <c r="G67" s="25">
        <v>110644236</v>
      </c>
      <c r="H67" s="25">
        <v>139621703</v>
      </c>
      <c r="I67" s="25">
        <v>816421715</v>
      </c>
      <c r="J67" s="25">
        <v>110181285</v>
      </c>
      <c r="K67" s="25">
        <v>103721056</v>
      </c>
      <c r="L67" s="25">
        <v>100477818</v>
      </c>
      <c r="M67" s="25">
        <v>314380159</v>
      </c>
      <c r="N67" s="25">
        <v>113113772</v>
      </c>
      <c r="O67" s="25">
        <v>92208981</v>
      </c>
      <c r="P67" s="25">
        <v>101373401</v>
      </c>
      <c r="Q67" s="25">
        <v>306696154</v>
      </c>
      <c r="R67" s="25"/>
      <c r="S67" s="25"/>
      <c r="T67" s="25"/>
      <c r="U67" s="25"/>
      <c r="V67" s="25">
        <v>1437498028</v>
      </c>
      <c r="W67" s="25">
        <v>1319149432</v>
      </c>
      <c r="X67" s="25"/>
      <c r="Y67" s="24"/>
      <c r="Z67" s="26">
        <v>1637199620</v>
      </c>
    </row>
    <row r="68" spans="1:26" ht="12.75" hidden="1">
      <c r="A68" s="36" t="s">
        <v>31</v>
      </c>
      <c r="B68" s="18">
        <v>224772167</v>
      </c>
      <c r="C68" s="18"/>
      <c r="D68" s="19">
        <v>248065913</v>
      </c>
      <c r="E68" s="20">
        <v>246446736</v>
      </c>
      <c r="F68" s="20">
        <v>255475292</v>
      </c>
      <c r="G68" s="20">
        <v>-473085</v>
      </c>
      <c r="H68" s="20">
        <v>-9022082</v>
      </c>
      <c r="I68" s="20">
        <v>245980125</v>
      </c>
      <c r="J68" s="20">
        <v>-807758</v>
      </c>
      <c r="K68" s="20">
        <v>-562113</v>
      </c>
      <c r="L68" s="20">
        <v>-523095</v>
      </c>
      <c r="M68" s="20">
        <v>-1892966</v>
      </c>
      <c r="N68" s="20">
        <v>5413200</v>
      </c>
      <c r="O68" s="20">
        <v>-693188</v>
      </c>
      <c r="P68" s="20">
        <v>-692034</v>
      </c>
      <c r="Q68" s="20">
        <v>4027978</v>
      </c>
      <c r="R68" s="20"/>
      <c r="S68" s="20"/>
      <c r="T68" s="20"/>
      <c r="U68" s="20"/>
      <c r="V68" s="20">
        <v>248115137</v>
      </c>
      <c r="W68" s="20">
        <v>206846440</v>
      </c>
      <c r="X68" s="20"/>
      <c r="Y68" s="19"/>
      <c r="Z68" s="22">
        <v>246446736</v>
      </c>
    </row>
    <row r="69" spans="1:26" ht="12.75" hidden="1">
      <c r="A69" s="37" t="s">
        <v>32</v>
      </c>
      <c r="B69" s="18">
        <v>1256863907</v>
      </c>
      <c r="C69" s="18"/>
      <c r="D69" s="19">
        <v>1477404074</v>
      </c>
      <c r="E69" s="20">
        <v>1376007709</v>
      </c>
      <c r="F69" s="20">
        <v>309629338</v>
      </c>
      <c r="G69" s="20">
        <v>109763064</v>
      </c>
      <c r="H69" s="20">
        <v>147018341</v>
      </c>
      <c r="I69" s="20">
        <v>566410743</v>
      </c>
      <c r="J69" s="20">
        <v>109549585</v>
      </c>
      <c r="K69" s="20">
        <v>102778189</v>
      </c>
      <c r="L69" s="20">
        <v>99631873</v>
      </c>
      <c r="M69" s="20">
        <v>311959647</v>
      </c>
      <c r="N69" s="20">
        <v>106086124</v>
      </c>
      <c r="O69" s="20">
        <v>91232400</v>
      </c>
      <c r="P69" s="20">
        <v>100309874</v>
      </c>
      <c r="Q69" s="20">
        <v>297628398</v>
      </c>
      <c r="R69" s="20"/>
      <c r="S69" s="20"/>
      <c r="T69" s="20"/>
      <c r="U69" s="20"/>
      <c r="V69" s="20">
        <v>1175998788</v>
      </c>
      <c r="W69" s="20">
        <v>1102327892</v>
      </c>
      <c r="X69" s="20"/>
      <c r="Y69" s="19"/>
      <c r="Z69" s="22">
        <v>1376007709</v>
      </c>
    </row>
    <row r="70" spans="1:26" ht="12.75" hidden="1">
      <c r="A70" s="38" t="s">
        <v>102</v>
      </c>
      <c r="B70" s="18">
        <v>963809440</v>
      </c>
      <c r="C70" s="18"/>
      <c r="D70" s="19">
        <v>1041773629</v>
      </c>
      <c r="E70" s="20">
        <v>969309098</v>
      </c>
      <c r="F70" s="20">
        <v>80869841</v>
      </c>
      <c r="G70" s="20">
        <v>76443441</v>
      </c>
      <c r="H70" s="20">
        <v>126840992</v>
      </c>
      <c r="I70" s="20">
        <v>284154274</v>
      </c>
      <c r="J70" s="20">
        <v>84755586</v>
      </c>
      <c r="K70" s="20">
        <v>79629558</v>
      </c>
      <c r="L70" s="20">
        <v>78860920</v>
      </c>
      <c r="M70" s="20">
        <v>243246064</v>
      </c>
      <c r="N70" s="20">
        <v>84646536</v>
      </c>
      <c r="O70" s="20">
        <v>76894416</v>
      </c>
      <c r="P70" s="20">
        <v>75095164</v>
      </c>
      <c r="Q70" s="20">
        <v>236636116</v>
      </c>
      <c r="R70" s="20"/>
      <c r="S70" s="20"/>
      <c r="T70" s="20"/>
      <c r="U70" s="20"/>
      <c r="V70" s="20">
        <v>764036454</v>
      </c>
      <c r="W70" s="20">
        <v>771697010</v>
      </c>
      <c r="X70" s="20"/>
      <c r="Y70" s="19"/>
      <c r="Z70" s="22">
        <v>969309098</v>
      </c>
    </row>
    <row r="71" spans="1:26" ht="12.75" hidden="1">
      <c r="A71" s="38" t="s">
        <v>103</v>
      </c>
      <c r="B71" s="18">
        <v>146904591</v>
      </c>
      <c r="C71" s="18"/>
      <c r="D71" s="19">
        <v>206577820</v>
      </c>
      <c r="E71" s="20">
        <v>223641356</v>
      </c>
      <c r="F71" s="20">
        <v>14932108</v>
      </c>
      <c r="G71" s="20">
        <v>28298301</v>
      </c>
      <c r="H71" s="20">
        <v>17121598</v>
      </c>
      <c r="I71" s="20">
        <v>60352007</v>
      </c>
      <c r="J71" s="20">
        <v>21649562</v>
      </c>
      <c r="K71" s="20">
        <v>19888414</v>
      </c>
      <c r="L71" s="20">
        <v>17535015</v>
      </c>
      <c r="M71" s="20">
        <v>59072991</v>
      </c>
      <c r="N71" s="20">
        <v>18526224</v>
      </c>
      <c r="O71" s="20">
        <v>15353804</v>
      </c>
      <c r="P71" s="20">
        <v>25012744</v>
      </c>
      <c r="Q71" s="20">
        <v>58892772</v>
      </c>
      <c r="R71" s="20"/>
      <c r="S71" s="20"/>
      <c r="T71" s="20"/>
      <c r="U71" s="20"/>
      <c r="V71" s="20">
        <v>178317770</v>
      </c>
      <c r="W71" s="20">
        <v>120017152</v>
      </c>
      <c r="X71" s="20"/>
      <c r="Y71" s="19"/>
      <c r="Z71" s="22">
        <v>223641356</v>
      </c>
    </row>
    <row r="72" spans="1:26" ht="12.75" hidden="1">
      <c r="A72" s="38" t="s">
        <v>104</v>
      </c>
      <c r="B72" s="18">
        <v>70696391</v>
      </c>
      <c r="C72" s="18"/>
      <c r="D72" s="19">
        <v>108066192</v>
      </c>
      <c r="E72" s="20">
        <v>90511826</v>
      </c>
      <c r="F72" s="20">
        <v>97990747</v>
      </c>
      <c r="G72" s="20">
        <v>4017385</v>
      </c>
      <c r="H72" s="20">
        <v>1058803</v>
      </c>
      <c r="I72" s="20">
        <v>103066935</v>
      </c>
      <c r="J72" s="20">
        <v>1934734</v>
      </c>
      <c r="K72" s="20">
        <v>2242001</v>
      </c>
      <c r="L72" s="20">
        <v>2149480</v>
      </c>
      <c r="M72" s="20">
        <v>6326215</v>
      </c>
      <c r="N72" s="20">
        <v>1944028</v>
      </c>
      <c r="O72" s="20">
        <v>629495</v>
      </c>
      <c r="P72" s="20">
        <v>2062353</v>
      </c>
      <c r="Q72" s="20">
        <v>4635876</v>
      </c>
      <c r="R72" s="20"/>
      <c r="S72" s="20"/>
      <c r="T72" s="20"/>
      <c r="U72" s="20"/>
      <c r="V72" s="20">
        <v>114029026</v>
      </c>
      <c r="W72" s="20">
        <v>94037528</v>
      </c>
      <c r="X72" s="20"/>
      <c r="Y72" s="19"/>
      <c r="Z72" s="22">
        <v>90511826</v>
      </c>
    </row>
    <row r="73" spans="1:26" ht="12.75" hidden="1">
      <c r="A73" s="38" t="s">
        <v>105</v>
      </c>
      <c r="B73" s="18">
        <v>75414741</v>
      </c>
      <c r="C73" s="18"/>
      <c r="D73" s="19">
        <v>120940260</v>
      </c>
      <c r="E73" s="20">
        <v>92499256</v>
      </c>
      <c r="F73" s="20">
        <v>115836642</v>
      </c>
      <c r="G73" s="20">
        <v>1003937</v>
      </c>
      <c r="H73" s="20">
        <v>1993392</v>
      </c>
      <c r="I73" s="20">
        <v>118833971</v>
      </c>
      <c r="J73" s="20">
        <v>1209703</v>
      </c>
      <c r="K73" s="20">
        <v>1018216</v>
      </c>
      <c r="L73" s="20">
        <v>1082902</v>
      </c>
      <c r="M73" s="20">
        <v>3310821</v>
      </c>
      <c r="N73" s="20">
        <v>965780</v>
      </c>
      <c r="O73" s="20">
        <v>-1645315</v>
      </c>
      <c r="P73" s="20">
        <v>-1863943</v>
      </c>
      <c r="Q73" s="20">
        <v>-2543478</v>
      </c>
      <c r="R73" s="20"/>
      <c r="S73" s="20"/>
      <c r="T73" s="20"/>
      <c r="U73" s="20"/>
      <c r="V73" s="20">
        <v>119601314</v>
      </c>
      <c r="W73" s="20">
        <v>116545452</v>
      </c>
      <c r="X73" s="20"/>
      <c r="Y73" s="19"/>
      <c r="Z73" s="22">
        <v>92499256</v>
      </c>
    </row>
    <row r="74" spans="1:26" ht="12.75" hidden="1">
      <c r="A74" s="38" t="s">
        <v>106</v>
      </c>
      <c r="B74" s="18">
        <v>38744</v>
      </c>
      <c r="C74" s="18"/>
      <c r="D74" s="19">
        <v>46173</v>
      </c>
      <c r="E74" s="20">
        <v>46173</v>
      </c>
      <c r="F74" s="20"/>
      <c r="G74" s="20"/>
      <c r="H74" s="20">
        <v>3556</v>
      </c>
      <c r="I74" s="20">
        <v>3556</v>
      </c>
      <c r="J74" s="20"/>
      <c r="K74" s="20"/>
      <c r="L74" s="20">
        <v>3556</v>
      </c>
      <c r="M74" s="20">
        <v>3556</v>
      </c>
      <c r="N74" s="20">
        <v>3556</v>
      </c>
      <c r="O74" s="20"/>
      <c r="P74" s="20">
        <v>3556</v>
      </c>
      <c r="Q74" s="20">
        <v>7112</v>
      </c>
      <c r="R74" s="20"/>
      <c r="S74" s="20"/>
      <c r="T74" s="20"/>
      <c r="U74" s="20"/>
      <c r="V74" s="20">
        <v>14224</v>
      </c>
      <c r="W74" s="20">
        <v>30750</v>
      </c>
      <c r="X74" s="20"/>
      <c r="Y74" s="19"/>
      <c r="Z74" s="22">
        <v>46173</v>
      </c>
    </row>
    <row r="75" spans="1:26" ht="12.75" hidden="1">
      <c r="A75" s="39" t="s">
        <v>107</v>
      </c>
      <c r="B75" s="27">
        <v>14638656</v>
      </c>
      <c r="C75" s="27"/>
      <c r="D75" s="28">
        <v>13231462</v>
      </c>
      <c r="E75" s="29">
        <v>14745175</v>
      </c>
      <c r="F75" s="29">
        <v>1051146</v>
      </c>
      <c r="G75" s="29">
        <v>1354257</v>
      </c>
      <c r="H75" s="29">
        <v>1625444</v>
      </c>
      <c r="I75" s="29">
        <v>4030847</v>
      </c>
      <c r="J75" s="29">
        <v>1439458</v>
      </c>
      <c r="K75" s="29">
        <v>1504980</v>
      </c>
      <c r="L75" s="29">
        <v>1369040</v>
      </c>
      <c r="M75" s="29">
        <v>4313478</v>
      </c>
      <c r="N75" s="29">
        <v>1614448</v>
      </c>
      <c r="O75" s="29">
        <v>1669769</v>
      </c>
      <c r="P75" s="29">
        <v>1755561</v>
      </c>
      <c r="Q75" s="29">
        <v>5039778</v>
      </c>
      <c r="R75" s="29"/>
      <c r="S75" s="29"/>
      <c r="T75" s="29"/>
      <c r="U75" s="29"/>
      <c r="V75" s="29">
        <v>13384103</v>
      </c>
      <c r="W75" s="29">
        <v>9975100</v>
      </c>
      <c r="X75" s="29"/>
      <c r="Y75" s="28"/>
      <c r="Z75" s="30">
        <v>14745175</v>
      </c>
    </row>
    <row r="76" spans="1:26" ht="12.75" hidden="1">
      <c r="A76" s="41" t="s">
        <v>109</v>
      </c>
      <c r="B76" s="31">
        <v>1381502182</v>
      </c>
      <c r="C76" s="31"/>
      <c r="D76" s="32">
        <v>1673518809</v>
      </c>
      <c r="E76" s="33">
        <v>1575005602</v>
      </c>
      <c r="F76" s="33">
        <v>107085726</v>
      </c>
      <c r="G76" s="33">
        <v>117439985</v>
      </c>
      <c r="H76" s="33">
        <v>158686476</v>
      </c>
      <c r="I76" s="33">
        <v>383212187</v>
      </c>
      <c r="J76" s="33">
        <v>111270981</v>
      </c>
      <c r="K76" s="33">
        <v>102268829</v>
      </c>
      <c r="L76" s="33">
        <v>109910434</v>
      </c>
      <c r="M76" s="33">
        <v>323450244</v>
      </c>
      <c r="N76" s="33">
        <v>136124166</v>
      </c>
      <c r="O76" s="33">
        <v>208090788</v>
      </c>
      <c r="P76" s="33">
        <v>195625671</v>
      </c>
      <c r="Q76" s="33">
        <v>539840625</v>
      </c>
      <c r="R76" s="33"/>
      <c r="S76" s="33"/>
      <c r="T76" s="33"/>
      <c r="U76" s="33"/>
      <c r="V76" s="33">
        <v>1246503056</v>
      </c>
      <c r="W76" s="33">
        <v>1072755375</v>
      </c>
      <c r="X76" s="33"/>
      <c r="Y76" s="32"/>
      <c r="Z76" s="34">
        <v>1575005602</v>
      </c>
    </row>
    <row r="77" spans="1:26" ht="12.75" hidden="1">
      <c r="A77" s="36" t="s">
        <v>31</v>
      </c>
      <c r="B77" s="18">
        <v>224772167</v>
      </c>
      <c r="C77" s="18"/>
      <c r="D77" s="19">
        <v>230582132</v>
      </c>
      <c r="E77" s="20">
        <v>230582135</v>
      </c>
      <c r="F77" s="20">
        <v>5318867</v>
      </c>
      <c r="G77" s="20">
        <v>5896744</v>
      </c>
      <c r="H77" s="20">
        <v>20328381</v>
      </c>
      <c r="I77" s="20">
        <v>31543992</v>
      </c>
      <c r="J77" s="20">
        <v>6459561</v>
      </c>
      <c r="K77" s="20">
        <v>7925632</v>
      </c>
      <c r="L77" s="20">
        <v>6313492</v>
      </c>
      <c r="M77" s="20">
        <v>20698685</v>
      </c>
      <c r="N77" s="20">
        <v>16292599</v>
      </c>
      <c r="O77" s="20">
        <v>59367052</v>
      </c>
      <c r="P77" s="20">
        <v>50634190</v>
      </c>
      <c r="Q77" s="20">
        <v>126293841</v>
      </c>
      <c r="R77" s="20"/>
      <c r="S77" s="20"/>
      <c r="T77" s="20"/>
      <c r="U77" s="20"/>
      <c r="V77" s="20">
        <v>178536518</v>
      </c>
      <c r="W77" s="20">
        <v>82866968</v>
      </c>
      <c r="X77" s="20"/>
      <c r="Y77" s="19"/>
      <c r="Z77" s="22">
        <v>230582135</v>
      </c>
    </row>
    <row r="78" spans="1:26" ht="12.75" hidden="1">
      <c r="A78" s="37" t="s">
        <v>32</v>
      </c>
      <c r="B78" s="18">
        <v>1142091383</v>
      </c>
      <c r="C78" s="18"/>
      <c r="D78" s="19">
        <v>1430128625</v>
      </c>
      <c r="E78" s="20">
        <v>1331615412</v>
      </c>
      <c r="F78" s="20">
        <v>100715712</v>
      </c>
      <c r="G78" s="20">
        <v>110188982</v>
      </c>
      <c r="H78" s="20">
        <v>136732652</v>
      </c>
      <c r="I78" s="20">
        <v>347637346</v>
      </c>
      <c r="J78" s="20">
        <v>103371962</v>
      </c>
      <c r="K78" s="20">
        <v>92838216</v>
      </c>
      <c r="L78" s="20">
        <v>102227903</v>
      </c>
      <c r="M78" s="20">
        <v>298438081</v>
      </c>
      <c r="N78" s="20">
        <v>118217118</v>
      </c>
      <c r="O78" s="20">
        <v>147053968</v>
      </c>
      <c r="P78" s="20">
        <v>143235921</v>
      </c>
      <c r="Q78" s="20">
        <v>408507007</v>
      </c>
      <c r="R78" s="20"/>
      <c r="S78" s="20"/>
      <c r="T78" s="20"/>
      <c r="U78" s="20"/>
      <c r="V78" s="20">
        <v>1054582434</v>
      </c>
      <c r="W78" s="20">
        <v>977872831</v>
      </c>
      <c r="X78" s="20"/>
      <c r="Y78" s="19"/>
      <c r="Z78" s="22">
        <v>1331615412</v>
      </c>
    </row>
    <row r="79" spans="1:26" ht="12.75" hidden="1">
      <c r="A79" s="38" t="s">
        <v>102</v>
      </c>
      <c r="B79" s="18">
        <v>1142091383</v>
      </c>
      <c r="C79" s="18"/>
      <c r="D79" s="19">
        <v>1008436877</v>
      </c>
      <c r="E79" s="20">
        <v>940229826</v>
      </c>
      <c r="F79" s="20">
        <v>80869841</v>
      </c>
      <c r="G79" s="20">
        <v>76443441</v>
      </c>
      <c r="H79" s="20">
        <v>106840992</v>
      </c>
      <c r="I79" s="20">
        <v>264154274</v>
      </c>
      <c r="J79" s="20">
        <v>79755586</v>
      </c>
      <c r="K79" s="20">
        <v>70629558</v>
      </c>
      <c r="L79" s="20">
        <v>78860920</v>
      </c>
      <c r="M79" s="20">
        <v>229246064</v>
      </c>
      <c r="N79" s="20">
        <v>84646536</v>
      </c>
      <c r="O79" s="20">
        <v>76894416</v>
      </c>
      <c r="P79" s="20">
        <v>78095164</v>
      </c>
      <c r="Q79" s="20">
        <v>239636116</v>
      </c>
      <c r="R79" s="20"/>
      <c r="S79" s="20"/>
      <c r="T79" s="20"/>
      <c r="U79" s="20"/>
      <c r="V79" s="20">
        <v>733036454</v>
      </c>
      <c r="W79" s="20">
        <v>746211494</v>
      </c>
      <c r="X79" s="20"/>
      <c r="Y79" s="19"/>
      <c r="Z79" s="22">
        <v>940229826</v>
      </c>
    </row>
    <row r="80" spans="1:26" ht="12.75" hidden="1">
      <c r="A80" s="38" t="s">
        <v>103</v>
      </c>
      <c r="B80" s="18"/>
      <c r="C80" s="18"/>
      <c r="D80" s="19">
        <v>199967330</v>
      </c>
      <c r="E80" s="20">
        <v>216932117</v>
      </c>
      <c r="F80" s="20">
        <v>14932108</v>
      </c>
      <c r="G80" s="20">
        <v>28298301</v>
      </c>
      <c r="H80" s="20">
        <v>11121598</v>
      </c>
      <c r="I80" s="20">
        <v>54352007</v>
      </c>
      <c r="J80" s="20">
        <v>17649562</v>
      </c>
      <c r="K80" s="20">
        <v>14888414</v>
      </c>
      <c r="L80" s="20">
        <v>17535015</v>
      </c>
      <c r="M80" s="20">
        <v>50072991</v>
      </c>
      <c r="N80" s="20">
        <v>18526224</v>
      </c>
      <c r="O80" s="20">
        <v>15353804</v>
      </c>
      <c r="P80" s="20">
        <v>28012744</v>
      </c>
      <c r="Q80" s="20">
        <v>61892772</v>
      </c>
      <c r="R80" s="20"/>
      <c r="S80" s="20"/>
      <c r="T80" s="20"/>
      <c r="U80" s="20"/>
      <c r="V80" s="20">
        <v>166317770</v>
      </c>
      <c r="W80" s="20">
        <v>158626582</v>
      </c>
      <c r="X80" s="20"/>
      <c r="Y80" s="19"/>
      <c r="Z80" s="22">
        <v>216932117</v>
      </c>
    </row>
    <row r="81" spans="1:26" ht="12.75" hidden="1">
      <c r="A81" s="38" t="s">
        <v>104</v>
      </c>
      <c r="B81" s="18"/>
      <c r="C81" s="18"/>
      <c r="D81" s="19">
        <v>104608069</v>
      </c>
      <c r="E81" s="20">
        <v>87796470</v>
      </c>
      <c r="F81" s="20">
        <v>2317085</v>
      </c>
      <c r="G81" s="20">
        <v>2568828</v>
      </c>
      <c r="H81" s="20">
        <v>8855754</v>
      </c>
      <c r="I81" s="20">
        <v>13741667</v>
      </c>
      <c r="J81" s="20">
        <v>2814011</v>
      </c>
      <c r="K81" s="20">
        <v>3452683</v>
      </c>
      <c r="L81" s="20">
        <v>2750378</v>
      </c>
      <c r="M81" s="20">
        <v>9017072</v>
      </c>
      <c r="N81" s="20">
        <v>7097626</v>
      </c>
      <c r="O81" s="20">
        <v>25862365</v>
      </c>
      <c r="P81" s="20">
        <v>19879850</v>
      </c>
      <c r="Q81" s="20">
        <v>52839841</v>
      </c>
      <c r="R81" s="20"/>
      <c r="S81" s="20"/>
      <c r="T81" s="20"/>
      <c r="U81" s="20"/>
      <c r="V81" s="20">
        <v>75598580</v>
      </c>
      <c r="W81" s="20">
        <v>37397843</v>
      </c>
      <c r="X81" s="20"/>
      <c r="Y81" s="19"/>
      <c r="Z81" s="22">
        <v>87796470</v>
      </c>
    </row>
    <row r="82" spans="1:26" ht="12.75" hidden="1">
      <c r="A82" s="38" t="s">
        <v>105</v>
      </c>
      <c r="B82" s="18"/>
      <c r="C82" s="18"/>
      <c r="D82" s="19">
        <v>117070176</v>
      </c>
      <c r="E82" s="20">
        <v>86612210</v>
      </c>
      <c r="F82" s="20">
        <v>2593122</v>
      </c>
      <c r="G82" s="20">
        <v>2874856</v>
      </c>
      <c r="H82" s="20">
        <v>9910752</v>
      </c>
      <c r="I82" s="20">
        <v>15378730</v>
      </c>
      <c r="J82" s="20">
        <v>3149247</v>
      </c>
      <c r="K82" s="20">
        <v>3864005</v>
      </c>
      <c r="L82" s="20">
        <v>3078034</v>
      </c>
      <c r="M82" s="20">
        <v>10091286</v>
      </c>
      <c r="N82" s="20">
        <v>7943176</v>
      </c>
      <c r="O82" s="20">
        <v>28943383</v>
      </c>
      <c r="P82" s="20">
        <v>17248163</v>
      </c>
      <c r="Q82" s="20">
        <v>54134722</v>
      </c>
      <c r="R82" s="20"/>
      <c r="S82" s="20"/>
      <c r="T82" s="20"/>
      <c r="U82" s="20"/>
      <c r="V82" s="20">
        <v>79604738</v>
      </c>
      <c r="W82" s="20">
        <v>35604412</v>
      </c>
      <c r="X82" s="20"/>
      <c r="Y82" s="19"/>
      <c r="Z82" s="22">
        <v>86612210</v>
      </c>
    </row>
    <row r="83" spans="1:26" ht="12.75" hidden="1">
      <c r="A83" s="38" t="s">
        <v>106</v>
      </c>
      <c r="B83" s="18"/>
      <c r="C83" s="18"/>
      <c r="D83" s="19">
        <v>46173</v>
      </c>
      <c r="E83" s="20">
        <v>44789</v>
      </c>
      <c r="F83" s="20">
        <v>3556</v>
      </c>
      <c r="G83" s="20">
        <v>3556</v>
      </c>
      <c r="H83" s="20">
        <v>3556</v>
      </c>
      <c r="I83" s="20">
        <v>10668</v>
      </c>
      <c r="J83" s="20">
        <v>3556</v>
      </c>
      <c r="K83" s="20">
        <v>3556</v>
      </c>
      <c r="L83" s="20">
        <v>3556</v>
      </c>
      <c r="M83" s="20">
        <v>10668</v>
      </c>
      <c r="N83" s="20">
        <v>3556</v>
      </c>
      <c r="O83" s="20"/>
      <c r="P83" s="20"/>
      <c r="Q83" s="20">
        <v>3556</v>
      </c>
      <c r="R83" s="20"/>
      <c r="S83" s="20"/>
      <c r="T83" s="20"/>
      <c r="U83" s="20"/>
      <c r="V83" s="20">
        <v>24892</v>
      </c>
      <c r="W83" s="20">
        <v>32500</v>
      </c>
      <c r="X83" s="20"/>
      <c r="Y83" s="19"/>
      <c r="Z83" s="22">
        <v>44789</v>
      </c>
    </row>
    <row r="84" spans="1:26" ht="12.75" hidden="1">
      <c r="A84" s="39" t="s">
        <v>107</v>
      </c>
      <c r="B84" s="27">
        <v>14638632</v>
      </c>
      <c r="C84" s="27"/>
      <c r="D84" s="28">
        <v>12808052</v>
      </c>
      <c r="E84" s="29">
        <v>12808055</v>
      </c>
      <c r="F84" s="29">
        <v>1051147</v>
      </c>
      <c r="G84" s="29">
        <v>1354259</v>
      </c>
      <c r="H84" s="29">
        <v>1625443</v>
      </c>
      <c r="I84" s="29">
        <v>4030849</v>
      </c>
      <c r="J84" s="29">
        <v>1439458</v>
      </c>
      <c r="K84" s="29">
        <v>1504981</v>
      </c>
      <c r="L84" s="29">
        <v>1369039</v>
      </c>
      <c r="M84" s="29">
        <v>4313478</v>
      </c>
      <c r="N84" s="29">
        <v>1614449</v>
      </c>
      <c r="O84" s="29">
        <v>1669768</v>
      </c>
      <c r="P84" s="29">
        <v>1755560</v>
      </c>
      <c r="Q84" s="29">
        <v>5039777</v>
      </c>
      <c r="R84" s="29"/>
      <c r="S84" s="29"/>
      <c r="T84" s="29"/>
      <c r="U84" s="29"/>
      <c r="V84" s="29">
        <v>13384104</v>
      </c>
      <c r="W84" s="29">
        <v>12015576</v>
      </c>
      <c r="X84" s="29"/>
      <c r="Y84" s="28"/>
      <c r="Z84" s="30">
        <v>12808055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290028243</v>
      </c>
      <c r="C5" s="18">
        <v>0</v>
      </c>
      <c r="D5" s="63">
        <v>313009130</v>
      </c>
      <c r="E5" s="64">
        <v>313009130</v>
      </c>
      <c r="F5" s="64">
        <v>93421931</v>
      </c>
      <c r="G5" s="64">
        <v>19553170</v>
      </c>
      <c r="H5" s="64">
        <v>19916327</v>
      </c>
      <c r="I5" s="64">
        <v>132891428</v>
      </c>
      <c r="J5" s="64">
        <v>18173414</v>
      </c>
      <c r="K5" s="64">
        <v>19964085</v>
      </c>
      <c r="L5" s="64">
        <v>20092476</v>
      </c>
      <c r="M5" s="64">
        <v>58229975</v>
      </c>
      <c r="N5" s="64">
        <v>20807706</v>
      </c>
      <c r="O5" s="64">
        <v>20318874</v>
      </c>
      <c r="P5" s="64">
        <v>21562783</v>
      </c>
      <c r="Q5" s="64">
        <v>62689363</v>
      </c>
      <c r="R5" s="64">
        <v>0</v>
      </c>
      <c r="S5" s="64">
        <v>0</v>
      </c>
      <c r="T5" s="64">
        <v>0</v>
      </c>
      <c r="U5" s="64">
        <v>0</v>
      </c>
      <c r="V5" s="64">
        <v>253810766</v>
      </c>
      <c r="W5" s="64">
        <v>313009130</v>
      </c>
      <c r="X5" s="64">
        <v>-59198364</v>
      </c>
      <c r="Y5" s="65">
        <v>-18.91</v>
      </c>
      <c r="Z5" s="66">
        <v>313009130</v>
      </c>
    </row>
    <row r="6" spans="1:26" ht="12.75">
      <c r="A6" s="62" t="s">
        <v>32</v>
      </c>
      <c r="B6" s="18">
        <v>788397450</v>
      </c>
      <c r="C6" s="18">
        <v>0</v>
      </c>
      <c r="D6" s="63">
        <v>774407296</v>
      </c>
      <c r="E6" s="64">
        <v>841409296</v>
      </c>
      <c r="F6" s="64">
        <v>89020722</v>
      </c>
      <c r="G6" s="64">
        <v>67904450</v>
      </c>
      <c r="H6" s="64">
        <v>74672747</v>
      </c>
      <c r="I6" s="64">
        <v>231597919</v>
      </c>
      <c r="J6" s="64">
        <v>66175666</v>
      </c>
      <c r="K6" s="64">
        <v>62762229</v>
      </c>
      <c r="L6" s="64">
        <v>61486021</v>
      </c>
      <c r="M6" s="64">
        <v>190423916</v>
      </c>
      <c r="N6" s="64">
        <v>58747820</v>
      </c>
      <c r="O6" s="64">
        <v>95394902</v>
      </c>
      <c r="P6" s="64">
        <v>62944610</v>
      </c>
      <c r="Q6" s="64">
        <v>217087332</v>
      </c>
      <c r="R6" s="64">
        <v>0</v>
      </c>
      <c r="S6" s="64">
        <v>0</v>
      </c>
      <c r="T6" s="64">
        <v>0</v>
      </c>
      <c r="U6" s="64">
        <v>0</v>
      </c>
      <c r="V6" s="64">
        <v>639109167</v>
      </c>
      <c r="W6" s="64">
        <v>573685018</v>
      </c>
      <c r="X6" s="64">
        <v>65424149</v>
      </c>
      <c r="Y6" s="65">
        <v>11.4</v>
      </c>
      <c r="Z6" s="66">
        <v>841409296</v>
      </c>
    </row>
    <row r="7" spans="1:26" ht="12.75">
      <c r="A7" s="62" t="s">
        <v>33</v>
      </c>
      <c r="B7" s="18">
        <v>56218547</v>
      </c>
      <c r="C7" s="18">
        <v>0</v>
      </c>
      <c r="D7" s="63">
        <v>37998780</v>
      </c>
      <c r="E7" s="64">
        <v>48998780</v>
      </c>
      <c r="F7" s="64">
        <v>4803551</v>
      </c>
      <c r="G7" s="64">
        <v>483188</v>
      </c>
      <c r="H7" s="64">
        <v>4394417</v>
      </c>
      <c r="I7" s="64">
        <v>9681156</v>
      </c>
      <c r="J7" s="64">
        <v>3863802</v>
      </c>
      <c r="K7" s="64">
        <v>4313396</v>
      </c>
      <c r="L7" s="64">
        <v>4467295</v>
      </c>
      <c r="M7" s="64">
        <v>12644493</v>
      </c>
      <c r="N7" s="64">
        <v>5227590</v>
      </c>
      <c r="O7" s="64">
        <v>8911075</v>
      </c>
      <c r="P7" s="64">
        <v>335741</v>
      </c>
      <c r="Q7" s="64">
        <v>14474406</v>
      </c>
      <c r="R7" s="64">
        <v>0</v>
      </c>
      <c r="S7" s="64">
        <v>0</v>
      </c>
      <c r="T7" s="64">
        <v>0</v>
      </c>
      <c r="U7" s="64">
        <v>0</v>
      </c>
      <c r="V7" s="64">
        <v>36800055</v>
      </c>
      <c r="W7" s="64">
        <v>22163750</v>
      </c>
      <c r="X7" s="64">
        <v>14636305</v>
      </c>
      <c r="Y7" s="65">
        <v>66.04</v>
      </c>
      <c r="Z7" s="66">
        <v>48998780</v>
      </c>
    </row>
    <row r="8" spans="1:26" ht="12.75">
      <c r="A8" s="62" t="s">
        <v>34</v>
      </c>
      <c r="B8" s="18">
        <v>122567546</v>
      </c>
      <c r="C8" s="18">
        <v>0</v>
      </c>
      <c r="D8" s="63">
        <v>128342000</v>
      </c>
      <c r="E8" s="64">
        <v>143935009</v>
      </c>
      <c r="F8" s="64">
        <v>49000993</v>
      </c>
      <c r="G8" s="64">
        <v>-566323</v>
      </c>
      <c r="H8" s="64">
        <v>177798</v>
      </c>
      <c r="I8" s="64">
        <v>48612468</v>
      </c>
      <c r="J8" s="64">
        <v>-1752954</v>
      </c>
      <c r="K8" s="64">
        <v>-1934467</v>
      </c>
      <c r="L8" s="64">
        <v>40227386</v>
      </c>
      <c r="M8" s="64">
        <v>36539965</v>
      </c>
      <c r="N8" s="64">
        <v>1376542</v>
      </c>
      <c r="O8" s="64">
        <v>10745</v>
      </c>
      <c r="P8" s="64">
        <v>37405201</v>
      </c>
      <c r="Q8" s="64">
        <v>38792488</v>
      </c>
      <c r="R8" s="64">
        <v>0</v>
      </c>
      <c r="S8" s="64">
        <v>0</v>
      </c>
      <c r="T8" s="64">
        <v>0</v>
      </c>
      <c r="U8" s="64">
        <v>0</v>
      </c>
      <c r="V8" s="64">
        <v>123944921</v>
      </c>
      <c r="W8" s="64">
        <v>89454374</v>
      </c>
      <c r="X8" s="64">
        <v>34490547</v>
      </c>
      <c r="Y8" s="65">
        <v>38.56</v>
      </c>
      <c r="Z8" s="66">
        <v>143935009</v>
      </c>
    </row>
    <row r="9" spans="1:26" ht="12.75">
      <c r="A9" s="62" t="s">
        <v>35</v>
      </c>
      <c r="B9" s="18">
        <v>169256912</v>
      </c>
      <c r="C9" s="18">
        <v>0</v>
      </c>
      <c r="D9" s="63">
        <v>174188680</v>
      </c>
      <c r="E9" s="64">
        <v>170186680</v>
      </c>
      <c r="F9" s="64">
        <v>2621604</v>
      </c>
      <c r="G9" s="64">
        <v>3022998</v>
      </c>
      <c r="H9" s="64">
        <v>3966830</v>
      </c>
      <c r="I9" s="64">
        <v>9611432</v>
      </c>
      <c r="J9" s="64">
        <v>6401607</v>
      </c>
      <c r="K9" s="64">
        <v>5393223</v>
      </c>
      <c r="L9" s="64">
        <v>7549708</v>
      </c>
      <c r="M9" s="64">
        <v>19344538</v>
      </c>
      <c r="N9" s="64">
        <v>4518439</v>
      </c>
      <c r="O9" s="64">
        <v>5895081</v>
      </c>
      <c r="P9" s="64">
        <v>10784393</v>
      </c>
      <c r="Q9" s="64">
        <v>21197913</v>
      </c>
      <c r="R9" s="64">
        <v>0</v>
      </c>
      <c r="S9" s="64">
        <v>0</v>
      </c>
      <c r="T9" s="64">
        <v>0</v>
      </c>
      <c r="U9" s="64">
        <v>0</v>
      </c>
      <c r="V9" s="64">
        <v>50153883</v>
      </c>
      <c r="W9" s="64">
        <v>110075390</v>
      </c>
      <c r="X9" s="64">
        <v>-59921507</v>
      </c>
      <c r="Y9" s="65">
        <v>-54.44</v>
      </c>
      <c r="Z9" s="66">
        <v>170186680</v>
      </c>
    </row>
    <row r="10" spans="1:26" ht="22.5">
      <c r="A10" s="67" t="s">
        <v>94</v>
      </c>
      <c r="B10" s="68">
        <f>SUM(B5:B9)</f>
        <v>1426468698</v>
      </c>
      <c r="C10" s="68">
        <f>SUM(C5:C9)</f>
        <v>0</v>
      </c>
      <c r="D10" s="69">
        <f aca="true" t="shared" si="0" ref="D10:Z10">SUM(D5:D9)</f>
        <v>1427945886</v>
      </c>
      <c r="E10" s="70">
        <f t="shared" si="0"/>
        <v>1517538895</v>
      </c>
      <c r="F10" s="70">
        <f t="shared" si="0"/>
        <v>238868801</v>
      </c>
      <c r="G10" s="70">
        <f t="shared" si="0"/>
        <v>90397483</v>
      </c>
      <c r="H10" s="70">
        <f t="shared" si="0"/>
        <v>103128119</v>
      </c>
      <c r="I10" s="70">
        <f t="shared" si="0"/>
        <v>432394403</v>
      </c>
      <c r="J10" s="70">
        <f t="shared" si="0"/>
        <v>92861535</v>
      </c>
      <c r="K10" s="70">
        <f t="shared" si="0"/>
        <v>90498466</v>
      </c>
      <c r="L10" s="70">
        <f t="shared" si="0"/>
        <v>133822886</v>
      </c>
      <c r="M10" s="70">
        <f t="shared" si="0"/>
        <v>317182887</v>
      </c>
      <c r="N10" s="70">
        <f t="shared" si="0"/>
        <v>90678097</v>
      </c>
      <c r="O10" s="70">
        <f t="shared" si="0"/>
        <v>130530677</v>
      </c>
      <c r="P10" s="70">
        <f t="shared" si="0"/>
        <v>133032728</v>
      </c>
      <c r="Q10" s="70">
        <f t="shared" si="0"/>
        <v>354241502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1103818792</v>
      </c>
      <c r="W10" s="70">
        <f t="shared" si="0"/>
        <v>1108387662</v>
      </c>
      <c r="X10" s="70">
        <f t="shared" si="0"/>
        <v>-4568870</v>
      </c>
      <c r="Y10" s="71">
        <f>+IF(W10&lt;&gt;0,(X10/W10)*100,0)</f>
        <v>-0.4122086663934734</v>
      </c>
      <c r="Z10" s="72">
        <f t="shared" si="0"/>
        <v>1517538895</v>
      </c>
    </row>
    <row r="11" spans="1:26" ht="12.75">
      <c r="A11" s="62" t="s">
        <v>36</v>
      </c>
      <c r="B11" s="18">
        <v>407801473</v>
      </c>
      <c r="C11" s="18">
        <v>0</v>
      </c>
      <c r="D11" s="63">
        <v>485607467</v>
      </c>
      <c r="E11" s="64">
        <v>494888577</v>
      </c>
      <c r="F11" s="64">
        <v>35781554</v>
      </c>
      <c r="G11" s="64">
        <v>35373151</v>
      </c>
      <c r="H11" s="64">
        <v>37439134</v>
      </c>
      <c r="I11" s="64">
        <v>108593839</v>
      </c>
      <c r="J11" s="64">
        <v>35469232</v>
      </c>
      <c r="K11" s="64">
        <v>61511068</v>
      </c>
      <c r="L11" s="64">
        <v>26504584</v>
      </c>
      <c r="M11" s="64">
        <v>123484884</v>
      </c>
      <c r="N11" s="64">
        <v>36399959</v>
      </c>
      <c r="O11" s="64">
        <v>35421091</v>
      </c>
      <c r="P11" s="64">
        <v>31031155</v>
      </c>
      <c r="Q11" s="64">
        <v>102852205</v>
      </c>
      <c r="R11" s="64">
        <v>0</v>
      </c>
      <c r="S11" s="64">
        <v>0</v>
      </c>
      <c r="T11" s="64">
        <v>0</v>
      </c>
      <c r="U11" s="64">
        <v>0</v>
      </c>
      <c r="V11" s="64">
        <v>334930928</v>
      </c>
      <c r="W11" s="64">
        <v>345994924</v>
      </c>
      <c r="X11" s="64">
        <v>-11063996</v>
      </c>
      <c r="Y11" s="65">
        <v>-3.2</v>
      </c>
      <c r="Z11" s="66">
        <v>494888577</v>
      </c>
    </row>
    <row r="12" spans="1:26" ht="12.75">
      <c r="A12" s="62" t="s">
        <v>37</v>
      </c>
      <c r="B12" s="18">
        <v>16094449</v>
      </c>
      <c r="C12" s="18">
        <v>0</v>
      </c>
      <c r="D12" s="63">
        <v>17292583</v>
      </c>
      <c r="E12" s="64">
        <v>17461674</v>
      </c>
      <c r="F12" s="64">
        <v>1337191</v>
      </c>
      <c r="G12" s="64">
        <v>1337191</v>
      </c>
      <c r="H12" s="64">
        <v>1336246</v>
      </c>
      <c r="I12" s="64">
        <v>4010628</v>
      </c>
      <c r="J12" s="64">
        <v>1336758</v>
      </c>
      <c r="K12" s="64">
        <v>2629125</v>
      </c>
      <c r="L12" s="64">
        <v>42972</v>
      </c>
      <c r="M12" s="64">
        <v>4008855</v>
      </c>
      <c r="N12" s="64">
        <v>1335821</v>
      </c>
      <c r="O12" s="64">
        <v>1926270</v>
      </c>
      <c r="P12" s="64">
        <v>1409256</v>
      </c>
      <c r="Q12" s="64">
        <v>4671347</v>
      </c>
      <c r="R12" s="64">
        <v>0</v>
      </c>
      <c r="S12" s="64">
        <v>0</v>
      </c>
      <c r="T12" s="64">
        <v>0</v>
      </c>
      <c r="U12" s="64">
        <v>0</v>
      </c>
      <c r="V12" s="64">
        <v>12690830</v>
      </c>
      <c r="W12" s="64">
        <v>12993454</v>
      </c>
      <c r="X12" s="64">
        <v>-302624</v>
      </c>
      <c r="Y12" s="65">
        <v>-2.33</v>
      </c>
      <c r="Z12" s="66">
        <v>17461674</v>
      </c>
    </row>
    <row r="13" spans="1:26" ht="12.75">
      <c r="A13" s="62" t="s">
        <v>95</v>
      </c>
      <c r="B13" s="18">
        <v>149558926</v>
      </c>
      <c r="C13" s="18">
        <v>0</v>
      </c>
      <c r="D13" s="63">
        <v>168339341</v>
      </c>
      <c r="E13" s="64">
        <v>195880533</v>
      </c>
      <c r="F13" s="64">
        <v>36957</v>
      </c>
      <c r="G13" s="64">
        <v>29975</v>
      </c>
      <c r="H13" s="64">
        <v>19844</v>
      </c>
      <c r="I13" s="64">
        <v>86776</v>
      </c>
      <c r="J13" s="64">
        <v>204109</v>
      </c>
      <c r="K13" s="64">
        <v>123776</v>
      </c>
      <c r="L13" s="64">
        <v>91448603</v>
      </c>
      <c r="M13" s="64">
        <v>91776488</v>
      </c>
      <c r="N13" s="64">
        <v>15278547</v>
      </c>
      <c r="O13" s="64">
        <v>15322148</v>
      </c>
      <c r="P13" s="64">
        <v>15295861</v>
      </c>
      <c r="Q13" s="64">
        <v>45896556</v>
      </c>
      <c r="R13" s="64">
        <v>0</v>
      </c>
      <c r="S13" s="64">
        <v>0</v>
      </c>
      <c r="T13" s="64">
        <v>0</v>
      </c>
      <c r="U13" s="64">
        <v>0</v>
      </c>
      <c r="V13" s="64">
        <v>137759820</v>
      </c>
      <c r="W13" s="64">
        <v>126254505</v>
      </c>
      <c r="X13" s="64">
        <v>11505315</v>
      </c>
      <c r="Y13" s="65">
        <v>9.11</v>
      </c>
      <c r="Z13" s="66">
        <v>195880533</v>
      </c>
    </row>
    <row r="14" spans="1:26" ht="12.75">
      <c r="A14" s="62" t="s">
        <v>38</v>
      </c>
      <c r="B14" s="18">
        <v>19626895</v>
      </c>
      <c r="C14" s="18">
        <v>0</v>
      </c>
      <c r="D14" s="63">
        <v>28621545</v>
      </c>
      <c r="E14" s="64">
        <v>18076732</v>
      </c>
      <c r="F14" s="64">
        <v>145142</v>
      </c>
      <c r="G14" s="64">
        <v>1065</v>
      </c>
      <c r="H14" s="64">
        <v>66867</v>
      </c>
      <c r="I14" s="64">
        <v>213074</v>
      </c>
      <c r="J14" s="64">
        <v>58142</v>
      </c>
      <c r="K14" s="64">
        <v>0</v>
      </c>
      <c r="L14" s="64">
        <v>9209054</v>
      </c>
      <c r="M14" s="64">
        <v>9267196</v>
      </c>
      <c r="N14" s="64">
        <v>0</v>
      </c>
      <c r="O14" s="64">
        <v>129000</v>
      </c>
      <c r="P14" s="64">
        <v>-129000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9480270</v>
      </c>
      <c r="W14" s="64">
        <v>9412600</v>
      </c>
      <c r="X14" s="64">
        <v>67670</v>
      </c>
      <c r="Y14" s="65">
        <v>0.72</v>
      </c>
      <c r="Z14" s="66">
        <v>18076732</v>
      </c>
    </row>
    <row r="15" spans="1:26" ht="12.75">
      <c r="A15" s="62" t="s">
        <v>39</v>
      </c>
      <c r="B15" s="18">
        <v>347827571</v>
      </c>
      <c r="C15" s="18">
        <v>0</v>
      </c>
      <c r="D15" s="63">
        <v>346142560</v>
      </c>
      <c r="E15" s="64">
        <v>354142560</v>
      </c>
      <c r="F15" s="64">
        <v>1016516</v>
      </c>
      <c r="G15" s="64">
        <v>40119987</v>
      </c>
      <c r="H15" s="64">
        <v>42840175</v>
      </c>
      <c r="I15" s="64">
        <v>83976678</v>
      </c>
      <c r="J15" s="64">
        <v>24935320</v>
      </c>
      <c r="K15" s="64">
        <v>23394435</v>
      </c>
      <c r="L15" s="64">
        <v>26248977</v>
      </c>
      <c r="M15" s="64">
        <v>74578732</v>
      </c>
      <c r="N15" s="64">
        <v>20970669</v>
      </c>
      <c r="O15" s="64">
        <v>25445596</v>
      </c>
      <c r="P15" s="64">
        <v>28932339</v>
      </c>
      <c r="Q15" s="64">
        <v>75348604</v>
      </c>
      <c r="R15" s="64">
        <v>0</v>
      </c>
      <c r="S15" s="64">
        <v>0</v>
      </c>
      <c r="T15" s="64">
        <v>0</v>
      </c>
      <c r="U15" s="64">
        <v>0</v>
      </c>
      <c r="V15" s="64">
        <v>233904014</v>
      </c>
      <c r="W15" s="64">
        <v>241016380</v>
      </c>
      <c r="X15" s="64">
        <v>-7112366</v>
      </c>
      <c r="Y15" s="65">
        <v>-2.95</v>
      </c>
      <c r="Z15" s="66">
        <v>354142560</v>
      </c>
    </row>
    <row r="16" spans="1:26" ht="12.75">
      <c r="A16" s="73" t="s">
        <v>40</v>
      </c>
      <c r="B16" s="18">
        <v>6932896</v>
      </c>
      <c r="C16" s="18">
        <v>0</v>
      </c>
      <c r="D16" s="63">
        <v>6250000</v>
      </c>
      <c r="E16" s="64">
        <v>6314185</v>
      </c>
      <c r="F16" s="64">
        <v>1547000</v>
      </c>
      <c r="G16" s="64">
        <v>0</v>
      </c>
      <c r="H16" s="64">
        <v>4714185</v>
      </c>
      <c r="I16" s="64">
        <v>6261185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6261185</v>
      </c>
      <c r="W16" s="64">
        <v>7250000</v>
      </c>
      <c r="X16" s="64">
        <v>-988815</v>
      </c>
      <c r="Y16" s="65">
        <v>-13.64</v>
      </c>
      <c r="Z16" s="66">
        <v>6314185</v>
      </c>
    </row>
    <row r="17" spans="1:26" ht="12.75">
      <c r="A17" s="62" t="s">
        <v>41</v>
      </c>
      <c r="B17" s="18">
        <v>359641756</v>
      </c>
      <c r="C17" s="18">
        <v>0</v>
      </c>
      <c r="D17" s="63">
        <v>434422058</v>
      </c>
      <c r="E17" s="64">
        <v>488491212</v>
      </c>
      <c r="F17" s="64">
        <v>2054681</v>
      </c>
      <c r="G17" s="64">
        <v>8942043</v>
      </c>
      <c r="H17" s="64">
        <v>23385682</v>
      </c>
      <c r="I17" s="64">
        <v>34382406</v>
      </c>
      <c r="J17" s="64">
        <v>22736990</v>
      </c>
      <c r="K17" s="64">
        <v>20303213</v>
      </c>
      <c r="L17" s="64">
        <v>23850219</v>
      </c>
      <c r="M17" s="64">
        <v>66890422</v>
      </c>
      <c r="N17" s="64">
        <v>17275428</v>
      </c>
      <c r="O17" s="64">
        <v>21830370</v>
      </c>
      <c r="P17" s="64">
        <v>39661948</v>
      </c>
      <c r="Q17" s="64">
        <v>78767746</v>
      </c>
      <c r="R17" s="64">
        <v>0</v>
      </c>
      <c r="S17" s="64">
        <v>0</v>
      </c>
      <c r="T17" s="64">
        <v>0</v>
      </c>
      <c r="U17" s="64">
        <v>0</v>
      </c>
      <c r="V17" s="64">
        <v>180040574</v>
      </c>
      <c r="W17" s="64">
        <v>248351000</v>
      </c>
      <c r="X17" s="64">
        <v>-68310426</v>
      </c>
      <c r="Y17" s="65">
        <v>-27.51</v>
      </c>
      <c r="Z17" s="66">
        <v>488491212</v>
      </c>
    </row>
    <row r="18" spans="1:26" ht="12.75">
      <c r="A18" s="74" t="s">
        <v>42</v>
      </c>
      <c r="B18" s="75">
        <f>SUM(B11:B17)</f>
        <v>1307483966</v>
      </c>
      <c r="C18" s="75">
        <f>SUM(C11:C17)</f>
        <v>0</v>
      </c>
      <c r="D18" s="76">
        <f aca="true" t="shared" si="1" ref="D18:Z18">SUM(D11:D17)</f>
        <v>1486675554</v>
      </c>
      <c r="E18" s="77">
        <f t="shared" si="1"/>
        <v>1575255473</v>
      </c>
      <c r="F18" s="77">
        <f t="shared" si="1"/>
        <v>41919041</v>
      </c>
      <c r="G18" s="77">
        <f t="shared" si="1"/>
        <v>85803412</v>
      </c>
      <c r="H18" s="77">
        <f t="shared" si="1"/>
        <v>109802133</v>
      </c>
      <c r="I18" s="77">
        <f t="shared" si="1"/>
        <v>237524586</v>
      </c>
      <c r="J18" s="77">
        <f t="shared" si="1"/>
        <v>84740551</v>
      </c>
      <c r="K18" s="77">
        <f t="shared" si="1"/>
        <v>107961617</v>
      </c>
      <c r="L18" s="77">
        <f t="shared" si="1"/>
        <v>177304409</v>
      </c>
      <c r="M18" s="77">
        <f t="shared" si="1"/>
        <v>370006577</v>
      </c>
      <c r="N18" s="77">
        <f t="shared" si="1"/>
        <v>91260424</v>
      </c>
      <c r="O18" s="77">
        <f t="shared" si="1"/>
        <v>100074475</v>
      </c>
      <c r="P18" s="77">
        <f t="shared" si="1"/>
        <v>116201559</v>
      </c>
      <c r="Q18" s="77">
        <f t="shared" si="1"/>
        <v>307536458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915067621</v>
      </c>
      <c r="W18" s="77">
        <f t="shared" si="1"/>
        <v>991272863</v>
      </c>
      <c r="X18" s="77">
        <f t="shared" si="1"/>
        <v>-76205242</v>
      </c>
      <c r="Y18" s="71">
        <f>+IF(W18&lt;&gt;0,(X18/W18)*100,0)</f>
        <v>-7.687615069918443</v>
      </c>
      <c r="Z18" s="78">
        <f t="shared" si="1"/>
        <v>1575255473</v>
      </c>
    </row>
    <row r="19" spans="1:26" ht="12.75">
      <c r="A19" s="74" t="s">
        <v>43</v>
      </c>
      <c r="B19" s="79">
        <f>+B10-B18</f>
        <v>118984732</v>
      </c>
      <c r="C19" s="79">
        <f>+C10-C18</f>
        <v>0</v>
      </c>
      <c r="D19" s="80">
        <f aca="true" t="shared" si="2" ref="D19:Z19">+D10-D18</f>
        <v>-58729668</v>
      </c>
      <c r="E19" s="81">
        <f t="shared" si="2"/>
        <v>-57716578</v>
      </c>
      <c r="F19" s="81">
        <f t="shared" si="2"/>
        <v>196949760</v>
      </c>
      <c r="G19" s="81">
        <f t="shared" si="2"/>
        <v>4594071</v>
      </c>
      <c r="H19" s="81">
        <f t="shared" si="2"/>
        <v>-6674014</v>
      </c>
      <c r="I19" s="81">
        <f t="shared" si="2"/>
        <v>194869817</v>
      </c>
      <c r="J19" s="81">
        <f t="shared" si="2"/>
        <v>8120984</v>
      </c>
      <c r="K19" s="81">
        <f t="shared" si="2"/>
        <v>-17463151</v>
      </c>
      <c r="L19" s="81">
        <f t="shared" si="2"/>
        <v>-43481523</v>
      </c>
      <c r="M19" s="81">
        <f t="shared" si="2"/>
        <v>-52823690</v>
      </c>
      <c r="N19" s="81">
        <f t="shared" si="2"/>
        <v>-582327</v>
      </c>
      <c r="O19" s="81">
        <f t="shared" si="2"/>
        <v>30456202</v>
      </c>
      <c r="P19" s="81">
        <f t="shared" si="2"/>
        <v>16831169</v>
      </c>
      <c r="Q19" s="81">
        <f t="shared" si="2"/>
        <v>46705044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188751171</v>
      </c>
      <c r="W19" s="81">
        <f>IF(E10=E18,0,W10-W18)</f>
        <v>117114799</v>
      </c>
      <c r="X19" s="81">
        <f t="shared" si="2"/>
        <v>71636372</v>
      </c>
      <c r="Y19" s="82">
        <f>+IF(W19&lt;&gt;0,(X19/W19)*100,0)</f>
        <v>61.167651408427034</v>
      </c>
      <c r="Z19" s="83">
        <f t="shared" si="2"/>
        <v>-57716578</v>
      </c>
    </row>
    <row r="20" spans="1:26" ht="12.75">
      <c r="A20" s="62" t="s">
        <v>44</v>
      </c>
      <c r="B20" s="18">
        <v>94328516</v>
      </c>
      <c r="C20" s="18">
        <v>0</v>
      </c>
      <c r="D20" s="63">
        <v>60137000</v>
      </c>
      <c r="E20" s="64">
        <v>98513326</v>
      </c>
      <c r="F20" s="64">
        <v>6754386</v>
      </c>
      <c r="G20" s="64">
        <v>0</v>
      </c>
      <c r="H20" s="64">
        <v>10696899</v>
      </c>
      <c r="I20" s="64">
        <v>17451285</v>
      </c>
      <c r="J20" s="64">
        <v>0</v>
      </c>
      <c r="K20" s="64">
        <v>2000000</v>
      </c>
      <c r="L20" s="64">
        <v>17073000</v>
      </c>
      <c r="M20" s="64">
        <v>19073000</v>
      </c>
      <c r="N20" s="64">
        <v>5298450</v>
      </c>
      <c r="O20" s="64">
        <v>2236000</v>
      </c>
      <c r="P20" s="64">
        <v>18036861</v>
      </c>
      <c r="Q20" s="64">
        <v>25571311</v>
      </c>
      <c r="R20" s="64">
        <v>0</v>
      </c>
      <c r="S20" s="64">
        <v>0</v>
      </c>
      <c r="T20" s="64">
        <v>0</v>
      </c>
      <c r="U20" s="64">
        <v>0</v>
      </c>
      <c r="V20" s="64">
        <v>62095596</v>
      </c>
      <c r="W20" s="64">
        <v>41915489</v>
      </c>
      <c r="X20" s="64">
        <v>20180107</v>
      </c>
      <c r="Y20" s="65">
        <v>48.14</v>
      </c>
      <c r="Z20" s="66">
        <v>98513326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213313248</v>
      </c>
      <c r="C22" s="90">
        <f>SUM(C19:C21)</f>
        <v>0</v>
      </c>
      <c r="D22" s="91">
        <f aca="true" t="shared" si="3" ref="D22:Z22">SUM(D19:D21)</f>
        <v>1407332</v>
      </c>
      <c r="E22" s="92">
        <f t="shared" si="3"/>
        <v>40796748</v>
      </c>
      <c r="F22" s="92">
        <f t="shared" si="3"/>
        <v>203704146</v>
      </c>
      <c r="G22" s="92">
        <f t="shared" si="3"/>
        <v>4594071</v>
      </c>
      <c r="H22" s="92">
        <f t="shared" si="3"/>
        <v>4022885</v>
      </c>
      <c r="I22" s="92">
        <f t="shared" si="3"/>
        <v>212321102</v>
      </c>
      <c r="J22" s="92">
        <f t="shared" si="3"/>
        <v>8120984</v>
      </c>
      <c r="K22" s="92">
        <f t="shared" si="3"/>
        <v>-15463151</v>
      </c>
      <c r="L22" s="92">
        <f t="shared" si="3"/>
        <v>-26408523</v>
      </c>
      <c r="M22" s="92">
        <f t="shared" si="3"/>
        <v>-33750690</v>
      </c>
      <c r="N22" s="92">
        <f t="shared" si="3"/>
        <v>4716123</v>
      </c>
      <c r="O22" s="92">
        <f t="shared" si="3"/>
        <v>32692202</v>
      </c>
      <c r="P22" s="92">
        <f t="shared" si="3"/>
        <v>34868030</v>
      </c>
      <c r="Q22" s="92">
        <f t="shared" si="3"/>
        <v>72276355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250846767</v>
      </c>
      <c r="W22" s="92">
        <f t="shared" si="3"/>
        <v>159030288</v>
      </c>
      <c r="X22" s="92">
        <f t="shared" si="3"/>
        <v>91816479</v>
      </c>
      <c r="Y22" s="93">
        <f>+IF(W22&lt;&gt;0,(X22/W22)*100,0)</f>
        <v>57.735215193724606</v>
      </c>
      <c r="Z22" s="94">
        <f t="shared" si="3"/>
        <v>40796748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213313248</v>
      </c>
      <c r="C24" s="79">
        <f>SUM(C22:C23)</f>
        <v>0</v>
      </c>
      <c r="D24" s="80">
        <f aca="true" t="shared" si="4" ref="D24:Z24">SUM(D22:D23)</f>
        <v>1407332</v>
      </c>
      <c r="E24" s="81">
        <f t="shared" si="4"/>
        <v>40796748</v>
      </c>
      <c r="F24" s="81">
        <f t="shared" si="4"/>
        <v>203704146</v>
      </c>
      <c r="G24" s="81">
        <f t="shared" si="4"/>
        <v>4594071</v>
      </c>
      <c r="H24" s="81">
        <f t="shared" si="4"/>
        <v>4022885</v>
      </c>
      <c r="I24" s="81">
        <f t="shared" si="4"/>
        <v>212321102</v>
      </c>
      <c r="J24" s="81">
        <f t="shared" si="4"/>
        <v>8120984</v>
      </c>
      <c r="K24" s="81">
        <f t="shared" si="4"/>
        <v>-15463151</v>
      </c>
      <c r="L24" s="81">
        <f t="shared" si="4"/>
        <v>-26408523</v>
      </c>
      <c r="M24" s="81">
        <f t="shared" si="4"/>
        <v>-33750690</v>
      </c>
      <c r="N24" s="81">
        <f t="shared" si="4"/>
        <v>4716123</v>
      </c>
      <c r="O24" s="81">
        <f t="shared" si="4"/>
        <v>32692202</v>
      </c>
      <c r="P24" s="81">
        <f t="shared" si="4"/>
        <v>34868030</v>
      </c>
      <c r="Q24" s="81">
        <f t="shared" si="4"/>
        <v>72276355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250846767</v>
      </c>
      <c r="W24" s="81">
        <f t="shared" si="4"/>
        <v>159030288</v>
      </c>
      <c r="X24" s="81">
        <f t="shared" si="4"/>
        <v>91816479</v>
      </c>
      <c r="Y24" s="82">
        <f>+IF(W24&lt;&gt;0,(X24/W24)*100,0)</f>
        <v>57.735215193724606</v>
      </c>
      <c r="Z24" s="83">
        <f t="shared" si="4"/>
        <v>40796748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410203198</v>
      </c>
      <c r="C27" s="21">
        <v>0</v>
      </c>
      <c r="D27" s="103">
        <v>418056510</v>
      </c>
      <c r="E27" s="104">
        <v>499855135</v>
      </c>
      <c r="F27" s="104">
        <v>0</v>
      </c>
      <c r="G27" s="104">
        <v>1120588</v>
      </c>
      <c r="H27" s="104">
        <v>13353579</v>
      </c>
      <c r="I27" s="104">
        <v>14474167</v>
      </c>
      <c r="J27" s="104">
        <v>20516025</v>
      </c>
      <c r="K27" s="104">
        <v>22548274</v>
      </c>
      <c r="L27" s="104">
        <v>27045980</v>
      </c>
      <c r="M27" s="104">
        <v>70110279</v>
      </c>
      <c r="N27" s="104">
        <v>12377461</v>
      </c>
      <c r="O27" s="104">
        <v>20581321</v>
      </c>
      <c r="P27" s="104">
        <v>45411504</v>
      </c>
      <c r="Q27" s="104">
        <v>78370286</v>
      </c>
      <c r="R27" s="104">
        <v>0</v>
      </c>
      <c r="S27" s="104">
        <v>0</v>
      </c>
      <c r="T27" s="104">
        <v>0</v>
      </c>
      <c r="U27" s="104">
        <v>0</v>
      </c>
      <c r="V27" s="104">
        <v>162954732</v>
      </c>
      <c r="W27" s="104">
        <v>374891351</v>
      </c>
      <c r="X27" s="104">
        <v>-211936619</v>
      </c>
      <c r="Y27" s="105">
        <v>-56.53</v>
      </c>
      <c r="Z27" s="106">
        <v>499855135</v>
      </c>
    </row>
    <row r="28" spans="1:26" ht="12.75">
      <c r="A28" s="107" t="s">
        <v>44</v>
      </c>
      <c r="B28" s="18">
        <v>42654365</v>
      </c>
      <c r="C28" s="18">
        <v>0</v>
      </c>
      <c r="D28" s="63">
        <v>60137000</v>
      </c>
      <c r="E28" s="64">
        <v>92660540</v>
      </c>
      <c r="F28" s="64">
        <v>0</v>
      </c>
      <c r="G28" s="64">
        <v>0</v>
      </c>
      <c r="H28" s="64">
        <v>3195905</v>
      </c>
      <c r="I28" s="64">
        <v>3195905</v>
      </c>
      <c r="J28" s="64">
        <v>3230216</v>
      </c>
      <c r="K28" s="64">
        <v>0</v>
      </c>
      <c r="L28" s="64">
        <v>15864454</v>
      </c>
      <c r="M28" s="64">
        <v>19094670</v>
      </c>
      <c r="N28" s="64">
        <v>-12497867</v>
      </c>
      <c r="O28" s="64">
        <v>2621074</v>
      </c>
      <c r="P28" s="64">
        <v>11419585</v>
      </c>
      <c r="Q28" s="64">
        <v>1542792</v>
      </c>
      <c r="R28" s="64">
        <v>0</v>
      </c>
      <c r="S28" s="64">
        <v>0</v>
      </c>
      <c r="T28" s="64">
        <v>0</v>
      </c>
      <c r="U28" s="64">
        <v>0</v>
      </c>
      <c r="V28" s="64">
        <v>23833367</v>
      </c>
      <c r="W28" s="64">
        <v>69495405</v>
      </c>
      <c r="X28" s="64">
        <v>-45662038</v>
      </c>
      <c r="Y28" s="65">
        <v>-65.71</v>
      </c>
      <c r="Z28" s="66">
        <v>92660540</v>
      </c>
    </row>
    <row r="29" spans="1:26" ht="12.75">
      <c r="A29" s="62" t="s">
        <v>99</v>
      </c>
      <c r="B29" s="18">
        <v>476176</v>
      </c>
      <c r="C29" s="18">
        <v>0</v>
      </c>
      <c r="D29" s="63">
        <v>0</v>
      </c>
      <c r="E29" s="64">
        <v>8413527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6310145</v>
      </c>
      <c r="X29" s="64">
        <v>-6310145</v>
      </c>
      <c r="Y29" s="65">
        <v>-100</v>
      </c>
      <c r="Z29" s="66">
        <v>8413527</v>
      </c>
    </row>
    <row r="30" spans="1:26" ht="12.75">
      <c r="A30" s="62" t="s">
        <v>48</v>
      </c>
      <c r="B30" s="18">
        <v>33413094</v>
      </c>
      <c r="C30" s="18">
        <v>0</v>
      </c>
      <c r="D30" s="63">
        <v>160000000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333659563</v>
      </c>
      <c r="C31" s="18">
        <v>0</v>
      </c>
      <c r="D31" s="63">
        <v>197919510</v>
      </c>
      <c r="E31" s="64">
        <v>398781069</v>
      </c>
      <c r="F31" s="64">
        <v>0</v>
      </c>
      <c r="G31" s="64">
        <v>1120587</v>
      </c>
      <c r="H31" s="64">
        <v>10157674</v>
      </c>
      <c r="I31" s="64">
        <v>11278261</v>
      </c>
      <c r="J31" s="64">
        <v>17285810</v>
      </c>
      <c r="K31" s="64">
        <v>22548274</v>
      </c>
      <c r="L31" s="64">
        <v>11181526</v>
      </c>
      <c r="M31" s="64">
        <v>51015610</v>
      </c>
      <c r="N31" s="64">
        <v>24875328</v>
      </c>
      <c r="O31" s="64">
        <v>17960247</v>
      </c>
      <c r="P31" s="64">
        <v>33991918</v>
      </c>
      <c r="Q31" s="64">
        <v>76827493</v>
      </c>
      <c r="R31" s="64">
        <v>0</v>
      </c>
      <c r="S31" s="64">
        <v>0</v>
      </c>
      <c r="T31" s="64">
        <v>0</v>
      </c>
      <c r="U31" s="64">
        <v>0</v>
      </c>
      <c r="V31" s="64">
        <v>139121364</v>
      </c>
      <c r="W31" s="64">
        <v>299085802</v>
      </c>
      <c r="X31" s="64">
        <v>-159964438</v>
      </c>
      <c r="Y31" s="65">
        <v>-53.48</v>
      </c>
      <c r="Z31" s="66">
        <v>398781069</v>
      </c>
    </row>
    <row r="32" spans="1:26" ht="12.75">
      <c r="A32" s="74" t="s">
        <v>50</v>
      </c>
      <c r="B32" s="21">
        <f>SUM(B28:B31)</f>
        <v>410203198</v>
      </c>
      <c r="C32" s="21">
        <f>SUM(C28:C31)</f>
        <v>0</v>
      </c>
      <c r="D32" s="103">
        <f aca="true" t="shared" si="5" ref="D32:Z32">SUM(D28:D31)</f>
        <v>418056510</v>
      </c>
      <c r="E32" s="104">
        <f t="shared" si="5"/>
        <v>499855136</v>
      </c>
      <c r="F32" s="104">
        <f t="shared" si="5"/>
        <v>0</v>
      </c>
      <c r="G32" s="104">
        <f t="shared" si="5"/>
        <v>1120587</v>
      </c>
      <c r="H32" s="104">
        <f t="shared" si="5"/>
        <v>13353579</v>
      </c>
      <c r="I32" s="104">
        <f t="shared" si="5"/>
        <v>14474166</v>
      </c>
      <c r="J32" s="104">
        <f t="shared" si="5"/>
        <v>20516026</v>
      </c>
      <c r="K32" s="104">
        <f t="shared" si="5"/>
        <v>22548274</v>
      </c>
      <c r="L32" s="104">
        <f t="shared" si="5"/>
        <v>27045980</v>
      </c>
      <c r="M32" s="104">
        <f t="shared" si="5"/>
        <v>70110280</v>
      </c>
      <c r="N32" s="104">
        <f t="shared" si="5"/>
        <v>12377461</v>
      </c>
      <c r="O32" s="104">
        <f t="shared" si="5"/>
        <v>20581321</v>
      </c>
      <c r="P32" s="104">
        <f t="shared" si="5"/>
        <v>45411503</v>
      </c>
      <c r="Q32" s="104">
        <f t="shared" si="5"/>
        <v>78370285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162954731</v>
      </c>
      <c r="W32" s="104">
        <f t="shared" si="5"/>
        <v>374891352</v>
      </c>
      <c r="X32" s="104">
        <f t="shared" si="5"/>
        <v>-211936621</v>
      </c>
      <c r="Y32" s="105">
        <f>+IF(W32&lt;&gt;0,(X32/W32)*100,0)</f>
        <v>-56.53281140504943</v>
      </c>
      <c r="Z32" s="106">
        <f t="shared" si="5"/>
        <v>499855136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946771752</v>
      </c>
      <c r="C35" s="18">
        <v>0</v>
      </c>
      <c r="D35" s="63">
        <v>599478408</v>
      </c>
      <c r="E35" s="64">
        <v>599478409</v>
      </c>
      <c r="F35" s="64">
        <v>939043841</v>
      </c>
      <c r="G35" s="64">
        <v>872917004</v>
      </c>
      <c r="H35" s="64">
        <v>928959543</v>
      </c>
      <c r="I35" s="64">
        <v>928959543</v>
      </c>
      <c r="J35" s="64">
        <v>932149117</v>
      </c>
      <c r="K35" s="64">
        <v>941562495</v>
      </c>
      <c r="L35" s="64">
        <v>959313105</v>
      </c>
      <c r="M35" s="64">
        <v>959313105</v>
      </c>
      <c r="N35" s="64">
        <v>982977967</v>
      </c>
      <c r="O35" s="64">
        <v>1302539122</v>
      </c>
      <c r="P35" s="64">
        <v>1108306643</v>
      </c>
      <c r="Q35" s="64">
        <v>1108306643</v>
      </c>
      <c r="R35" s="64">
        <v>0</v>
      </c>
      <c r="S35" s="64">
        <v>0</v>
      </c>
      <c r="T35" s="64">
        <v>0</v>
      </c>
      <c r="U35" s="64">
        <v>0</v>
      </c>
      <c r="V35" s="64">
        <v>1108306643</v>
      </c>
      <c r="W35" s="64">
        <v>449608807</v>
      </c>
      <c r="X35" s="64">
        <v>658697836</v>
      </c>
      <c r="Y35" s="65">
        <v>146.5</v>
      </c>
      <c r="Z35" s="66">
        <v>599478409</v>
      </c>
    </row>
    <row r="36" spans="1:26" ht="12.75">
      <c r="A36" s="62" t="s">
        <v>53</v>
      </c>
      <c r="B36" s="18">
        <v>4874276267</v>
      </c>
      <c r="C36" s="18">
        <v>0</v>
      </c>
      <c r="D36" s="63">
        <v>5458983540</v>
      </c>
      <c r="E36" s="64">
        <v>5575984669</v>
      </c>
      <c r="F36" s="64">
        <v>4603606671</v>
      </c>
      <c r="G36" s="64">
        <v>4604727258</v>
      </c>
      <c r="H36" s="64">
        <v>4618080837</v>
      </c>
      <c r="I36" s="64">
        <v>4618080837</v>
      </c>
      <c r="J36" s="64">
        <v>4909425854</v>
      </c>
      <c r="K36" s="64">
        <v>4909425854</v>
      </c>
      <c r="L36" s="64">
        <v>4959867026</v>
      </c>
      <c r="M36" s="64">
        <v>4959867026</v>
      </c>
      <c r="N36" s="64">
        <v>4772263398</v>
      </c>
      <c r="O36" s="64">
        <v>4777522582</v>
      </c>
      <c r="P36" s="64">
        <v>4802499253</v>
      </c>
      <c r="Q36" s="64">
        <v>4802499253</v>
      </c>
      <c r="R36" s="64">
        <v>0</v>
      </c>
      <c r="S36" s="64">
        <v>0</v>
      </c>
      <c r="T36" s="64">
        <v>0</v>
      </c>
      <c r="U36" s="64">
        <v>0</v>
      </c>
      <c r="V36" s="64">
        <v>4802499253</v>
      </c>
      <c r="W36" s="64">
        <v>4181988502</v>
      </c>
      <c r="X36" s="64">
        <v>620510751</v>
      </c>
      <c r="Y36" s="65">
        <v>14.84</v>
      </c>
      <c r="Z36" s="66">
        <v>5575984669</v>
      </c>
    </row>
    <row r="37" spans="1:26" ht="12.75">
      <c r="A37" s="62" t="s">
        <v>54</v>
      </c>
      <c r="B37" s="18">
        <v>445838464</v>
      </c>
      <c r="C37" s="18">
        <v>0</v>
      </c>
      <c r="D37" s="63">
        <v>278234384</v>
      </c>
      <c r="E37" s="64">
        <v>278234385</v>
      </c>
      <c r="F37" s="64">
        <v>231286656</v>
      </c>
      <c r="G37" s="64">
        <v>231286656</v>
      </c>
      <c r="H37" s="64">
        <v>231286656</v>
      </c>
      <c r="I37" s="64">
        <v>231286656</v>
      </c>
      <c r="J37" s="64">
        <v>231317096</v>
      </c>
      <c r="K37" s="64">
        <v>195699012</v>
      </c>
      <c r="L37" s="64">
        <v>218802423</v>
      </c>
      <c r="M37" s="64">
        <v>218802423</v>
      </c>
      <c r="N37" s="64">
        <v>148880580</v>
      </c>
      <c r="O37" s="64">
        <v>149072756</v>
      </c>
      <c r="P37" s="64">
        <v>147133901</v>
      </c>
      <c r="Q37" s="64">
        <v>147133901</v>
      </c>
      <c r="R37" s="64">
        <v>0</v>
      </c>
      <c r="S37" s="64">
        <v>0</v>
      </c>
      <c r="T37" s="64">
        <v>0</v>
      </c>
      <c r="U37" s="64">
        <v>0</v>
      </c>
      <c r="V37" s="64">
        <v>147133901</v>
      </c>
      <c r="W37" s="64">
        <v>208675789</v>
      </c>
      <c r="X37" s="64">
        <v>-61541888</v>
      </c>
      <c r="Y37" s="65">
        <v>-29.49</v>
      </c>
      <c r="Z37" s="66">
        <v>278234385</v>
      </c>
    </row>
    <row r="38" spans="1:26" ht="12.75">
      <c r="A38" s="62" t="s">
        <v>55</v>
      </c>
      <c r="B38" s="18">
        <v>471694122</v>
      </c>
      <c r="C38" s="18">
        <v>0</v>
      </c>
      <c r="D38" s="63">
        <v>576842221</v>
      </c>
      <c r="E38" s="64">
        <v>576842221</v>
      </c>
      <c r="F38" s="64">
        <v>470494796</v>
      </c>
      <c r="G38" s="64">
        <v>470494796</v>
      </c>
      <c r="H38" s="64">
        <v>470494796</v>
      </c>
      <c r="I38" s="64">
        <v>470494796</v>
      </c>
      <c r="J38" s="64">
        <v>471694122</v>
      </c>
      <c r="K38" s="64">
        <v>471694122</v>
      </c>
      <c r="L38" s="64">
        <v>465406797</v>
      </c>
      <c r="M38" s="64">
        <v>465406797</v>
      </c>
      <c r="N38" s="64">
        <v>471694122</v>
      </c>
      <c r="O38" s="64">
        <v>471694122</v>
      </c>
      <c r="P38" s="64">
        <v>471694122</v>
      </c>
      <c r="Q38" s="64">
        <v>471694122</v>
      </c>
      <c r="R38" s="64">
        <v>0</v>
      </c>
      <c r="S38" s="64">
        <v>0</v>
      </c>
      <c r="T38" s="64">
        <v>0</v>
      </c>
      <c r="U38" s="64">
        <v>0</v>
      </c>
      <c r="V38" s="64">
        <v>471694122</v>
      </c>
      <c r="W38" s="64">
        <v>432631666</v>
      </c>
      <c r="X38" s="64">
        <v>39062456</v>
      </c>
      <c r="Y38" s="65">
        <v>9.03</v>
      </c>
      <c r="Z38" s="66">
        <v>576842221</v>
      </c>
    </row>
    <row r="39" spans="1:26" ht="12.75">
      <c r="A39" s="62" t="s">
        <v>56</v>
      </c>
      <c r="B39" s="18">
        <v>4903515433</v>
      </c>
      <c r="C39" s="18">
        <v>0</v>
      </c>
      <c r="D39" s="63">
        <v>5203385343</v>
      </c>
      <c r="E39" s="64">
        <v>5320386472</v>
      </c>
      <c r="F39" s="64">
        <v>4840869061</v>
      </c>
      <c r="G39" s="64">
        <v>4775862810</v>
      </c>
      <c r="H39" s="64">
        <v>4845258928</v>
      </c>
      <c r="I39" s="64">
        <v>4845258928</v>
      </c>
      <c r="J39" s="64">
        <v>5138563753</v>
      </c>
      <c r="K39" s="64">
        <v>5183595215</v>
      </c>
      <c r="L39" s="64">
        <v>5234970911</v>
      </c>
      <c r="M39" s="64">
        <v>5234970911</v>
      </c>
      <c r="N39" s="64">
        <v>5134666663</v>
      </c>
      <c r="O39" s="64">
        <v>5459294826</v>
      </c>
      <c r="P39" s="64">
        <v>5291977872</v>
      </c>
      <c r="Q39" s="64">
        <v>5291977872</v>
      </c>
      <c r="R39" s="64">
        <v>0</v>
      </c>
      <c r="S39" s="64">
        <v>0</v>
      </c>
      <c r="T39" s="64">
        <v>0</v>
      </c>
      <c r="U39" s="64">
        <v>0</v>
      </c>
      <c r="V39" s="64">
        <v>5291977872</v>
      </c>
      <c r="W39" s="64">
        <v>3990289854</v>
      </c>
      <c r="X39" s="64">
        <v>1301688018</v>
      </c>
      <c r="Y39" s="65">
        <v>32.62</v>
      </c>
      <c r="Z39" s="66">
        <v>5320386472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434751520</v>
      </c>
      <c r="C42" s="18">
        <v>0</v>
      </c>
      <c r="D42" s="63">
        <v>191451425</v>
      </c>
      <c r="E42" s="64">
        <v>238677481</v>
      </c>
      <c r="F42" s="64">
        <v>189659358</v>
      </c>
      <c r="G42" s="64">
        <v>-1272881</v>
      </c>
      <c r="H42" s="64">
        <v>-2879141</v>
      </c>
      <c r="I42" s="64">
        <v>185507336</v>
      </c>
      <c r="J42" s="64">
        <v>12670933</v>
      </c>
      <c r="K42" s="64">
        <v>-14090874</v>
      </c>
      <c r="L42" s="64">
        <v>23277691</v>
      </c>
      <c r="M42" s="64">
        <v>21857750</v>
      </c>
      <c r="N42" s="64">
        <v>38164522</v>
      </c>
      <c r="O42" s="64">
        <v>4853007</v>
      </c>
      <c r="P42" s="64">
        <v>147900173</v>
      </c>
      <c r="Q42" s="64">
        <v>190917702</v>
      </c>
      <c r="R42" s="64">
        <v>0</v>
      </c>
      <c r="S42" s="64">
        <v>0</v>
      </c>
      <c r="T42" s="64">
        <v>0</v>
      </c>
      <c r="U42" s="64">
        <v>0</v>
      </c>
      <c r="V42" s="64">
        <v>398282788</v>
      </c>
      <c r="W42" s="64">
        <v>241493210</v>
      </c>
      <c r="X42" s="64">
        <v>156789578</v>
      </c>
      <c r="Y42" s="65">
        <v>64.93</v>
      </c>
      <c r="Z42" s="66">
        <v>238677481</v>
      </c>
    </row>
    <row r="43" spans="1:26" ht="12.75">
      <c r="A43" s="62" t="s">
        <v>59</v>
      </c>
      <c r="B43" s="18">
        <v>-251599483</v>
      </c>
      <c r="C43" s="18">
        <v>0</v>
      </c>
      <c r="D43" s="63">
        <v>-414556511</v>
      </c>
      <c r="E43" s="64">
        <v>-496355136</v>
      </c>
      <c r="F43" s="64">
        <v>-117666000</v>
      </c>
      <c r="G43" s="64">
        <v>-64854340</v>
      </c>
      <c r="H43" s="64">
        <v>-13526100</v>
      </c>
      <c r="I43" s="64">
        <v>-196046440</v>
      </c>
      <c r="J43" s="64">
        <v>49782531</v>
      </c>
      <c r="K43" s="64">
        <v>12838422</v>
      </c>
      <c r="L43" s="64">
        <v>-3020918</v>
      </c>
      <c r="M43" s="64">
        <v>59600035</v>
      </c>
      <c r="N43" s="64">
        <v>-19059464</v>
      </c>
      <c r="O43" s="64">
        <v>21231256</v>
      </c>
      <c r="P43" s="64">
        <v>-136042469</v>
      </c>
      <c r="Q43" s="64">
        <v>-133870677</v>
      </c>
      <c r="R43" s="64">
        <v>0</v>
      </c>
      <c r="S43" s="64">
        <v>0</v>
      </c>
      <c r="T43" s="64">
        <v>0</v>
      </c>
      <c r="U43" s="64">
        <v>0</v>
      </c>
      <c r="V43" s="64">
        <v>-270317082</v>
      </c>
      <c r="W43" s="64">
        <v>-234656518</v>
      </c>
      <c r="X43" s="64">
        <v>-35660564</v>
      </c>
      <c r="Y43" s="65">
        <v>15.2</v>
      </c>
      <c r="Z43" s="66">
        <v>-496355136</v>
      </c>
    </row>
    <row r="44" spans="1:26" ht="12.75">
      <c r="A44" s="62" t="s">
        <v>60</v>
      </c>
      <c r="B44" s="18">
        <v>-11908295</v>
      </c>
      <c r="C44" s="18">
        <v>0</v>
      </c>
      <c r="D44" s="63">
        <v>145216488</v>
      </c>
      <c r="E44" s="64">
        <v>-13783512</v>
      </c>
      <c r="F44" s="64">
        <v>1358000</v>
      </c>
      <c r="G44" s="64">
        <v>0</v>
      </c>
      <c r="H44" s="64">
        <v>0</v>
      </c>
      <c r="I44" s="64">
        <v>1358000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-7645325</v>
      </c>
      <c r="Q44" s="64">
        <v>-7645325</v>
      </c>
      <c r="R44" s="64">
        <v>0</v>
      </c>
      <c r="S44" s="64">
        <v>0</v>
      </c>
      <c r="T44" s="64">
        <v>0</v>
      </c>
      <c r="U44" s="64">
        <v>0</v>
      </c>
      <c r="V44" s="64">
        <v>-6287325</v>
      </c>
      <c r="W44" s="64">
        <v>-6287325</v>
      </c>
      <c r="X44" s="64">
        <v>0</v>
      </c>
      <c r="Y44" s="65">
        <v>0</v>
      </c>
      <c r="Z44" s="66">
        <v>-13783512</v>
      </c>
    </row>
    <row r="45" spans="1:26" ht="12.75">
      <c r="A45" s="74" t="s">
        <v>61</v>
      </c>
      <c r="B45" s="21">
        <v>299430733</v>
      </c>
      <c r="C45" s="21">
        <v>0</v>
      </c>
      <c r="D45" s="103">
        <v>419541539</v>
      </c>
      <c r="E45" s="104">
        <v>350445046</v>
      </c>
      <c r="F45" s="104">
        <v>695006286</v>
      </c>
      <c r="G45" s="104">
        <v>628879065</v>
      </c>
      <c r="H45" s="104">
        <v>612473824</v>
      </c>
      <c r="I45" s="104">
        <v>612473824</v>
      </c>
      <c r="J45" s="104">
        <v>674927288</v>
      </c>
      <c r="K45" s="104">
        <v>673674836</v>
      </c>
      <c r="L45" s="104">
        <v>693931609</v>
      </c>
      <c r="M45" s="104">
        <v>693931609</v>
      </c>
      <c r="N45" s="104">
        <v>713036667</v>
      </c>
      <c r="O45" s="104">
        <v>739120930</v>
      </c>
      <c r="P45" s="104">
        <v>743333309</v>
      </c>
      <c r="Q45" s="104">
        <v>743333309</v>
      </c>
      <c r="R45" s="104">
        <v>0</v>
      </c>
      <c r="S45" s="104">
        <v>0</v>
      </c>
      <c r="T45" s="104">
        <v>0</v>
      </c>
      <c r="U45" s="104">
        <v>0</v>
      </c>
      <c r="V45" s="104">
        <v>743333309</v>
      </c>
      <c r="W45" s="104">
        <v>622455580</v>
      </c>
      <c r="X45" s="104">
        <v>120877729</v>
      </c>
      <c r="Y45" s="105">
        <v>19.42</v>
      </c>
      <c r="Z45" s="106">
        <v>350445046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62515483</v>
      </c>
      <c r="C49" s="56">
        <v>0</v>
      </c>
      <c r="D49" s="133">
        <v>7718096</v>
      </c>
      <c r="E49" s="58">
        <v>4893655</v>
      </c>
      <c r="F49" s="58">
        <v>0</v>
      </c>
      <c r="G49" s="58">
        <v>0</v>
      </c>
      <c r="H49" s="58">
        <v>0</v>
      </c>
      <c r="I49" s="58">
        <v>7602685</v>
      </c>
      <c r="J49" s="58">
        <v>0</v>
      </c>
      <c r="K49" s="58">
        <v>0</v>
      </c>
      <c r="L49" s="58">
        <v>0</v>
      </c>
      <c r="M49" s="58">
        <v>132398977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215128896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79583963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79583963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95.79018299384362</v>
      </c>
      <c r="C58" s="5">
        <f>IF(C67=0,0,+(C76/C67)*100)</f>
        <v>0</v>
      </c>
      <c r="D58" s="6">
        <f aca="true" t="shared" si="6" ref="D58:Z58">IF(D67=0,0,+(D76/D67)*100)</f>
        <v>95.64170291292477</v>
      </c>
      <c r="E58" s="7">
        <f t="shared" si="6"/>
        <v>95.91083700220638</v>
      </c>
      <c r="F58" s="7">
        <f t="shared" si="6"/>
        <v>98.00676217012294</v>
      </c>
      <c r="G58" s="7">
        <f t="shared" si="6"/>
        <v>53.78643332724112</v>
      </c>
      <c r="H58" s="7">
        <f t="shared" si="6"/>
        <v>100</v>
      </c>
      <c r="I58" s="7">
        <f t="shared" si="6"/>
        <v>87.89135020343912</v>
      </c>
      <c r="J58" s="7">
        <f t="shared" si="6"/>
        <v>99.99999882604214</v>
      </c>
      <c r="K58" s="7">
        <f t="shared" si="6"/>
        <v>103.7045215487379</v>
      </c>
      <c r="L58" s="7">
        <f t="shared" si="6"/>
        <v>102.917493505587</v>
      </c>
      <c r="M58" s="7">
        <f t="shared" si="6"/>
        <v>102.18857478356675</v>
      </c>
      <c r="N58" s="7">
        <f t="shared" si="6"/>
        <v>84.74760444466646</v>
      </c>
      <c r="O58" s="7">
        <f t="shared" si="6"/>
        <v>58.31194962598442</v>
      </c>
      <c r="P58" s="7">
        <f t="shared" si="6"/>
        <v>78.43917855139087</v>
      </c>
      <c r="Q58" s="7">
        <f t="shared" si="6"/>
        <v>71.92524469992227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86.87295104909013</v>
      </c>
      <c r="W58" s="7">
        <f t="shared" si="6"/>
        <v>88.48813406997093</v>
      </c>
      <c r="X58" s="7">
        <f t="shared" si="6"/>
        <v>0</v>
      </c>
      <c r="Y58" s="7">
        <f t="shared" si="6"/>
        <v>0</v>
      </c>
      <c r="Z58" s="8">
        <f t="shared" si="6"/>
        <v>95.91083700220638</v>
      </c>
    </row>
    <row r="59" spans="1:26" ht="12.75">
      <c r="A59" s="36" t="s">
        <v>31</v>
      </c>
      <c r="B59" s="9">
        <f aca="true" t="shared" si="7" ref="B59:Z66">IF(B68=0,0,+(B77/B68)*100)</f>
        <v>98.07626664901645</v>
      </c>
      <c r="C59" s="9">
        <f t="shared" si="7"/>
        <v>0</v>
      </c>
      <c r="D59" s="2">
        <f t="shared" si="7"/>
        <v>96.0000000638959</v>
      </c>
      <c r="E59" s="10">
        <f t="shared" si="7"/>
        <v>96.92825144509136</v>
      </c>
      <c r="F59" s="10">
        <f t="shared" si="7"/>
        <v>98.00000066365573</v>
      </c>
      <c r="G59" s="10">
        <f t="shared" si="7"/>
        <v>100</v>
      </c>
      <c r="H59" s="10">
        <f t="shared" si="7"/>
        <v>100</v>
      </c>
      <c r="I59" s="10">
        <f t="shared" si="7"/>
        <v>98.59401164686108</v>
      </c>
      <c r="J59" s="10">
        <f t="shared" si="7"/>
        <v>100</v>
      </c>
      <c r="K59" s="10">
        <f t="shared" si="7"/>
        <v>100</v>
      </c>
      <c r="L59" s="10">
        <f t="shared" si="7"/>
        <v>99.9983227229941</v>
      </c>
      <c r="M59" s="10">
        <f t="shared" si="7"/>
        <v>99.99941610828444</v>
      </c>
      <c r="N59" s="10">
        <f t="shared" si="7"/>
        <v>95.62488531892944</v>
      </c>
      <c r="O59" s="10">
        <f t="shared" si="7"/>
        <v>97.5165602188389</v>
      </c>
      <c r="P59" s="10">
        <f t="shared" si="7"/>
        <v>87.45199077503122</v>
      </c>
      <c r="Q59" s="10">
        <f t="shared" si="7"/>
        <v>93.42684659277842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97.64019229980181</v>
      </c>
      <c r="W59" s="10">
        <f t="shared" si="7"/>
        <v>72.39288099998872</v>
      </c>
      <c r="X59" s="10">
        <f t="shared" si="7"/>
        <v>0</v>
      </c>
      <c r="Y59" s="10">
        <f t="shared" si="7"/>
        <v>0</v>
      </c>
      <c r="Z59" s="11">
        <f t="shared" si="7"/>
        <v>96.92825144509136</v>
      </c>
    </row>
    <row r="60" spans="1:26" ht="12.75">
      <c r="A60" s="37" t="s">
        <v>32</v>
      </c>
      <c r="B60" s="12">
        <f t="shared" si="7"/>
        <v>95.73989083805384</v>
      </c>
      <c r="C60" s="12">
        <f t="shared" si="7"/>
        <v>0</v>
      </c>
      <c r="D60" s="3">
        <f t="shared" si="7"/>
        <v>95.49333623530323</v>
      </c>
      <c r="E60" s="13">
        <f t="shared" si="7"/>
        <v>95.53516544461851</v>
      </c>
      <c r="F60" s="13">
        <f t="shared" si="7"/>
        <v>97.99999824759902</v>
      </c>
      <c r="G60" s="13">
        <f t="shared" si="7"/>
        <v>40.99360351199369</v>
      </c>
      <c r="H60" s="13">
        <f t="shared" si="7"/>
        <v>100</v>
      </c>
      <c r="I60" s="13">
        <f t="shared" si="7"/>
        <v>81.93058677699085</v>
      </c>
      <c r="J60" s="13">
        <f t="shared" si="7"/>
        <v>100</v>
      </c>
      <c r="K60" s="13">
        <f t="shared" si="7"/>
        <v>104.63578181711806</v>
      </c>
      <c r="L60" s="13">
        <f t="shared" si="7"/>
        <v>103.76669519727093</v>
      </c>
      <c r="M60" s="13">
        <f t="shared" si="7"/>
        <v>102.74414638127702</v>
      </c>
      <c r="N60" s="13">
        <f t="shared" si="7"/>
        <v>82.015730966698</v>
      </c>
      <c r="O60" s="13">
        <f t="shared" si="7"/>
        <v>49.630568308566424</v>
      </c>
      <c r="P60" s="13">
        <f t="shared" si="7"/>
        <v>75.08773348504344</v>
      </c>
      <c r="Q60" s="13">
        <f t="shared" si="7"/>
        <v>65.77590948512831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82.64474291291147</v>
      </c>
      <c r="W60" s="13">
        <f t="shared" si="7"/>
        <v>97.12886139899159</v>
      </c>
      <c r="X60" s="13">
        <f t="shared" si="7"/>
        <v>0</v>
      </c>
      <c r="Y60" s="13">
        <f t="shared" si="7"/>
        <v>0</v>
      </c>
      <c r="Z60" s="14">
        <f t="shared" si="7"/>
        <v>95.53516544461851</v>
      </c>
    </row>
    <row r="61" spans="1:26" ht="12.75">
      <c r="A61" s="38" t="s">
        <v>102</v>
      </c>
      <c r="B61" s="12">
        <f t="shared" si="7"/>
        <v>99.63887196988598</v>
      </c>
      <c r="C61" s="12">
        <f t="shared" si="7"/>
        <v>0</v>
      </c>
      <c r="D61" s="3">
        <f t="shared" si="7"/>
        <v>95.99719553143447</v>
      </c>
      <c r="E61" s="13">
        <f t="shared" si="7"/>
        <v>95.99709882576546</v>
      </c>
      <c r="F61" s="13">
        <f t="shared" si="7"/>
        <v>98.00000048904127</v>
      </c>
      <c r="G61" s="13">
        <f t="shared" si="7"/>
        <v>33.015980783828795</v>
      </c>
      <c r="H61" s="13">
        <f t="shared" si="7"/>
        <v>100</v>
      </c>
      <c r="I61" s="13">
        <f t="shared" si="7"/>
        <v>76.3468897421918</v>
      </c>
      <c r="J61" s="13">
        <f t="shared" si="7"/>
        <v>100</v>
      </c>
      <c r="K61" s="13">
        <f t="shared" si="7"/>
        <v>106.02542129303299</v>
      </c>
      <c r="L61" s="13">
        <f t="shared" si="7"/>
        <v>94.28968772084359</v>
      </c>
      <c r="M61" s="13">
        <f t="shared" si="7"/>
        <v>100.00000107298779</v>
      </c>
      <c r="N61" s="13">
        <f t="shared" si="7"/>
        <v>39.073780296497524</v>
      </c>
      <c r="O61" s="13">
        <f t="shared" si="7"/>
        <v>38.98321182505613</v>
      </c>
      <c r="P61" s="13">
        <f t="shared" si="7"/>
        <v>73.00351946233995</v>
      </c>
      <c r="Q61" s="13">
        <f t="shared" si="7"/>
        <v>48.405396859913466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72.3803527347186</v>
      </c>
      <c r="W61" s="13">
        <f t="shared" si="7"/>
        <v>105.38282013296968</v>
      </c>
      <c r="X61" s="13">
        <f t="shared" si="7"/>
        <v>0</v>
      </c>
      <c r="Y61" s="13">
        <f t="shared" si="7"/>
        <v>0</v>
      </c>
      <c r="Z61" s="14">
        <f t="shared" si="7"/>
        <v>95.99709882576546</v>
      </c>
    </row>
    <row r="62" spans="1:26" ht="12.75">
      <c r="A62" s="38" t="s">
        <v>103</v>
      </c>
      <c r="B62" s="12">
        <f t="shared" si="7"/>
        <v>86.35812814852889</v>
      </c>
      <c r="C62" s="12">
        <f t="shared" si="7"/>
        <v>0</v>
      </c>
      <c r="D62" s="3">
        <f t="shared" si="7"/>
        <v>95.99026840056601</v>
      </c>
      <c r="E62" s="13">
        <f t="shared" si="7"/>
        <v>95.99999980956352</v>
      </c>
      <c r="F62" s="13">
        <f t="shared" si="7"/>
        <v>98.00000155207749</v>
      </c>
      <c r="G62" s="13">
        <f t="shared" si="7"/>
        <v>69.88100973259628</v>
      </c>
      <c r="H62" s="13">
        <f t="shared" si="7"/>
        <v>100</v>
      </c>
      <c r="I62" s="13">
        <f t="shared" si="7"/>
        <v>90.69526744910607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31.141934753897637</v>
      </c>
      <c r="O62" s="13">
        <f t="shared" si="7"/>
        <v>55.297548190033794</v>
      </c>
      <c r="P62" s="13">
        <f t="shared" si="7"/>
        <v>57.32743063832005</v>
      </c>
      <c r="Q62" s="13">
        <f t="shared" si="7"/>
        <v>48.17237996107129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79.6968789347033</v>
      </c>
      <c r="W62" s="13">
        <f t="shared" si="7"/>
        <v>105.65783703885599</v>
      </c>
      <c r="X62" s="13">
        <f t="shared" si="7"/>
        <v>0</v>
      </c>
      <c r="Y62" s="13">
        <f t="shared" si="7"/>
        <v>0</v>
      </c>
      <c r="Z62" s="14">
        <f t="shared" si="7"/>
        <v>95.99999980956352</v>
      </c>
    </row>
    <row r="63" spans="1:26" ht="12.75">
      <c r="A63" s="38" t="s">
        <v>104</v>
      </c>
      <c r="B63" s="12">
        <f t="shared" si="7"/>
        <v>91.15531717005</v>
      </c>
      <c r="C63" s="12">
        <f t="shared" si="7"/>
        <v>0</v>
      </c>
      <c r="D63" s="3">
        <f t="shared" si="7"/>
        <v>94.45474088536245</v>
      </c>
      <c r="E63" s="13">
        <f t="shared" si="7"/>
        <v>94.45420830978729</v>
      </c>
      <c r="F63" s="13">
        <f t="shared" si="7"/>
        <v>97.99999934568564</v>
      </c>
      <c r="G63" s="13">
        <f t="shared" si="7"/>
        <v>45.35599240264073</v>
      </c>
      <c r="H63" s="13">
        <f t="shared" si="7"/>
        <v>100</v>
      </c>
      <c r="I63" s="13">
        <f t="shared" si="7"/>
        <v>85.86463773135216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46.29944134354223</v>
      </c>
      <c r="O63" s="13">
        <f t="shared" si="7"/>
        <v>78.7095309647739</v>
      </c>
      <c r="P63" s="13">
        <f t="shared" si="7"/>
        <v>65.37522355382482</v>
      </c>
      <c r="Q63" s="13">
        <f t="shared" si="7"/>
        <v>63.24716763215636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84.19210469912427</v>
      </c>
      <c r="W63" s="13">
        <f t="shared" si="7"/>
        <v>71.20435723377156</v>
      </c>
      <c r="X63" s="13">
        <f t="shared" si="7"/>
        <v>0</v>
      </c>
      <c r="Y63" s="13">
        <f t="shared" si="7"/>
        <v>0</v>
      </c>
      <c r="Z63" s="14">
        <f t="shared" si="7"/>
        <v>94.45420830978729</v>
      </c>
    </row>
    <row r="64" spans="1:26" ht="12.75">
      <c r="A64" s="38" t="s">
        <v>105</v>
      </c>
      <c r="B64" s="12">
        <f t="shared" si="7"/>
        <v>79.75598078165324</v>
      </c>
      <c r="C64" s="12">
        <f t="shared" si="7"/>
        <v>0</v>
      </c>
      <c r="D64" s="3">
        <f t="shared" si="7"/>
        <v>90.5512952610416</v>
      </c>
      <c r="E64" s="13">
        <f t="shared" si="7"/>
        <v>90.55031846617072</v>
      </c>
      <c r="F64" s="13">
        <f t="shared" si="7"/>
        <v>97.99999510422258</v>
      </c>
      <c r="G64" s="13">
        <f t="shared" si="7"/>
        <v>14.314367413369899</v>
      </c>
      <c r="H64" s="13">
        <f t="shared" si="7"/>
        <v>100</v>
      </c>
      <c r="I64" s="13">
        <f t="shared" si="7"/>
        <v>85.32868005983325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640.4280184314819</v>
      </c>
      <c r="O64" s="13">
        <f t="shared" si="7"/>
        <v>75.87404185483814</v>
      </c>
      <c r="P64" s="13">
        <f t="shared" si="7"/>
        <v>72.85977240500841</v>
      </c>
      <c r="Q64" s="13">
        <f t="shared" si="7"/>
        <v>264.3573314104266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132.39998040254383</v>
      </c>
      <c r="W64" s="13">
        <f t="shared" si="7"/>
        <v>68.02090771636972</v>
      </c>
      <c r="X64" s="13">
        <f t="shared" si="7"/>
        <v>0</v>
      </c>
      <c r="Y64" s="13">
        <f t="shared" si="7"/>
        <v>0</v>
      </c>
      <c r="Z64" s="14">
        <f t="shared" si="7"/>
        <v>90.55031846617072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97.99979930316191</v>
      </c>
      <c r="G65" s="13">
        <f t="shared" si="7"/>
        <v>56.04918119457037</v>
      </c>
      <c r="H65" s="13">
        <f t="shared" si="7"/>
        <v>100</v>
      </c>
      <c r="I65" s="13">
        <f t="shared" si="7"/>
        <v>86.6367827794059</v>
      </c>
      <c r="J65" s="13">
        <f t="shared" si="7"/>
        <v>100</v>
      </c>
      <c r="K65" s="13">
        <f t="shared" si="7"/>
        <v>0</v>
      </c>
      <c r="L65" s="13">
        <f t="shared" si="7"/>
        <v>0</v>
      </c>
      <c r="M65" s="13">
        <f t="shared" si="7"/>
        <v>-154.3022772553802</v>
      </c>
      <c r="N65" s="13">
        <f t="shared" si="7"/>
        <v>0</v>
      </c>
      <c r="O65" s="13">
        <f t="shared" si="7"/>
        <v>162.20923139296767</v>
      </c>
      <c r="P65" s="13">
        <f t="shared" si="7"/>
        <v>-148.7191916196325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95.99999739038645</v>
      </c>
      <c r="E66" s="16">
        <f t="shared" si="7"/>
        <v>95.99999739038645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66.03554430120246</v>
      </c>
      <c r="J66" s="16">
        <f t="shared" si="7"/>
        <v>99.99987993093627</v>
      </c>
      <c r="K66" s="16">
        <f t="shared" si="7"/>
        <v>122.13094104959836</v>
      </c>
      <c r="L66" s="16">
        <f t="shared" si="7"/>
        <v>113.6381699330298</v>
      </c>
      <c r="M66" s="16">
        <f t="shared" si="7"/>
        <v>111.66470199234149</v>
      </c>
      <c r="N66" s="16">
        <f t="shared" si="7"/>
        <v>0</v>
      </c>
      <c r="O66" s="16">
        <f t="shared" si="7"/>
        <v>100.01585399527286</v>
      </c>
      <c r="P66" s="16">
        <f t="shared" si="7"/>
        <v>99.98443832063543</v>
      </c>
      <c r="Q66" s="16">
        <f t="shared" si="7"/>
        <v>66.29427534021744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82.17575664686595</v>
      </c>
      <c r="W66" s="16">
        <f t="shared" si="7"/>
        <v>103.63387689664958</v>
      </c>
      <c r="X66" s="16">
        <f t="shared" si="7"/>
        <v>0</v>
      </c>
      <c r="Y66" s="16">
        <f t="shared" si="7"/>
        <v>0</v>
      </c>
      <c r="Z66" s="17">
        <f t="shared" si="7"/>
        <v>95.99999739038645</v>
      </c>
    </row>
    <row r="67" spans="1:26" ht="12.75" hidden="1">
      <c r="A67" s="40" t="s">
        <v>108</v>
      </c>
      <c r="B67" s="23">
        <v>1082512920</v>
      </c>
      <c r="C67" s="23"/>
      <c r="D67" s="24">
        <v>1095080396</v>
      </c>
      <c r="E67" s="25">
        <v>1159084806</v>
      </c>
      <c r="F67" s="25">
        <v>183061647</v>
      </c>
      <c r="G67" s="25">
        <v>88107071</v>
      </c>
      <c r="H67" s="25">
        <v>95232778</v>
      </c>
      <c r="I67" s="25">
        <v>366401496</v>
      </c>
      <c r="J67" s="25">
        <v>85181934</v>
      </c>
      <c r="K67" s="25">
        <v>83353652</v>
      </c>
      <c r="L67" s="25">
        <v>82406216</v>
      </c>
      <c r="M67" s="25">
        <v>250941802</v>
      </c>
      <c r="N67" s="25">
        <v>80332417</v>
      </c>
      <c r="O67" s="25">
        <v>116470683</v>
      </c>
      <c r="P67" s="25">
        <v>85278518</v>
      </c>
      <c r="Q67" s="25">
        <v>282081618</v>
      </c>
      <c r="R67" s="25"/>
      <c r="S67" s="25"/>
      <c r="T67" s="25"/>
      <c r="U67" s="25"/>
      <c r="V67" s="25">
        <v>899424916</v>
      </c>
      <c r="W67" s="25">
        <v>892035936</v>
      </c>
      <c r="X67" s="25"/>
      <c r="Y67" s="24"/>
      <c r="Z67" s="26">
        <v>1159084806</v>
      </c>
    </row>
    <row r="68" spans="1:26" ht="12.75" hidden="1">
      <c r="A68" s="36" t="s">
        <v>31</v>
      </c>
      <c r="B68" s="18">
        <v>287664140</v>
      </c>
      <c r="C68" s="18"/>
      <c r="D68" s="19">
        <v>313009130</v>
      </c>
      <c r="E68" s="20">
        <v>310011540</v>
      </c>
      <c r="F68" s="20">
        <v>93421931</v>
      </c>
      <c r="G68" s="20">
        <v>19553170</v>
      </c>
      <c r="H68" s="20">
        <v>19916327</v>
      </c>
      <c r="I68" s="20">
        <v>132891428</v>
      </c>
      <c r="J68" s="20">
        <v>18173414</v>
      </c>
      <c r="K68" s="20">
        <v>19785610</v>
      </c>
      <c r="L68" s="20">
        <v>20270951</v>
      </c>
      <c r="M68" s="20">
        <v>58229975</v>
      </c>
      <c r="N68" s="20">
        <v>20807706</v>
      </c>
      <c r="O68" s="20">
        <v>20318874</v>
      </c>
      <c r="P68" s="20">
        <v>21562783</v>
      </c>
      <c r="Q68" s="20">
        <v>62689363</v>
      </c>
      <c r="R68" s="20"/>
      <c r="S68" s="20"/>
      <c r="T68" s="20"/>
      <c r="U68" s="20"/>
      <c r="V68" s="20">
        <v>253810766</v>
      </c>
      <c r="W68" s="20">
        <v>313009130</v>
      </c>
      <c r="X68" s="20"/>
      <c r="Y68" s="19"/>
      <c r="Z68" s="22">
        <v>310011540</v>
      </c>
    </row>
    <row r="69" spans="1:26" ht="12.75" hidden="1">
      <c r="A69" s="37" t="s">
        <v>32</v>
      </c>
      <c r="B69" s="18">
        <v>788397450</v>
      </c>
      <c r="C69" s="18"/>
      <c r="D69" s="19">
        <v>774407296</v>
      </c>
      <c r="E69" s="20">
        <v>841409296</v>
      </c>
      <c r="F69" s="20">
        <v>89020722</v>
      </c>
      <c r="G69" s="20">
        <v>67904450</v>
      </c>
      <c r="H69" s="20">
        <v>74672747</v>
      </c>
      <c r="I69" s="20">
        <v>231597919</v>
      </c>
      <c r="J69" s="20">
        <v>66175666</v>
      </c>
      <c r="K69" s="20">
        <v>62762229</v>
      </c>
      <c r="L69" s="20">
        <v>61486021</v>
      </c>
      <c r="M69" s="20">
        <v>190423916</v>
      </c>
      <c r="N69" s="20">
        <v>58747820</v>
      </c>
      <c r="O69" s="20">
        <v>95394902</v>
      </c>
      <c r="P69" s="20">
        <v>62944610</v>
      </c>
      <c r="Q69" s="20">
        <v>217087332</v>
      </c>
      <c r="R69" s="20"/>
      <c r="S69" s="20"/>
      <c r="T69" s="20"/>
      <c r="U69" s="20"/>
      <c r="V69" s="20">
        <v>639109167</v>
      </c>
      <c r="W69" s="20">
        <v>573685018</v>
      </c>
      <c r="X69" s="20"/>
      <c r="Y69" s="19"/>
      <c r="Z69" s="22">
        <v>841409296</v>
      </c>
    </row>
    <row r="70" spans="1:26" ht="12.75" hidden="1">
      <c r="A70" s="38" t="s">
        <v>102</v>
      </c>
      <c r="B70" s="18">
        <v>511980197</v>
      </c>
      <c r="C70" s="18"/>
      <c r="D70" s="19">
        <v>496336460</v>
      </c>
      <c r="E70" s="20">
        <v>496336960</v>
      </c>
      <c r="F70" s="20">
        <v>36806709</v>
      </c>
      <c r="G70" s="20">
        <v>40407217</v>
      </c>
      <c r="H70" s="20">
        <v>40328806</v>
      </c>
      <c r="I70" s="20">
        <v>117542732</v>
      </c>
      <c r="J70" s="20">
        <v>31067915</v>
      </c>
      <c r="K70" s="20">
        <v>30230799</v>
      </c>
      <c r="L70" s="20">
        <v>31898991</v>
      </c>
      <c r="M70" s="20">
        <v>93197705</v>
      </c>
      <c r="N70" s="20">
        <v>29300953</v>
      </c>
      <c r="O70" s="20">
        <v>62467898</v>
      </c>
      <c r="P70" s="20">
        <v>35043705</v>
      </c>
      <c r="Q70" s="20">
        <v>126812556</v>
      </c>
      <c r="R70" s="20"/>
      <c r="S70" s="20"/>
      <c r="T70" s="20"/>
      <c r="U70" s="20"/>
      <c r="V70" s="20">
        <v>337552993</v>
      </c>
      <c r="W70" s="20">
        <v>338966407</v>
      </c>
      <c r="X70" s="20"/>
      <c r="Y70" s="19"/>
      <c r="Z70" s="22">
        <v>496336960</v>
      </c>
    </row>
    <row r="71" spans="1:26" ht="12.75" hidden="1">
      <c r="A71" s="38" t="s">
        <v>103</v>
      </c>
      <c r="B71" s="18">
        <v>159539389</v>
      </c>
      <c r="C71" s="18"/>
      <c r="D71" s="19">
        <v>143043290</v>
      </c>
      <c r="E71" s="20">
        <v>210043790</v>
      </c>
      <c r="F71" s="20">
        <v>11597359</v>
      </c>
      <c r="G71" s="20">
        <v>13340839</v>
      </c>
      <c r="H71" s="20">
        <v>20738268</v>
      </c>
      <c r="I71" s="20">
        <v>45676466</v>
      </c>
      <c r="J71" s="20">
        <v>20420502</v>
      </c>
      <c r="K71" s="20">
        <v>19775640</v>
      </c>
      <c r="L71" s="20">
        <v>20925278</v>
      </c>
      <c r="M71" s="20">
        <v>61121420</v>
      </c>
      <c r="N71" s="20">
        <v>17817708</v>
      </c>
      <c r="O71" s="20">
        <v>19564730</v>
      </c>
      <c r="P71" s="20">
        <v>17918143</v>
      </c>
      <c r="Q71" s="20">
        <v>55300581</v>
      </c>
      <c r="R71" s="20"/>
      <c r="S71" s="20"/>
      <c r="T71" s="20"/>
      <c r="U71" s="20"/>
      <c r="V71" s="20">
        <v>162098467</v>
      </c>
      <c r="W71" s="20">
        <v>99691065</v>
      </c>
      <c r="X71" s="20"/>
      <c r="Y71" s="19"/>
      <c r="Z71" s="22">
        <v>210043790</v>
      </c>
    </row>
    <row r="72" spans="1:26" ht="12.75" hidden="1">
      <c r="A72" s="38" t="s">
        <v>104</v>
      </c>
      <c r="B72" s="18">
        <v>81352448</v>
      </c>
      <c r="C72" s="18"/>
      <c r="D72" s="19">
        <v>88676812</v>
      </c>
      <c r="E72" s="20">
        <v>88677312</v>
      </c>
      <c r="F72" s="20">
        <v>21396443</v>
      </c>
      <c r="G72" s="20">
        <v>9322713</v>
      </c>
      <c r="H72" s="20">
        <v>8347639</v>
      </c>
      <c r="I72" s="20">
        <v>39066795</v>
      </c>
      <c r="J72" s="20">
        <v>8249990</v>
      </c>
      <c r="K72" s="20">
        <v>8395393</v>
      </c>
      <c r="L72" s="20">
        <v>8417448</v>
      </c>
      <c r="M72" s="20">
        <v>25062831</v>
      </c>
      <c r="N72" s="20">
        <v>7286589</v>
      </c>
      <c r="O72" s="20">
        <v>6907349</v>
      </c>
      <c r="P72" s="20">
        <v>7841512</v>
      </c>
      <c r="Q72" s="20">
        <v>22035450</v>
      </c>
      <c r="R72" s="20"/>
      <c r="S72" s="20"/>
      <c r="T72" s="20"/>
      <c r="U72" s="20"/>
      <c r="V72" s="20">
        <v>86165076</v>
      </c>
      <c r="W72" s="20">
        <v>88676812</v>
      </c>
      <c r="X72" s="20"/>
      <c r="Y72" s="19"/>
      <c r="Z72" s="22">
        <v>88677312</v>
      </c>
    </row>
    <row r="73" spans="1:26" ht="12.75" hidden="1">
      <c r="A73" s="38" t="s">
        <v>105</v>
      </c>
      <c r="B73" s="18">
        <v>41059307</v>
      </c>
      <c r="C73" s="18"/>
      <c r="D73" s="19">
        <v>46350734</v>
      </c>
      <c r="E73" s="20">
        <v>46351234</v>
      </c>
      <c r="F73" s="20">
        <v>18791704</v>
      </c>
      <c r="G73" s="20">
        <v>4228409</v>
      </c>
      <c r="H73" s="20">
        <v>4236971</v>
      </c>
      <c r="I73" s="20">
        <v>27257084</v>
      </c>
      <c r="J73" s="20">
        <v>4354578</v>
      </c>
      <c r="K73" s="20">
        <v>4360397</v>
      </c>
      <c r="L73" s="20">
        <v>4381827</v>
      </c>
      <c r="M73" s="20">
        <v>13096802</v>
      </c>
      <c r="N73" s="20">
        <v>4342570</v>
      </c>
      <c r="O73" s="20">
        <v>4323849</v>
      </c>
      <c r="P73" s="20">
        <v>4272326</v>
      </c>
      <c r="Q73" s="20">
        <v>12938745</v>
      </c>
      <c r="R73" s="20"/>
      <c r="S73" s="20"/>
      <c r="T73" s="20"/>
      <c r="U73" s="20"/>
      <c r="V73" s="20">
        <v>53292631</v>
      </c>
      <c r="W73" s="20">
        <v>46350734</v>
      </c>
      <c r="X73" s="20"/>
      <c r="Y73" s="19"/>
      <c r="Z73" s="22">
        <v>46351234</v>
      </c>
    </row>
    <row r="74" spans="1:26" ht="12.75" hidden="1">
      <c r="A74" s="38" t="s">
        <v>106</v>
      </c>
      <c r="B74" s="18">
        <v>-5533891</v>
      </c>
      <c r="C74" s="18"/>
      <c r="D74" s="19"/>
      <c r="E74" s="20"/>
      <c r="F74" s="20">
        <v>428507</v>
      </c>
      <c r="G74" s="20">
        <v>605272</v>
      </c>
      <c r="H74" s="20">
        <v>1021063</v>
      </c>
      <c r="I74" s="20">
        <v>2054842</v>
      </c>
      <c r="J74" s="20">
        <v>2082681</v>
      </c>
      <c r="K74" s="20"/>
      <c r="L74" s="20">
        <v>-4137523</v>
      </c>
      <c r="M74" s="20">
        <v>-2054842</v>
      </c>
      <c r="N74" s="20"/>
      <c r="O74" s="20">
        <v>2131076</v>
      </c>
      <c r="P74" s="20">
        <v>-2131076</v>
      </c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107</v>
      </c>
      <c r="B75" s="27">
        <v>6451330</v>
      </c>
      <c r="C75" s="27"/>
      <c r="D75" s="28">
        <v>7663970</v>
      </c>
      <c r="E75" s="29">
        <v>7663970</v>
      </c>
      <c r="F75" s="29">
        <v>618994</v>
      </c>
      <c r="G75" s="29">
        <v>649451</v>
      </c>
      <c r="H75" s="29">
        <v>643704</v>
      </c>
      <c r="I75" s="29">
        <v>1912149</v>
      </c>
      <c r="J75" s="29">
        <v>832854</v>
      </c>
      <c r="K75" s="29">
        <v>805813</v>
      </c>
      <c r="L75" s="29">
        <v>649244</v>
      </c>
      <c r="M75" s="29">
        <v>2287911</v>
      </c>
      <c r="N75" s="29">
        <v>776891</v>
      </c>
      <c r="O75" s="29">
        <v>756907</v>
      </c>
      <c r="P75" s="29">
        <v>771125</v>
      </c>
      <c r="Q75" s="29">
        <v>2304923</v>
      </c>
      <c r="R75" s="29"/>
      <c r="S75" s="29"/>
      <c r="T75" s="29"/>
      <c r="U75" s="29"/>
      <c r="V75" s="29">
        <v>6504983</v>
      </c>
      <c r="W75" s="29">
        <v>5341788</v>
      </c>
      <c r="X75" s="29"/>
      <c r="Y75" s="28"/>
      <c r="Z75" s="30">
        <v>7663970</v>
      </c>
    </row>
    <row r="76" spans="1:26" ht="12.75" hidden="1">
      <c r="A76" s="41" t="s">
        <v>109</v>
      </c>
      <c r="B76" s="31">
        <v>1036941107</v>
      </c>
      <c r="C76" s="31"/>
      <c r="D76" s="32">
        <v>1047353539</v>
      </c>
      <c r="E76" s="33">
        <v>1111687939</v>
      </c>
      <c r="F76" s="33">
        <v>179412793</v>
      </c>
      <c r="G76" s="33">
        <v>47389651</v>
      </c>
      <c r="H76" s="33">
        <v>95232778</v>
      </c>
      <c r="I76" s="33">
        <v>322035222</v>
      </c>
      <c r="J76" s="33">
        <v>85181933</v>
      </c>
      <c r="K76" s="33">
        <v>86441506</v>
      </c>
      <c r="L76" s="33">
        <v>84810412</v>
      </c>
      <c r="M76" s="33">
        <v>256433851</v>
      </c>
      <c r="N76" s="33">
        <v>68079799</v>
      </c>
      <c r="O76" s="33">
        <v>67916326</v>
      </c>
      <c r="P76" s="33">
        <v>66891769</v>
      </c>
      <c r="Q76" s="33">
        <v>202887894</v>
      </c>
      <c r="R76" s="33"/>
      <c r="S76" s="33"/>
      <c r="T76" s="33"/>
      <c r="U76" s="33"/>
      <c r="V76" s="33">
        <v>781356967</v>
      </c>
      <c r="W76" s="33">
        <v>789345955</v>
      </c>
      <c r="X76" s="33"/>
      <c r="Y76" s="32"/>
      <c r="Z76" s="34">
        <v>1111687939</v>
      </c>
    </row>
    <row r="77" spans="1:26" ht="12.75" hidden="1">
      <c r="A77" s="36" t="s">
        <v>31</v>
      </c>
      <c r="B77" s="18">
        <v>282130249</v>
      </c>
      <c r="C77" s="18"/>
      <c r="D77" s="19">
        <v>300488765</v>
      </c>
      <c r="E77" s="20">
        <v>300488765</v>
      </c>
      <c r="F77" s="20">
        <v>91553493</v>
      </c>
      <c r="G77" s="20">
        <v>19553170</v>
      </c>
      <c r="H77" s="20">
        <v>19916327</v>
      </c>
      <c r="I77" s="20">
        <v>131022990</v>
      </c>
      <c r="J77" s="20">
        <v>18173414</v>
      </c>
      <c r="K77" s="20">
        <v>19785610</v>
      </c>
      <c r="L77" s="20">
        <v>20270611</v>
      </c>
      <c r="M77" s="20">
        <v>58229635</v>
      </c>
      <c r="N77" s="20">
        <v>19897345</v>
      </c>
      <c r="O77" s="20">
        <v>19814267</v>
      </c>
      <c r="P77" s="20">
        <v>18857083</v>
      </c>
      <c r="Q77" s="20">
        <v>58568695</v>
      </c>
      <c r="R77" s="20"/>
      <c r="S77" s="20"/>
      <c r="T77" s="20"/>
      <c r="U77" s="20"/>
      <c r="V77" s="20">
        <v>247821320</v>
      </c>
      <c r="W77" s="20">
        <v>226596327</v>
      </c>
      <c r="X77" s="20"/>
      <c r="Y77" s="19"/>
      <c r="Z77" s="22">
        <v>300488765</v>
      </c>
    </row>
    <row r="78" spans="1:26" ht="12.75" hidden="1">
      <c r="A78" s="37" t="s">
        <v>32</v>
      </c>
      <c r="B78" s="18">
        <v>754810858</v>
      </c>
      <c r="C78" s="18"/>
      <c r="D78" s="19">
        <v>739507363</v>
      </c>
      <c r="E78" s="20">
        <v>803841763</v>
      </c>
      <c r="F78" s="20">
        <v>87240306</v>
      </c>
      <c r="G78" s="20">
        <v>27836481</v>
      </c>
      <c r="H78" s="20">
        <v>74672747</v>
      </c>
      <c r="I78" s="20">
        <v>189749534</v>
      </c>
      <c r="J78" s="20">
        <v>66175666</v>
      </c>
      <c r="K78" s="20">
        <v>65671749</v>
      </c>
      <c r="L78" s="20">
        <v>63802012</v>
      </c>
      <c r="M78" s="20">
        <v>195649427</v>
      </c>
      <c r="N78" s="20">
        <v>48182454</v>
      </c>
      <c r="O78" s="20">
        <v>47345032</v>
      </c>
      <c r="P78" s="20">
        <v>47263681</v>
      </c>
      <c r="Q78" s="20">
        <v>142791167</v>
      </c>
      <c r="R78" s="20"/>
      <c r="S78" s="20"/>
      <c r="T78" s="20"/>
      <c r="U78" s="20"/>
      <c r="V78" s="20">
        <v>528190128</v>
      </c>
      <c r="W78" s="20">
        <v>557213726</v>
      </c>
      <c r="X78" s="20"/>
      <c r="Y78" s="19"/>
      <c r="Z78" s="22">
        <v>803841763</v>
      </c>
    </row>
    <row r="79" spans="1:26" ht="12.75" hidden="1">
      <c r="A79" s="38" t="s">
        <v>102</v>
      </c>
      <c r="B79" s="18">
        <v>510131293</v>
      </c>
      <c r="C79" s="18"/>
      <c r="D79" s="19">
        <v>476469082</v>
      </c>
      <c r="E79" s="20">
        <v>476469082</v>
      </c>
      <c r="F79" s="20">
        <v>36070575</v>
      </c>
      <c r="G79" s="20">
        <v>13340839</v>
      </c>
      <c r="H79" s="20">
        <v>40328806</v>
      </c>
      <c r="I79" s="20">
        <v>89740220</v>
      </c>
      <c r="J79" s="20">
        <v>31067915</v>
      </c>
      <c r="K79" s="20">
        <v>32052332</v>
      </c>
      <c r="L79" s="20">
        <v>30077459</v>
      </c>
      <c r="M79" s="20">
        <v>93197706</v>
      </c>
      <c r="N79" s="20">
        <v>11448990</v>
      </c>
      <c r="O79" s="20">
        <v>24351993</v>
      </c>
      <c r="P79" s="20">
        <v>25583138</v>
      </c>
      <c r="Q79" s="20">
        <v>61384121</v>
      </c>
      <c r="R79" s="20"/>
      <c r="S79" s="20"/>
      <c r="T79" s="20"/>
      <c r="U79" s="20"/>
      <c r="V79" s="20">
        <v>244322047</v>
      </c>
      <c r="W79" s="20">
        <v>357212359</v>
      </c>
      <c r="X79" s="20"/>
      <c r="Y79" s="19"/>
      <c r="Z79" s="22">
        <v>476469082</v>
      </c>
    </row>
    <row r="80" spans="1:26" ht="12.75" hidden="1">
      <c r="A80" s="38" t="s">
        <v>103</v>
      </c>
      <c r="B80" s="18">
        <v>137775230</v>
      </c>
      <c r="C80" s="18"/>
      <c r="D80" s="19">
        <v>137307638</v>
      </c>
      <c r="E80" s="20">
        <v>201642038</v>
      </c>
      <c r="F80" s="20">
        <v>11365412</v>
      </c>
      <c r="G80" s="20">
        <v>9322713</v>
      </c>
      <c r="H80" s="20">
        <v>20738268</v>
      </c>
      <c r="I80" s="20">
        <v>41426393</v>
      </c>
      <c r="J80" s="20">
        <v>20420502</v>
      </c>
      <c r="K80" s="20">
        <v>19775640</v>
      </c>
      <c r="L80" s="20">
        <v>20925278</v>
      </c>
      <c r="M80" s="20">
        <v>61121420</v>
      </c>
      <c r="N80" s="20">
        <v>5548779</v>
      </c>
      <c r="O80" s="20">
        <v>10818816</v>
      </c>
      <c r="P80" s="20">
        <v>10272011</v>
      </c>
      <c r="Q80" s="20">
        <v>26639606</v>
      </c>
      <c r="R80" s="20"/>
      <c r="S80" s="20"/>
      <c r="T80" s="20"/>
      <c r="U80" s="20"/>
      <c r="V80" s="20">
        <v>129187419</v>
      </c>
      <c r="W80" s="20">
        <v>105331423</v>
      </c>
      <c r="X80" s="20"/>
      <c r="Y80" s="19"/>
      <c r="Z80" s="22">
        <v>201642038</v>
      </c>
    </row>
    <row r="81" spans="1:26" ht="12.75" hidden="1">
      <c r="A81" s="38" t="s">
        <v>104</v>
      </c>
      <c r="B81" s="18">
        <v>74157082</v>
      </c>
      <c r="C81" s="18"/>
      <c r="D81" s="19">
        <v>83759453</v>
      </c>
      <c r="E81" s="20">
        <v>83759453</v>
      </c>
      <c r="F81" s="20">
        <v>20968514</v>
      </c>
      <c r="G81" s="20">
        <v>4228409</v>
      </c>
      <c r="H81" s="20">
        <v>8347639</v>
      </c>
      <c r="I81" s="20">
        <v>33544562</v>
      </c>
      <c r="J81" s="20">
        <v>8249990</v>
      </c>
      <c r="K81" s="20">
        <v>8395393</v>
      </c>
      <c r="L81" s="20">
        <v>8417448</v>
      </c>
      <c r="M81" s="20">
        <v>25062831</v>
      </c>
      <c r="N81" s="20">
        <v>3373650</v>
      </c>
      <c r="O81" s="20">
        <v>5436742</v>
      </c>
      <c r="P81" s="20">
        <v>5126406</v>
      </c>
      <c r="Q81" s="20">
        <v>13936798</v>
      </c>
      <c r="R81" s="20"/>
      <c r="S81" s="20"/>
      <c r="T81" s="20"/>
      <c r="U81" s="20"/>
      <c r="V81" s="20">
        <v>72544191</v>
      </c>
      <c r="W81" s="20">
        <v>63141754</v>
      </c>
      <c r="X81" s="20"/>
      <c r="Y81" s="19"/>
      <c r="Z81" s="22">
        <v>83759453</v>
      </c>
    </row>
    <row r="82" spans="1:26" ht="12.75" hidden="1">
      <c r="A82" s="38" t="s">
        <v>105</v>
      </c>
      <c r="B82" s="18">
        <v>32747253</v>
      </c>
      <c r="C82" s="18"/>
      <c r="D82" s="19">
        <v>41971190</v>
      </c>
      <c r="E82" s="20">
        <v>41971190</v>
      </c>
      <c r="F82" s="20">
        <v>18415869</v>
      </c>
      <c r="G82" s="20">
        <v>605270</v>
      </c>
      <c r="H82" s="20">
        <v>4236971</v>
      </c>
      <c r="I82" s="20">
        <v>23258110</v>
      </c>
      <c r="J82" s="20">
        <v>4354578</v>
      </c>
      <c r="K82" s="20">
        <v>4360397</v>
      </c>
      <c r="L82" s="20">
        <v>4381827</v>
      </c>
      <c r="M82" s="20">
        <v>13096802</v>
      </c>
      <c r="N82" s="20">
        <v>27811035</v>
      </c>
      <c r="O82" s="20">
        <v>3280679</v>
      </c>
      <c r="P82" s="20">
        <v>3112807</v>
      </c>
      <c r="Q82" s="20">
        <v>34204521</v>
      </c>
      <c r="R82" s="20"/>
      <c r="S82" s="20"/>
      <c r="T82" s="20"/>
      <c r="U82" s="20"/>
      <c r="V82" s="20">
        <v>70559433</v>
      </c>
      <c r="W82" s="20">
        <v>31528190</v>
      </c>
      <c r="X82" s="20"/>
      <c r="Y82" s="19"/>
      <c r="Z82" s="22">
        <v>41971190</v>
      </c>
    </row>
    <row r="83" spans="1:26" ht="12.75" hidden="1">
      <c r="A83" s="38" t="s">
        <v>106</v>
      </c>
      <c r="B83" s="18"/>
      <c r="C83" s="18"/>
      <c r="D83" s="19"/>
      <c r="E83" s="20"/>
      <c r="F83" s="20">
        <v>419936</v>
      </c>
      <c r="G83" s="20">
        <v>339250</v>
      </c>
      <c r="H83" s="20">
        <v>1021063</v>
      </c>
      <c r="I83" s="20">
        <v>1780249</v>
      </c>
      <c r="J83" s="20">
        <v>2082681</v>
      </c>
      <c r="K83" s="20">
        <v>1087987</v>
      </c>
      <c r="L83" s="20"/>
      <c r="M83" s="20">
        <v>3170668</v>
      </c>
      <c r="N83" s="20"/>
      <c r="O83" s="20">
        <v>3456802</v>
      </c>
      <c r="P83" s="20">
        <v>3169319</v>
      </c>
      <c r="Q83" s="20">
        <v>6626121</v>
      </c>
      <c r="R83" s="20"/>
      <c r="S83" s="20"/>
      <c r="T83" s="20"/>
      <c r="U83" s="20"/>
      <c r="V83" s="20">
        <v>11577038</v>
      </c>
      <c r="W83" s="20"/>
      <c r="X83" s="20"/>
      <c r="Y83" s="19"/>
      <c r="Z83" s="22"/>
    </row>
    <row r="84" spans="1:26" ht="12.75" hidden="1">
      <c r="A84" s="39" t="s">
        <v>107</v>
      </c>
      <c r="B84" s="27"/>
      <c r="C84" s="27"/>
      <c r="D84" s="28">
        <v>7357411</v>
      </c>
      <c r="E84" s="29">
        <v>7357411</v>
      </c>
      <c r="F84" s="29">
        <v>618994</v>
      </c>
      <c r="G84" s="29"/>
      <c r="H84" s="29">
        <v>643704</v>
      </c>
      <c r="I84" s="29">
        <v>1262698</v>
      </c>
      <c r="J84" s="29">
        <v>832853</v>
      </c>
      <c r="K84" s="29">
        <v>984147</v>
      </c>
      <c r="L84" s="29">
        <v>737789</v>
      </c>
      <c r="M84" s="29">
        <v>2554789</v>
      </c>
      <c r="N84" s="29"/>
      <c r="O84" s="29">
        <v>757027</v>
      </c>
      <c r="P84" s="29">
        <v>771005</v>
      </c>
      <c r="Q84" s="29">
        <v>1528032</v>
      </c>
      <c r="R84" s="29"/>
      <c r="S84" s="29"/>
      <c r="T84" s="29"/>
      <c r="U84" s="29"/>
      <c r="V84" s="29">
        <v>5345519</v>
      </c>
      <c r="W84" s="29">
        <v>5535902</v>
      </c>
      <c r="X84" s="29"/>
      <c r="Y84" s="28"/>
      <c r="Z84" s="30">
        <v>7357411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216369240</v>
      </c>
      <c r="C5" s="18">
        <v>0</v>
      </c>
      <c r="D5" s="63">
        <v>231124108</v>
      </c>
      <c r="E5" s="64">
        <v>233904108</v>
      </c>
      <c r="F5" s="64">
        <v>33082650</v>
      </c>
      <c r="G5" s="64">
        <v>2606214</v>
      </c>
      <c r="H5" s="64">
        <v>18469004</v>
      </c>
      <c r="I5" s="64">
        <v>54157868</v>
      </c>
      <c r="J5" s="64">
        <v>2745732</v>
      </c>
      <c r="K5" s="64">
        <v>18528809</v>
      </c>
      <c r="L5" s="64">
        <v>17980302</v>
      </c>
      <c r="M5" s="64">
        <v>39254843</v>
      </c>
      <c r="N5" s="64">
        <v>18204836</v>
      </c>
      <c r="O5" s="64">
        <v>18659481</v>
      </c>
      <c r="P5" s="64">
        <v>18904643</v>
      </c>
      <c r="Q5" s="64">
        <v>55768960</v>
      </c>
      <c r="R5" s="64">
        <v>0</v>
      </c>
      <c r="S5" s="64">
        <v>0</v>
      </c>
      <c r="T5" s="64">
        <v>0</v>
      </c>
      <c r="U5" s="64">
        <v>0</v>
      </c>
      <c r="V5" s="64">
        <v>149181671</v>
      </c>
      <c r="W5" s="64">
        <v>207298230</v>
      </c>
      <c r="X5" s="64">
        <v>-58116559</v>
      </c>
      <c r="Y5" s="65">
        <v>-28.04</v>
      </c>
      <c r="Z5" s="66">
        <v>233904108</v>
      </c>
    </row>
    <row r="6" spans="1:26" ht="12.75">
      <c r="A6" s="62" t="s">
        <v>32</v>
      </c>
      <c r="B6" s="18">
        <v>830322854</v>
      </c>
      <c r="C6" s="18">
        <v>0</v>
      </c>
      <c r="D6" s="63">
        <v>874329866</v>
      </c>
      <c r="E6" s="64">
        <v>880489116</v>
      </c>
      <c r="F6" s="64">
        <v>75498616</v>
      </c>
      <c r="G6" s="64">
        <v>78473434</v>
      </c>
      <c r="H6" s="64">
        <v>78446856</v>
      </c>
      <c r="I6" s="64">
        <v>232418906</v>
      </c>
      <c r="J6" s="64">
        <v>75714893</v>
      </c>
      <c r="K6" s="64">
        <v>75664592</v>
      </c>
      <c r="L6" s="64">
        <v>76050401</v>
      </c>
      <c r="M6" s="64">
        <v>227429886</v>
      </c>
      <c r="N6" s="64">
        <v>76057399</v>
      </c>
      <c r="O6" s="64">
        <v>75361070</v>
      </c>
      <c r="P6" s="64">
        <v>72376884</v>
      </c>
      <c r="Q6" s="64">
        <v>223795353</v>
      </c>
      <c r="R6" s="64">
        <v>0</v>
      </c>
      <c r="S6" s="64">
        <v>0</v>
      </c>
      <c r="T6" s="64">
        <v>0</v>
      </c>
      <c r="U6" s="64">
        <v>0</v>
      </c>
      <c r="V6" s="64">
        <v>683644145</v>
      </c>
      <c r="W6" s="64">
        <v>663788850</v>
      </c>
      <c r="X6" s="64">
        <v>19855295</v>
      </c>
      <c r="Y6" s="65">
        <v>2.99</v>
      </c>
      <c r="Z6" s="66">
        <v>880489116</v>
      </c>
    </row>
    <row r="7" spans="1:26" ht="12.75">
      <c r="A7" s="62" t="s">
        <v>33</v>
      </c>
      <c r="B7" s="18">
        <v>37303968</v>
      </c>
      <c r="C7" s="18">
        <v>0</v>
      </c>
      <c r="D7" s="63">
        <v>31242700</v>
      </c>
      <c r="E7" s="64">
        <v>36644785</v>
      </c>
      <c r="F7" s="64">
        <v>2928170</v>
      </c>
      <c r="G7" s="64">
        <v>773644</v>
      </c>
      <c r="H7" s="64">
        <v>1356658</v>
      </c>
      <c r="I7" s="64">
        <v>5058472</v>
      </c>
      <c r="J7" s="64">
        <v>0</v>
      </c>
      <c r="K7" s="64">
        <v>-1089789</v>
      </c>
      <c r="L7" s="64">
        <v>1457834</v>
      </c>
      <c r="M7" s="64">
        <v>368045</v>
      </c>
      <c r="N7" s="64">
        <v>11891980</v>
      </c>
      <c r="O7" s="64">
        <v>2105284</v>
      </c>
      <c r="P7" s="64">
        <v>3269295</v>
      </c>
      <c r="Q7" s="64">
        <v>17266559</v>
      </c>
      <c r="R7" s="64">
        <v>0</v>
      </c>
      <c r="S7" s="64">
        <v>0</v>
      </c>
      <c r="T7" s="64">
        <v>0</v>
      </c>
      <c r="U7" s="64">
        <v>0</v>
      </c>
      <c r="V7" s="64">
        <v>22693076</v>
      </c>
      <c r="W7" s="64">
        <v>21541860</v>
      </c>
      <c r="X7" s="64">
        <v>1151216</v>
      </c>
      <c r="Y7" s="65">
        <v>5.34</v>
      </c>
      <c r="Z7" s="66">
        <v>36644785</v>
      </c>
    </row>
    <row r="8" spans="1:26" ht="12.75">
      <c r="A8" s="62" t="s">
        <v>34</v>
      </c>
      <c r="B8" s="18">
        <v>310241313</v>
      </c>
      <c r="C8" s="18">
        <v>0</v>
      </c>
      <c r="D8" s="63">
        <v>417340787</v>
      </c>
      <c r="E8" s="64">
        <v>429796691</v>
      </c>
      <c r="F8" s="64">
        <v>0</v>
      </c>
      <c r="G8" s="64">
        <v>-5814</v>
      </c>
      <c r="H8" s="64">
        <v>18180066</v>
      </c>
      <c r="I8" s="64">
        <v>18174252</v>
      </c>
      <c r="J8" s="64">
        <v>54773068</v>
      </c>
      <c r="K8" s="64">
        <v>-2100</v>
      </c>
      <c r="L8" s="64">
        <v>23518588</v>
      </c>
      <c r="M8" s="64">
        <v>78289556</v>
      </c>
      <c r="N8" s="64">
        <v>43924230</v>
      </c>
      <c r="O8" s="64">
        <v>-1464</v>
      </c>
      <c r="P8" s="64">
        <v>0</v>
      </c>
      <c r="Q8" s="64">
        <v>43922766</v>
      </c>
      <c r="R8" s="64">
        <v>0</v>
      </c>
      <c r="S8" s="64">
        <v>0</v>
      </c>
      <c r="T8" s="64">
        <v>0</v>
      </c>
      <c r="U8" s="64">
        <v>0</v>
      </c>
      <c r="V8" s="64">
        <v>140386574</v>
      </c>
      <c r="W8" s="64">
        <v>164357140</v>
      </c>
      <c r="X8" s="64">
        <v>-23970566</v>
      </c>
      <c r="Y8" s="65">
        <v>-14.58</v>
      </c>
      <c r="Z8" s="66">
        <v>429796691</v>
      </c>
    </row>
    <row r="9" spans="1:26" ht="12.75">
      <c r="A9" s="62" t="s">
        <v>35</v>
      </c>
      <c r="B9" s="18">
        <v>120690721</v>
      </c>
      <c r="C9" s="18">
        <v>0</v>
      </c>
      <c r="D9" s="63">
        <v>181229689</v>
      </c>
      <c r="E9" s="64">
        <v>170557831</v>
      </c>
      <c r="F9" s="64">
        <v>10422477</v>
      </c>
      <c r="G9" s="64">
        <v>23043059</v>
      </c>
      <c r="H9" s="64">
        <v>8545252</v>
      </c>
      <c r="I9" s="64">
        <v>42010788</v>
      </c>
      <c r="J9" s="64">
        <v>27997999</v>
      </c>
      <c r="K9" s="64">
        <v>11184616</v>
      </c>
      <c r="L9" s="64">
        <v>7287947</v>
      </c>
      <c r="M9" s="64">
        <v>46470562</v>
      </c>
      <c r="N9" s="64">
        <v>9289959</v>
      </c>
      <c r="O9" s="64">
        <v>9879633</v>
      </c>
      <c r="P9" s="64">
        <v>7931421</v>
      </c>
      <c r="Q9" s="64">
        <v>27101013</v>
      </c>
      <c r="R9" s="64">
        <v>0</v>
      </c>
      <c r="S9" s="64">
        <v>0</v>
      </c>
      <c r="T9" s="64">
        <v>0</v>
      </c>
      <c r="U9" s="64">
        <v>0</v>
      </c>
      <c r="V9" s="64">
        <v>115582363</v>
      </c>
      <c r="W9" s="64">
        <v>89374310</v>
      </c>
      <c r="X9" s="64">
        <v>26208053</v>
      </c>
      <c r="Y9" s="65">
        <v>29.32</v>
      </c>
      <c r="Z9" s="66">
        <v>170557831</v>
      </c>
    </row>
    <row r="10" spans="1:26" ht="22.5">
      <c r="A10" s="67" t="s">
        <v>94</v>
      </c>
      <c r="B10" s="68">
        <f>SUM(B5:B9)</f>
        <v>1514928096</v>
      </c>
      <c r="C10" s="68">
        <f>SUM(C5:C9)</f>
        <v>0</v>
      </c>
      <c r="D10" s="69">
        <f aca="true" t="shared" si="0" ref="D10:Z10">SUM(D5:D9)</f>
        <v>1735267150</v>
      </c>
      <c r="E10" s="70">
        <f t="shared" si="0"/>
        <v>1751392531</v>
      </c>
      <c r="F10" s="70">
        <f t="shared" si="0"/>
        <v>121931913</v>
      </c>
      <c r="G10" s="70">
        <f t="shared" si="0"/>
        <v>104890537</v>
      </c>
      <c r="H10" s="70">
        <f t="shared" si="0"/>
        <v>124997836</v>
      </c>
      <c r="I10" s="70">
        <f t="shared" si="0"/>
        <v>351820286</v>
      </c>
      <c r="J10" s="70">
        <f t="shared" si="0"/>
        <v>161231692</v>
      </c>
      <c r="K10" s="70">
        <f t="shared" si="0"/>
        <v>104286128</v>
      </c>
      <c r="L10" s="70">
        <f t="shared" si="0"/>
        <v>126295072</v>
      </c>
      <c r="M10" s="70">
        <f t="shared" si="0"/>
        <v>391812892</v>
      </c>
      <c r="N10" s="70">
        <f t="shared" si="0"/>
        <v>159368404</v>
      </c>
      <c r="O10" s="70">
        <f t="shared" si="0"/>
        <v>106004004</v>
      </c>
      <c r="P10" s="70">
        <f t="shared" si="0"/>
        <v>102482243</v>
      </c>
      <c r="Q10" s="70">
        <f t="shared" si="0"/>
        <v>367854651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1111487829</v>
      </c>
      <c r="W10" s="70">
        <f t="shared" si="0"/>
        <v>1146360390</v>
      </c>
      <c r="X10" s="70">
        <f t="shared" si="0"/>
        <v>-34872561</v>
      </c>
      <c r="Y10" s="71">
        <f>+IF(W10&lt;&gt;0,(X10/W10)*100,0)</f>
        <v>-3.042024245098001</v>
      </c>
      <c r="Z10" s="72">
        <f t="shared" si="0"/>
        <v>1751392531</v>
      </c>
    </row>
    <row r="11" spans="1:26" ht="12.75">
      <c r="A11" s="62" t="s">
        <v>36</v>
      </c>
      <c r="B11" s="18">
        <v>407026728</v>
      </c>
      <c r="C11" s="18">
        <v>0</v>
      </c>
      <c r="D11" s="63">
        <v>455481846</v>
      </c>
      <c r="E11" s="64">
        <v>480839517</v>
      </c>
      <c r="F11" s="64">
        <v>33480672</v>
      </c>
      <c r="G11" s="64">
        <v>32011945</v>
      </c>
      <c r="H11" s="64">
        <v>36357349</v>
      </c>
      <c r="I11" s="64">
        <v>101849966</v>
      </c>
      <c r="J11" s="64">
        <v>35904933</v>
      </c>
      <c r="K11" s="64">
        <v>53132300</v>
      </c>
      <c r="L11" s="64">
        <v>37548607</v>
      </c>
      <c r="M11" s="64">
        <v>126585840</v>
      </c>
      <c r="N11" s="64">
        <v>38064597</v>
      </c>
      <c r="O11" s="64">
        <v>38078118</v>
      </c>
      <c r="P11" s="64">
        <v>36653579</v>
      </c>
      <c r="Q11" s="64">
        <v>112796294</v>
      </c>
      <c r="R11" s="64">
        <v>0</v>
      </c>
      <c r="S11" s="64">
        <v>0</v>
      </c>
      <c r="T11" s="64">
        <v>0</v>
      </c>
      <c r="U11" s="64">
        <v>0</v>
      </c>
      <c r="V11" s="64">
        <v>341232100</v>
      </c>
      <c r="W11" s="64">
        <v>323175940</v>
      </c>
      <c r="X11" s="64">
        <v>18056160</v>
      </c>
      <c r="Y11" s="65">
        <v>5.59</v>
      </c>
      <c r="Z11" s="66">
        <v>480839517</v>
      </c>
    </row>
    <row r="12" spans="1:26" ht="12.75">
      <c r="A12" s="62" t="s">
        <v>37</v>
      </c>
      <c r="B12" s="18">
        <v>18800755</v>
      </c>
      <c r="C12" s="18">
        <v>0</v>
      </c>
      <c r="D12" s="63">
        <v>22345012</v>
      </c>
      <c r="E12" s="64">
        <v>22269339</v>
      </c>
      <c r="F12" s="64">
        <v>1618610</v>
      </c>
      <c r="G12" s="64">
        <v>1667146</v>
      </c>
      <c r="H12" s="64">
        <v>1642878</v>
      </c>
      <c r="I12" s="64">
        <v>4928634</v>
      </c>
      <c r="J12" s="64">
        <v>1642878</v>
      </c>
      <c r="K12" s="64">
        <v>1642878</v>
      </c>
      <c r="L12" s="64">
        <v>1642878</v>
      </c>
      <c r="M12" s="64">
        <v>4928634</v>
      </c>
      <c r="N12" s="64">
        <v>1642878</v>
      </c>
      <c r="O12" s="64">
        <v>2860549</v>
      </c>
      <c r="P12" s="64">
        <v>1763220</v>
      </c>
      <c r="Q12" s="64">
        <v>6266647</v>
      </c>
      <c r="R12" s="64">
        <v>0</v>
      </c>
      <c r="S12" s="64">
        <v>0</v>
      </c>
      <c r="T12" s="64">
        <v>0</v>
      </c>
      <c r="U12" s="64">
        <v>0</v>
      </c>
      <c r="V12" s="64">
        <v>16123915</v>
      </c>
      <c r="W12" s="64">
        <v>14831960</v>
      </c>
      <c r="X12" s="64">
        <v>1291955</v>
      </c>
      <c r="Y12" s="65">
        <v>8.71</v>
      </c>
      <c r="Z12" s="66">
        <v>22269339</v>
      </c>
    </row>
    <row r="13" spans="1:26" ht="12.75">
      <c r="A13" s="62" t="s">
        <v>95</v>
      </c>
      <c r="B13" s="18">
        <v>155475218</v>
      </c>
      <c r="C13" s="18">
        <v>0</v>
      </c>
      <c r="D13" s="63">
        <v>156878423</v>
      </c>
      <c r="E13" s="64">
        <v>156509393</v>
      </c>
      <c r="F13" s="64">
        <v>0</v>
      </c>
      <c r="G13" s="64">
        <v>-69685</v>
      </c>
      <c r="H13" s="64">
        <v>2847</v>
      </c>
      <c r="I13" s="64">
        <v>-66838</v>
      </c>
      <c r="J13" s="64">
        <v>27980</v>
      </c>
      <c r="K13" s="64">
        <v>4685</v>
      </c>
      <c r="L13" s="64">
        <v>78445571</v>
      </c>
      <c r="M13" s="64">
        <v>78478236</v>
      </c>
      <c r="N13" s="64">
        <v>28376</v>
      </c>
      <c r="O13" s="64">
        <v>2415</v>
      </c>
      <c r="P13" s="64">
        <v>0</v>
      </c>
      <c r="Q13" s="64">
        <v>30791</v>
      </c>
      <c r="R13" s="64">
        <v>0</v>
      </c>
      <c r="S13" s="64">
        <v>0</v>
      </c>
      <c r="T13" s="64">
        <v>0</v>
      </c>
      <c r="U13" s="64">
        <v>0</v>
      </c>
      <c r="V13" s="64">
        <v>78442189</v>
      </c>
      <c r="W13" s="64">
        <v>109028427</v>
      </c>
      <c r="X13" s="64">
        <v>-30586238</v>
      </c>
      <c r="Y13" s="65">
        <v>-28.05</v>
      </c>
      <c r="Z13" s="66">
        <v>156509393</v>
      </c>
    </row>
    <row r="14" spans="1:26" ht="12.75">
      <c r="A14" s="62" t="s">
        <v>38</v>
      </c>
      <c r="B14" s="18">
        <v>44109262</v>
      </c>
      <c r="C14" s="18">
        <v>0</v>
      </c>
      <c r="D14" s="63">
        <v>38103660</v>
      </c>
      <c r="E14" s="64">
        <v>38109822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19140493</v>
      </c>
      <c r="M14" s="64">
        <v>19140493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19140493</v>
      </c>
      <c r="W14" s="64">
        <v>18495310</v>
      </c>
      <c r="X14" s="64">
        <v>645183</v>
      </c>
      <c r="Y14" s="65">
        <v>3.49</v>
      </c>
      <c r="Z14" s="66">
        <v>38109822</v>
      </c>
    </row>
    <row r="15" spans="1:26" ht="12.75">
      <c r="A15" s="62" t="s">
        <v>39</v>
      </c>
      <c r="B15" s="18">
        <v>437823284</v>
      </c>
      <c r="C15" s="18">
        <v>0</v>
      </c>
      <c r="D15" s="63">
        <v>444138190</v>
      </c>
      <c r="E15" s="64">
        <v>445584330</v>
      </c>
      <c r="F15" s="64">
        <v>57647</v>
      </c>
      <c r="G15" s="64">
        <v>50206588</v>
      </c>
      <c r="H15" s="64">
        <v>3333470</v>
      </c>
      <c r="I15" s="64">
        <v>53597705</v>
      </c>
      <c r="J15" s="64">
        <v>77934701</v>
      </c>
      <c r="K15" s="64">
        <v>31483451</v>
      </c>
      <c r="L15" s="64">
        <v>30040357</v>
      </c>
      <c r="M15" s="64">
        <v>139458509</v>
      </c>
      <c r="N15" s="64">
        <v>30259292</v>
      </c>
      <c r="O15" s="64">
        <v>33385429</v>
      </c>
      <c r="P15" s="64">
        <v>28950159</v>
      </c>
      <c r="Q15" s="64">
        <v>92594880</v>
      </c>
      <c r="R15" s="64">
        <v>0</v>
      </c>
      <c r="S15" s="64">
        <v>0</v>
      </c>
      <c r="T15" s="64">
        <v>0</v>
      </c>
      <c r="U15" s="64">
        <v>0</v>
      </c>
      <c r="V15" s="64">
        <v>285651094</v>
      </c>
      <c r="W15" s="64">
        <v>287867980</v>
      </c>
      <c r="X15" s="64">
        <v>-2216886</v>
      </c>
      <c r="Y15" s="65">
        <v>-0.77</v>
      </c>
      <c r="Z15" s="66">
        <v>445584330</v>
      </c>
    </row>
    <row r="16" spans="1:26" ht="12.75">
      <c r="A16" s="73" t="s">
        <v>40</v>
      </c>
      <c r="B16" s="18">
        <v>121750</v>
      </c>
      <c r="C16" s="18">
        <v>0</v>
      </c>
      <c r="D16" s="63">
        <v>150000</v>
      </c>
      <c r="E16" s="64">
        <v>1356000</v>
      </c>
      <c r="F16" s="64">
        <v>0</v>
      </c>
      <c r="G16" s="64">
        <v>0</v>
      </c>
      <c r="H16" s="64">
        <v>0</v>
      </c>
      <c r="I16" s="64">
        <v>0</v>
      </c>
      <c r="J16" s="64">
        <v>3750</v>
      </c>
      <c r="K16" s="64">
        <v>1750</v>
      </c>
      <c r="L16" s="64">
        <v>0</v>
      </c>
      <c r="M16" s="64">
        <v>5500</v>
      </c>
      <c r="N16" s="64">
        <v>0</v>
      </c>
      <c r="O16" s="64">
        <v>0</v>
      </c>
      <c r="P16" s="64">
        <v>1026805</v>
      </c>
      <c r="Q16" s="64">
        <v>1026805</v>
      </c>
      <c r="R16" s="64">
        <v>0</v>
      </c>
      <c r="S16" s="64">
        <v>0</v>
      </c>
      <c r="T16" s="64">
        <v>0</v>
      </c>
      <c r="U16" s="64">
        <v>0</v>
      </c>
      <c r="V16" s="64">
        <v>1032305</v>
      </c>
      <c r="W16" s="64">
        <v>150000</v>
      </c>
      <c r="X16" s="64">
        <v>882305</v>
      </c>
      <c r="Y16" s="65">
        <v>588.2</v>
      </c>
      <c r="Z16" s="66">
        <v>1356000</v>
      </c>
    </row>
    <row r="17" spans="1:26" ht="12.75">
      <c r="A17" s="62" t="s">
        <v>41</v>
      </c>
      <c r="B17" s="18">
        <v>538102721</v>
      </c>
      <c r="C17" s="18">
        <v>0</v>
      </c>
      <c r="D17" s="63">
        <v>694925394</v>
      </c>
      <c r="E17" s="64">
        <v>653599824</v>
      </c>
      <c r="F17" s="64">
        <v>9925914</v>
      </c>
      <c r="G17" s="64">
        <v>31710784</v>
      </c>
      <c r="H17" s="64">
        <v>26550943</v>
      </c>
      <c r="I17" s="64">
        <v>68187641</v>
      </c>
      <c r="J17" s="64">
        <v>41040341</v>
      </c>
      <c r="K17" s="64">
        <v>40772551</v>
      </c>
      <c r="L17" s="64">
        <v>47935574</v>
      </c>
      <c r="M17" s="64">
        <v>129748466</v>
      </c>
      <c r="N17" s="64">
        <v>28444065</v>
      </c>
      <c r="O17" s="64">
        <v>29456894</v>
      </c>
      <c r="P17" s="64">
        <v>72217159</v>
      </c>
      <c r="Q17" s="64">
        <v>130118118</v>
      </c>
      <c r="R17" s="64">
        <v>0</v>
      </c>
      <c r="S17" s="64">
        <v>0</v>
      </c>
      <c r="T17" s="64">
        <v>0</v>
      </c>
      <c r="U17" s="64">
        <v>0</v>
      </c>
      <c r="V17" s="64">
        <v>328054225</v>
      </c>
      <c r="W17" s="64">
        <v>371419390</v>
      </c>
      <c r="X17" s="64">
        <v>-43365165</v>
      </c>
      <c r="Y17" s="65">
        <v>-11.68</v>
      </c>
      <c r="Z17" s="66">
        <v>653599824</v>
      </c>
    </row>
    <row r="18" spans="1:26" ht="12.75">
      <c r="A18" s="74" t="s">
        <v>42</v>
      </c>
      <c r="B18" s="75">
        <f>SUM(B11:B17)</f>
        <v>1601459718</v>
      </c>
      <c r="C18" s="75">
        <f>SUM(C11:C17)</f>
        <v>0</v>
      </c>
      <c r="D18" s="76">
        <f aca="true" t="shared" si="1" ref="D18:Z18">SUM(D11:D17)</f>
        <v>1812022525</v>
      </c>
      <c r="E18" s="77">
        <f t="shared" si="1"/>
        <v>1798268225</v>
      </c>
      <c r="F18" s="77">
        <f t="shared" si="1"/>
        <v>45082843</v>
      </c>
      <c r="G18" s="77">
        <f t="shared" si="1"/>
        <v>115526778</v>
      </c>
      <c r="H18" s="77">
        <f t="shared" si="1"/>
        <v>67887487</v>
      </c>
      <c r="I18" s="77">
        <f t="shared" si="1"/>
        <v>228497108</v>
      </c>
      <c r="J18" s="77">
        <f t="shared" si="1"/>
        <v>156554583</v>
      </c>
      <c r="K18" s="77">
        <f t="shared" si="1"/>
        <v>127037615</v>
      </c>
      <c r="L18" s="77">
        <f t="shared" si="1"/>
        <v>214753480</v>
      </c>
      <c r="M18" s="77">
        <f t="shared" si="1"/>
        <v>498345678</v>
      </c>
      <c r="N18" s="77">
        <f t="shared" si="1"/>
        <v>98439208</v>
      </c>
      <c r="O18" s="77">
        <f t="shared" si="1"/>
        <v>103783405</v>
      </c>
      <c r="P18" s="77">
        <f t="shared" si="1"/>
        <v>140610922</v>
      </c>
      <c r="Q18" s="77">
        <f t="shared" si="1"/>
        <v>342833535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1069676321</v>
      </c>
      <c r="W18" s="77">
        <f t="shared" si="1"/>
        <v>1124969007</v>
      </c>
      <c r="X18" s="77">
        <f t="shared" si="1"/>
        <v>-55292686</v>
      </c>
      <c r="Y18" s="71">
        <f>+IF(W18&lt;&gt;0,(X18/W18)*100,0)</f>
        <v>-4.915040828320349</v>
      </c>
      <c r="Z18" s="78">
        <f t="shared" si="1"/>
        <v>1798268225</v>
      </c>
    </row>
    <row r="19" spans="1:26" ht="12.75">
      <c r="A19" s="74" t="s">
        <v>43</v>
      </c>
      <c r="B19" s="79">
        <f>+B10-B18</f>
        <v>-86531622</v>
      </c>
      <c r="C19" s="79">
        <f>+C10-C18</f>
        <v>0</v>
      </c>
      <c r="D19" s="80">
        <f aca="true" t="shared" si="2" ref="D19:Z19">+D10-D18</f>
        <v>-76755375</v>
      </c>
      <c r="E19" s="81">
        <f t="shared" si="2"/>
        <v>-46875694</v>
      </c>
      <c r="F19" s="81">
        <f t="shared" si="2"/>
        <v>76849070</v>
      </c>
      <c r="G19" s="81">
        <f t="shared" si="2"/>
        <v>-10636241</v>
      </c>
      <c r="H19" s="81">
        <f t="shared" si="2"/>
        <v>57110349</v>
      </c>
      <c r="I19" s="81">
        <f t="shared" si="2"/>
        <v>123323178</v>
      </c>
      <c r="J19" s="81">
        <f t="shared" si="2"/>
        <v>4677109</v>
      </c>
      <c r="K19" s="81">
        <f t="shared" si="2"/>
        <v>-22751487</v>
      </c>
      <c r="L19" s="81">
        <f t="shared" si="2"/>
        <v>-88458408</v>
      </c>
      <c r="M19" s="81">
        <f t="shared" si="2"/>
        <v>-106532786</v>
      </c>
      <c r="N19" s="81">
        <f t="shared" si="2"/>
        <v>60929196</v>
      </c>
      <c r="O19" s="81">
        <f t="shared" si="2"/>
        <v>2220599</v>
      </c>
      <c r="P19" s="81">
        <f t="shared" si="2"/>
        <v>-38128679</v>
      </c>
      <c r="Q19" s="81">
        <f t="shared" si="2"/>
        <v>25021116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41811508</v>
      </c>
      <c r="W19" s="81">
        <f>IF(E10=E18,0,W10-W18)</f>
        <v>21391383</v>
      </c>
      <c r="X19" s="81">
        <f t="shared" si="2"/>
        <v>20420125</v>
      </c>
      <c r="Y19" s="82">
        <f>+IF(W19&lt;&gt;0,(X19/W19)*100,0)</f>
        <v>95.45958295450089</v>
      </c>
      <c r="Z19" s="83">
        <f t="shared" si="2"/>
        <v>-46875694</v>
      </c>
    </row>
    <row r="20" spans="1:26" ht="12.75">
      <c r="A20" s="62" t="s">
        <v>44</v>
      </c>
      <c r="B20" s="18">
        <v>149590523</v>
      </c>
      <c r="C20" s="18">
        <v>0</v>
      </c>
      <c r="D20" s="63">
        <v>199965919</v>
      </c>
      <c r="E20" s="64">
        <v>250648711</v>
      </c>
      <c r="F20" s="64">
        <v>0</v>
      </c>
      <c r="G20" s="64">
        <v>0</v>
      </c>
      <c r="H20" s="64">
        <v>0</v>
      </c>
      <c r="I20" s="64">
        <v>0</v>
      </c>
      <c r="J20" s="64">
        <v>25920609</v>
      </c>
      <c r="K20" s="64">
        <v>0</v>
      </c>
      <c r="L20" s="64">
        <v>0</v>
      </c>
      <c r="M20" s="64">
        <v>25920609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25920609</v>
      </c>
      <c r="W20" s="64">
        <v>88850650</v>
      </c>
      <c r="X20" s="64">
        <v>-62930041</v>
      </c>
      <c r="Y20" s="65">
        <v>-70.83</v>
      </c>
      <c r="Z20" s="66">
        <v>250648711</v>
      </c>
    </row>
    <row r="21" spans="1:26" ht="12.75">
      <c r="A21" s="62" t="s">
        <v>96</v>
      </c>
      <c r="B21" s="84">
        <v>0</v>
      </c>
      <c r="C21" s="84">
        <v>0</v>
      </c>
      <c r="D21" s="85">
        <v>11569060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10505790</v>
      </c>
      <c r="X21" s="86">
        <v>-10505790</v>
      </c>
      <c r="Y21" s="87">
        <v>-100</v>
      </c>
      <c r="Z21" s="88">
        <v>0</v>
      </c>
    </row>
    <row r="22" spans="1:26" ht="22.5">
      <c r="A22" s="89" t="s">
        <v>97</v>
      </c>
      <c r="B22" s="90">
        <f>SUM(B19:B21)</f>
        <v>63058901</v>
      </c>
      <c r="C22" s="90">
        <f>SUM(C19:C21)</f>
        <v>0</v>
      </c>
      <c r="D22" s="91">
        <f aca="true" t="shared" si="3" ref="D22:Z22">SUM(D19:D21)</f>
        <v>134779604</v>
      </c>
      <c r="E22" s="92">
        <f t="shared" si="3"/>
        <v>203773017</v>
      </c>
      <c r="F22" s="92">
        <f t="shared" si="3"/>
        <v>76849070</v>
      </c>
      <c r="G22" s="92">
        <f t="shared" si="3"/>
        <v>-10636241</v>
      </c>
      <c r="H22" s="92">
        <f t="shared" si="3"/>
        <v>57110349</v>
      </c>
      <c r="I22" s="92">
        <f t="shared" si="3"/>
        <v>123323178</v>
      </c>
      <c r="J22" s="92">
        <f t="shared" si="3"/>
        <v>30597718</v>
      </c>
      <c r="K22" s="92">
        <f t="shared" si="3"/>
        <v>-22751487</v>
      </c>
      <c r="L22" s="92">
        <f t="shared" si="3"/>
        <v>-88458408</v>
      </c>
      <c r="M22" s="92">
        <f t="shared" si="3"/>
        <v>-80612177</v>
      </c>
      <c r="N22" s="92">
        <f t="shared" si="3"/>
        <v>60929196</v>
      </c>
      <c r="O22" s="92">
        <f t="shared" si="3"/>
        <v>2220599</v>
      </c>
      <c r="P22" s="92">
        <f t="shared" si="3"/>
        <v>-38128679</v>
      </c>
      <c r="Q22" s="92">
        <f t="shared" si="3"/>
        <v>25021116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67732117</v>
      </c>
      <c r="W22" s="92">
        <f t="shared" si="3"/>
        <v>120747823</v>
      </c>
      <c r="X22" s="92">
        <f t="shared" si="3"/>
        <v>-53015706</v>
      </c>
      <c r="Y22" s="93">
        <f>+IF(W22&lt;&gt;0,(X22/W22)*100,0)</f>
        <v>-43.90613816697962</v>
      </c>
      <c r="Z22" s="94">
        <f t="shared" si="3"/>
        <v>203773017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63058901</v>
      </c>
      <c r="C24" s="79">
        <f>SUM(C22:C23)</f>
        <v>0</v>
      </c>
      <c r="D24" s="80">
        <f aca="true" t="shared" si="4" ref="D24:Z24">SUM(D22:D23)</f>
        <v>134779604</v>
      </c>
      <c r="E24" s="81">
        <f t="shared" si="4"/>
        <v>203773017</v>
      </c>
      <c r="F24" s="81">
        <f t="shared" si="4"/>
        <v>76849070</v>
      </c>
      <c r="G24" s="81">
        <f t="shared" si="4"/>
        <v>-10636241</v>
      </c>
      <c r="H24" s="81">
        <f t="shared" si="4"/>
        <v>57110349</v>
      </c>
      <c r="I24" s="81">
        <f t="shared" si="4"/>
        <v>123323178</v>
      </c>
      <c r="J24" s="81">
        <f t="shared" si="4"/>
        <v>30597718</v>
      </c>
      <c r="K24" s="81">
        <f t="shared" si="4"/>
        <v>-22751487</v>
      </c>
      <c r="L24" s="81">
        <f t="shared" si="4"/>
        <v>-88458408</v>
      </c>
      <c r="M24" s="81">
        <f t="shared" si="4"/>
        <v>-80612177</v>
      </c>
      <c r="N24" s="81">
        <f t="shared" si="4"/>
        <v>60929196</v>
      </c>
      <c r="O24" s="81">
        <f t="shared" si="4"/>
        <v>2220599</v>
      </c>
      <c r="P24" s="81">
        <f t="shared" si="4"/>
        <v>-38128679</v>
      </c>
      <c r="Q24" s="81">
        <f t="shared" si="4"/>
        <v>25021116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67732117</v>
      </c>
      <c r="W24" s="81">
        <f t="shared" si="4"/>
        <v>120747823</v>
      </c>
      <c r="X24" s="81">
        <f t="shared" si="4"/>
        <v>-53015706</v>
      </c>
      <c r="Y24" s="82">
        <f>+IF(W24&lt;&gt;0,(X24/W24)*100,0)</f>
        <v>-43.90613816697962</v>
      </c>
      <c r="Z24" s="83">
        <f t="shared" si="4"/>
        <v>203773017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213537390</v>
      </c>
      <c r="C27" s="21">
        <v>0</v>
      </c>
      <c r="D27" s="103">
        <v>340931872</v>
      </c>
      <c r="E27" s="104">
        <v>350685276</v>
      </c>
      <c r="F27" s="104">
        <v>0</v>
      </c>
      <c r="G27" s="104">
        <v>16790916</v>
      </c>
      <c r="H27" s="104">
        <v>8122765</v>
      </c>
      <c r="I27" s="104">
        <v>24913681</v>
      </c>
      <c r="J27" s="104">
        <v>11486762</v>
      </c>
      <c r="K27" s="104">
        <v>11027600</v>
      </c>
      <c r="L27" s="104">
        <v>11388693</v>
      </c>
      <c r="M27" s="104">
        <v>33903055</v>
      </c>
      <c r="N27" s="104">
        <v>13464446</v>
      </c>
      <c r="O27" s="104">
        <v>14650282</v>
      </c>
      <c r="P27" s="104">
        <v>25551770</v>
      </c>
      <c r="Q27" s="104">
        <v>53666498</v>
      </c>
      <c r="R27" s="104">
        <v>0</v>
      </c>
      <c r="S27" s="104">
        <v>0</v>
      </c>
      <c r="T27" s="104">
        <v>0</v>
      </c>
      <c r="U27" s="104">
        <v>0</v>
      </c>
      <c r="V27" s="104">
        <v>112483234</v>
      </c>
      <c r="W27" s="104">
        <v>263013957</v>
      </c>
      <c r="X27" s="104">
        <v>-150530723</v>
      </c>
      <c r="Y27" s="105">
        <v>-57.23</v>
      </c>
      <c r="Z27" s="106">
        <v>350685276</v>
      </c>
    </row>
    <row r="28" spans="1:26" ht="12.75">
      <c r="A28" s="107" t="s">
        <v>44</v>
      </c>
      <c r="B28" s="18">
        <v>145307498</v>
      </c>
      <c r="C28" s="18">
        <v>0</v>
      </c>
      <c r="D28" s="63">
        <v>230314992</v>
      </c>
      <c r="E28" s="64">
        <v>238223777</v>
      </c>
      <c r="F28" s="64">
        <v>0</v>
      </c>
      <c r="G28" s="64">
        <v>15028385</v>
      </c>
      <c r="H28" s="64">
        <v>8196940</v>
      </c>
      <c r="I28" s="64">
        <v>23225325</v>
      </c>
      <c r="J28" s="64">
        <v>8283846</v>
      </c>
      <c r="K28" s="64">
        <v>7983828</v>
      </c>
      <c r="L28" s="64">
        <v>6653687</v>
      </c>
      <c r="M28" s="64">
        <v>22921361</v>
      </c>
      <c r="N28" s="64">
        <v>6144742</v>
      </c>
      <c r="O28" s="64">
        <v>9933983</v>
      </c>
      <c r="P28" s="64">
        <v>14146673</v>
      </c>
      <c r="Q28" s="64">
        <v>30225398</v>
      </c>
      <c r="R28" s="64">
        <v>0</v>
      </c>
      <c r="S28" s="64">
        <v>0</v>
      </c>
      <c r="T28" s="64">
        <v>0</v>
      </c>
      <c r="U28" s="64">
        <v>0</v>
      </c>
      <c r="V28" s="64">
        <v>76372084</v>
      </c>
      <c r="W28" s="64">
        <v>178667833</v>
      </c>
      <c r="X28" s="64">
        <v>-102295749</v>
      </c>
      <c r="Y28" s="65">
        <v>-57.25</v>
      </c>
      <c r="Z28" s="66">
        <v>238223777</v>
      </c>
    </row>
    <row r="29" spans="1:26" ht="12.75">
      <c r="A29" s="62" t="s">
        <v>99</v>
      </c>
      <c r="B29" s="18">
        <v>504253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18492538</v>
      </c>
      <c r="C30" s="18">
        <v>0</v>
      </c>
      <c r="D30" s="63">
        <v>19900000</v>
      </c>
      <c r="E30" s="64">
        <v>23118700</v>
      </c>
      <c r="F30" s="64">
        <v>0</v>
      </c>
      <c r="G30" s="64">
        <v>0</v>
      </c>
      <c r="H30" s="64">
        <v>132000</v>
      </c>
      <c r="I30" s="64">
        <v>132000</v>
      </c>
      <c r="J30" s="64">
        <v>0</v>
      </c>
      <c r="K30" s="64">
        <v>0</v>
      </c>
      <c r="L30" s="64">
        <v>1617597</v>
      </c>
      <c r="M30" s="64">
        <v>1617597</v>
      </c>
      <c r="N30" s="64">
        <v>5101576</v>
      </c>
      <c r="O30" s="64">
        <v>608681</v>
      </c>
      <c r="P30" s="64">
        <v>8232200</v>
      </c>
      <c r="Q30" s="64">
        <v>13942457</v>
      </c>
      <c r="R30" s="64">
        <v>0</v>
      </c>
      <c r="S30" s="64">
        <v>0</v>
      </c>
      <c r="T30" s="64">
        <v>0</v>
      </c>
      <c r="U30" s="64">
        <v>0</v>
      </c>
      <c r="V30" s="64">
        <v>15692054</v>
      </c>
      <c r="W30" s="64">
        <v>17339025</v>
      </c>
      <c r="X30" s="64">
        <v>-1646971</v>
      </c>
      <c r="Y30" s="65">
        <v>-9.5</v>
      </c>
      <c r="Z30" s="66">
        <v>23118700</v>
      </c>
    </row>
    <row r="31" spans="1:26" ht="12.75">
      <c r="A31" s="62" t="s">
        <v>49</v>
      </c>
      <c r="B31" s="18">
        <v>49233103</v>
      </c>
      <c r="C31" s="18">
        <v>0</v>
      </c>
      <c r="D31" s="63">
        <v>90716880</v>
      </c>
      <c r="E31" s="64">
        <v>89342799</v>
      </c>
      <c r="F31" s="64">
        <v>0</v>
      </c>
      <c r="G31" s="64">
        <v>1762531</v>
      </c>
      <c r="H31" s="64">
        <v>-206175</v>
      </c>
      <c r="I31" s="64">
        <v>1556356</v>
      </c>
      <c r="J31" s="64">
        <v>3202916</v>
      </c>
      <c r="K31" s="64">
        <v>3043806</v>
      </c>
      <c r="L31" s="64">
        <v>3117409</v>
      </c>
      <c r="M31" s="64">
        <v>9364131</v>
      </c>
      <c r="N31" s="64">
        <v>2218128</v>
      </c>
      <c r="O31" s="64">
        <v>4107648</v>
      </c>
      <c r="P31" s="64">
        <v>3172897</v>
      </c>
      <c r="Q31" s="64">
        <v>9498673</v>
      </c>
      <c r="R31" s="64">
        <v>0</v>
      </c>
      <c r="S31" s="64">
        <v>0</v>
      </c>
      <c r="T31" s="64">
        <v>0</v>
      </c>
      <c r="U31" s="64">
        <v>0</v>
      </c>
      <c r="V31" s="64">
        <v>20419160</v>
      </c>
      <c r="W31" s="64">
        <v>67007099</v>
      </c>
      <c r="X31" s="64">
        <v>-46587939</v>
      </c>
      <c r="Y31" s="65">
        <v>-69.53</v>
      </c>
      <c r="Z31" s="66">
        <v>89342799</v>
      </c>
    </row>
    <row r="32" spans="1:26" ht="12.75">
      <c r="A32" s="74" t="s">
        <v>50</v>
      </c>
      <c r="B32" s="21">
        <f>SUM(B28:B31)</f>
        <v>213537392</v>
      </c>
      <c r="C32" s="21">
        <f>SUM(C28:C31)</f>
        <v>0</v>
      </c>
      <c r="D32" s="103">
        <f aca="true" t="shared" si="5" ref="D32:Z32">SUM(D28:D31)</f>
        <v>340931872</v>
      </c>
      <c r="E32" s="104">
        <f t="shared" si="5"/>
        <v>350685276</v>
      </c>
      <c r="F32" s="104">
        <f t="shared" si="5"/>
        <v>0</v>
      </c>
      <c r="G32" s="104">
        <f t="shared" si="5"/>
        <v>16790916</v>
      </c>
      <c r="H32" s="104">
        <f t="shared" si="5"/>
        <v>8122765</v>
      </c>
      <c r="I32" s="104">
        <f t="shared" si="5"/>
        <v>24913681</v>
      </c>
      <c r="J32" s="104">
        <f t="shared" si="5"/>
        <v>11486762</v>
      </c>
      <c r="K32" s="104">
        <f t="shared" si="5"/>
        <v>11027634</v>
      </c>
      <c r="L32" s="104">
        <f t="shared" si="5"/>
        <v>11388693</v>
      </c>
      <c r="M32" s="104">
        <f t="shared" si="5"/>
        <v>33903089</v>
      </c>
      <c r="N32" s="104">
        <f t="shared" si="5"/>
        <v>13464446</v>
      </c>
      <c r="O32" s="104">
        <f t="shared" si="5"/>
        <v>14650312</v>
      </c>
      <c r="P32" s="104">
        <f t="shared" si="5"/>
        <v>25551770</v>
      </c>
      <c r="Q32" s="104">
        <f t="shared" si="5"/>
        <v>53666528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112483298</v>
      </c>
      <c r="W32" s="104">
        <f t="shared" si="5"/>
        <v>263013957</v>
      </c>
      <c r="X32" s="104">
        <f t="shared" si="5"/>
        <v>-150530659</v>
      </c>
      <c r="Y32" s="105">
        <f>+IF(W32&lt;&gt;0,(X32/W32)*100,0)</f>
        <v>-57.23295475152293</v>
      </c>
      <c r="Z32" s="106">
        <f t="shared" si="5"/>
        <v>350685276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820016535</v>
      </c>
      <c r="C35" s="18">
        <v>0</v>
      </c>
      <c r="D35" s="63">
        <v>730968383</v>
      </c>
      <c r="E35" s="64">
        <v>672273710</v>
      </c>
      <c r="F35" s="64">
        <v>914443878</v>
      </c>
      <c r="G35" s="64">
        <v>826183676</v>
      </c>
      <c r="H35" s="64">
        <v>951804716</v>
      </c>
      <c r="I35" s="64">
        <v>951804716</v>
      </c>
      <c r="J35" s="64">
        <v>785557440</v>
      </c>
      <c r="K35" s="64">
        <v>1012239877</v>
      </c>
      <c r="L35" s="64">
        <v>901867680</v>
      </c>
      <c r="M35" s="64">
        <v>901867680</v>
      </c>
      <c r="N35" s="64">
        <v>956885284</v>
      </c>
      <c r="O35" s="64">
        <v>976308466</v>
      </c>
      <c r="P35" s="64">
        <v>1152305678</v>
      </c>
      <c r="Q35" s="64">
        <v>1152305678</v>
      </c>
      <c r="R35" s="64">
        <v>0</v>
      </c>
      <c r="S35" s="64">
        <v>0</v>
      </c>
      <c r="T35" s="64">
        <v>0</v>
      </c>
      <c r="U35" s="64">
        <v>0</v>
      </c>
      <c r="V35" s="64">
        <v>1152305678</v>
      </c>
      <c r="W35" s="64">
        <v>504205283</v>
      </c>
      <c r="X35" s="64">
        <v>648100395</v>
      </c>
      <c r="Y35" s="65">
        <v>128.54</v>
      </c>
      <c r="Z35" s="66">
        <v>672273710</v>
      </c>
    </row>
    <row r="36" spans="1:26" ht="12.75">
      <c r="A36" s="62" t="s">
        <v>53</v>
      </c>
      <c r="B36" s="18">
        <v>2922171716</v>
      </c>
      <c r="C36" s="18">
        <v>0</v>
      </c>
      <c r="D36" s="63">
        <v>3158645572</v>
      </c>
      <c r="E36" s="64">
        <v>3158645572</v>
      </c>
      <c r="F36" s="64">
        <v>2931296967</v>
      </c>
      <c r="G36" s="64">
        <v>2922171715</v>
      </c>
      <c r="H36" s="64">
        <v>2947085430</v>
      </c>
      <c r="I36" s="64">
        <v>2947085430</v>
      </c>
      <c r="J36" s="64">
        <v>2958572222</v>
      </c>
      <c r="K36" s="64">
        <v>2969471761</v>
      </c>
      <c r="L36" s="64">
        <v>2902312710</v>
      </c>
      <c r="M36" s="64">
        <v>2902312710</v>
      </c>
      <c r="N36" s="64">
        <v>2916013836</v>
      </c>
      <c r="O36" s="64">
        <v>2845603256</v>
      </c>
      <c r="P36" s="64">
        <v>2956682004</v>
      </c>
      <c r="Q36" s="64">
        <v>2956682004</v>
      </c>
      <c r="R36" s="64">
        <v>0</v>
      </c>
      <c r="S36" s="64">
        <v>0</v>
      </c>
      <c r="T36" s="64">
        <v>0</v>
      </c>
      <c r="U36" s="64">
        <v>0</v>
      </c>
      <c r="V36" s="64">
        <v>2956682004</v>
      </c>
      <c r="W36" s="64">
        <v>2368984179</v>
      </c>
      <c r="X36" s="64">
        <v>587697825</v>
      </c>
      <c r="Y36" s="65">
        <v>24.81</v>
      </c>
      <c r="Z36" s="66">
        <v>3158645572</v>
      </c>
    </row>
    <row r="37" spans="1:26" ht="12.75">
      <c r="A37" s="62" t="s">
        <v>54</v>
      </c>
      <c r="B37" s="18">
        <v>427497885</v>
      </c>
      <c r="C37" s="18">
        <v>0</v>
      </c>
      <c r="D37" s="63">
        <v>371215083</v>
      </c>
      <c r="E37" s="64">
        <v>371215083</v>
      </c>
      <c r="F37" s="64">
        <v>507412760</v>
      </c>
      <c r="G37" s="64">
        <v>425381898</v>
      </c>
      <c r="H37" s="64">
        <v>476600265</v>
      </c>
      <c r="I37" s="64">
        <v>476600265</v>
      </c>
      <c r="J37" s="64">
        <v>389815051</v>
      </c>
      <c r="K37" s="64">
        <v>570616382</v>
      </c>
      <c r="L37" s="64">
        <v>561003608</v>
      </c>
      <c r="M37" s="64">
        <v>561003608</v>
      </c>
      <c r="N37" s="64">
        <v>528656874</v>
      </c>
      <c r="O37" s="64">
        <v>518451286</v>
      </c>
      <c r="P37" s="64">
        <v>937908761</v>
      </c>
      <c r="Q37" s="64">
        <v>937908761</v>
      </c>
      <c r="R37" s="64">
        <v>0</v>
      </c>
      <c r="S37" s="64">
        <v>0</v>
      </c>
      <c r="T37" s="64">
        <v>0</v>
      </c>
      <c r="U37" s="64">
        <v>0</v>
      </c>
      <c r="V37" s="64">
        <v>937908761</v>
      </c>
      <c r="W37" s="64">
        <v>278411312</v>
      </c>
      <c r="X37" s="64">
        <v>659497449</v>
      </c>
      <c r="Y37" s="65">
        <v>236.88</v>
      </c>
      <c r="Z37" s="66">
        <v>371215083</v>
      </c>
    </row>
    <row r="38" spans="1:26" ht="12.75">
      <c r="A38" s="62" t="s">
        <v>55</v>
      </c>
      <c r="B38" s="18">
        <v>537993517</v>
      </c>
      <c r="C38" s="18">
        <v>0</v>
      </c>
      <c r="D38" s="63">
        <v>536625765</v>
      </c>
      <c r="E38" s="64">
        <v>536625765</v>
      </c>
      <c r="F38" s="64">
        <v>487122834</v>
      </c>
      <c r="G38" s="64">
        <v>540109413</v>
      </c>
      <c r="H38" s="64">
        <v>540109413</v>
      </c>
      <c r="I38" s="64">
        <v>540109413</v>
      </c>
      <c r="J38" s="64">
        <v>540109413</v>
      </c>
      <c r="K38" s="64">
        <v>539155906</v>
      </c>
      <c r="L38" s="64">
        <v>520828058</v>
      </c>
      <c r="M38" s="64">
        <v>520828058</v>
      </c>
      <c r="N38" s="64">
        <v>567545397</v>
      </c>
      <c r="O38" s="64">
        <v>521542906</v>
      </c>
      <c r="P38" s="64">
        <v>521542906</v>
      </c>
      <c r="Q38" s="64">
        <v>521542906</v>
      </c>
      <c r="R38" s="64">
        <v>0</v>
      </c>
      <c r="S38" s="64">
        <v>0</v>
      </c>
      <c r="T38" s="64">
        <v>0</v>
      </c>
      <c r="U38" s="64">
        <v>0</v>
      </c>
      <c r="V38" s="64">
        <v>521542906</v>
      </c>
      <c r="W38" s="64">
        <v>402469324</v>
      </c>
      <c r="X38" s="64">
        <v>119073582</v>
      </c>
      <c r="Y38" s="65">
        <v>29.59</v>
      </c>
      <c r="Z38" s="66">
        <v>536625765</v>
      </c>
    </row>
    <row r="39" spans="1:26" ht="12.75">
      <c r="A39" s="62" t="s">
        <v>56</v>
      </c>
      <c r="B39" s="18">
        <v>2776696850</v>
      </c>
      <c r="C39" s="18">
        <v>0</v>
      </c>
      <c r="D39" s="63">
        <v>2981773107</v>
      </c>
      <c r="E39" s="64">
        <v>2923078434</v>
      </c>
      <c r="F39" s="64">
        <v>2851205252</v>
      </c>
      <c r="G39" s="64">
        <v>2782864080</v>
      </c>
      <c r="H39" s="64">
        <v>2882180467</v>
      </c>
      <c r="I39" s="64">
        <v>2882180467</v>
      </c>
      <c r="J39" s="64">
        <v>2814205198</v>
      </c>
      <c r="K39" s="64">
        <v>2871939352</v>
      </c>
      <c r="L39" s="64">
        <v>2722348725</v>
      </c>
      <c r="M39" s="64">
        <v>2722348725</v>
      </c>
      <c r="N39" s="64">
        <v>2776696850</v>
      </c>
      <c r="O39" s="64">
        <v>2781917529</v>
      </c>
      <c r="P39" s="64">
        <v>2649536014</v>
      </c>
      <c r="Q39" s="64">
        <v>2649536014</v>
      </c>
      <c r="R39" s="64">
        <v>0</v>
      </c>
      <c r="S39" s="64">
        <v>0</v>
      </c>
      <c r="T39" s="64">
        <v>0</v>
      </c>
      <c r="U39" s="64">
        <v>0</v>
      </c>
      <c r="V39" s="64">
        <v>2649536014</v>
      </c>
      <c r="W39" s="64">
        <v>2192308826</v>
      </c>
      <c r="X39" s="64">
        <v>457227188</v>
      </c>
      <c r="Y39" s="65">
        <v>20.86</v>
      </c>
      <c r="Z39" s="66">
        <v>2923078434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374189837</v>
      </c>
      <c r="C42" s="18">
        <v>0</v>
      </c>
      <c r="D42" s="63">
        <v>345186696</v>
      </c>
      <c r="E42" s="64">
        <v>345186702</v>
      </c>
      <c r="F42" s="64">
        <v>83763809</v>
      </c>
      <c r="G42" s="64">
        <v>124306198</v>
      </c>
      <c r="H42" s="64">
        <v>138990573</v>
      </c>
      <c r="I42" s="64">
        <v>347060580</v>
      </c>
      <c r="J42" s="64">
        <v>-136968356</v>
      </c>
      <c r="K42" s="64">
        <v>393784372</v>
      </c>
      <c r="L42" s="64">
        <v>111344646</v>
      </c>
      <c r="M42" s="64">
        <v>368160662</v>
      </c>
      <c r="N42" s="64">
        <v>-112520803</v>
      </c>
      <c r="O42" s="64">
        <v>32125726</v>
      </c>
      <c r="P42" s="64">
        <v>288150740</v>
      </c>
      <c r="Q42" s="64">
        <v>207755663</v>
      </c>
      <c r="R42" s="64">
        <v>0</v>
      </c>
      <c r="S42" s="64">
        <v>0</v>
      </c>
      <c r="T42" s="64">
        <v>0</v>
      </c>
      <c r="U42" s="64">
        <v>0</v>
      </c>
      <c r="V42" s="64">
        <v>922976905</v>
      </c>
      <c r="W42" s="64">
        <v>990827971</v>
      </c>
      <c r="X42" s="64">
        <v>-67851066</v>
      </c>
      <c r="Y42" s="65">
        <v>-6.85</v>
      </c>
      <c r="Z42" s="66">
        <v>345186702</v>
      </c>
    </row>
    <row r="43" spans="1:26" ht="12.75">
      <c r="A43" s="62" t="s">
        <v>59</v>
      </c>
      <c r="B43" s="18">
        <v>-211070709</v>
      </c>
      <c r="C43" s="18">
        <v>0</v>
      </c>
      <c r="D43" s="63">
        <v>-295339737</v>
      </c>
      <c r="E43" s="64">
        <v>-311828137</v>
      </c>
      <c r="F43" s="64">
        <v>509308</v>
      </c>
      <c r="G43" s="64">
        <v>-200560622</v>
      </c>
      <c r="H43" s="64">
        <v>-12833150</v>
      </c>
      <c r="I43" s="64">
        <v>-212884464</v>
      </c>
      <c r="J43" s="64">
        <v>-190871</v>
      </c>
      <c r="K43" s="64">
        <v>-150449008</v>
      </c>
      <c r="L43" s="64">
        <v>-161002293</v>
      </c>
      <c r="M43" s="64">
        <v>-311642172</v>
      </c>
      <c r="N43" s="64">
        <v>-13464475</v>
      </c>
      <c r="O43" s="64">
        <v>-14650312</v>
      </c>
      <c r="P43" s="64">
        <v>-114836141</v>
      </c>
      <c r="Q43" s="64">
        <v>-142950928</v>
      </c>
      <c r="R43" s="64">
        <v>0</v>
      </c>
      <c r="S43" s="64">
        <v>0</v>
      </c>
      <c r="T43" s="64">
        <v>0</v>
      </c>
      <c r="U43" s="64">
        <v>0</v>
      </c>
      <c r="V43" s="64">
        <v>-667477564</v>
      </c>
      <c r="W43" s="64">
        <v>-601884646</v>
      </c>
      <c r="X43" s="64">
        <v>-65592918</v>
      </c>
      <c r="Y43" s="65">
        <v>10.9</v>
      </c>
      <c r="Z43" s="66">
        <v>-311828137</v>
      </c>
    </row>
    <row r="44" spans="1:26" ht="12.75">
      <c r="A44" s="62" t="s">
        <v>60</v>
      </c>
      <c r="B44" s="18">
        <v>-23001014</v>
      </c>
      <c r="C44" s="18">
        <v>0</v>
      </c>
      <c r="D44" s="63">
        <v>-19771740</v>
      </c>
      <c r="E44" s="64">
        <v>-19771741</v>
      </c>
      <c r="F44" s="64">
        <v>198460</v>
      </c>
      <c r="G44" s="64">
        <v>223823</v>
      </c>
      <c r="H44" s="64">
        <v>0</v>
      </c>
      <c r="I44" s="64">
        <v>422283</v>
      </c>
      <c r="J44" s="64">
        <v>178740</v>
      </c>
      <c r="K44" s="64">
        <v>276476</v>
      </c>
      <c r="L44" s="64">
        <v>-20860680</v>
      </c>
      <c r="M44" s="64">
        <v>-20405464</v>
      </c>
      <c r="N44" s="64">
        <v>141894</v>
      </c>
      <c r="O44" s="64">
        <v>608681</v>
      </c>
      <c r="P44" s="64">
        <v>334814</v>
      </c>
      <c r="Q44" s="64">
        <v>1085389</v>
      </c>
      <c r="R44" s="64">
        <v>0</v>
      </c>
      <c r="S44" s="64">
        <v>0</v>
      </c>
      <c r="T44" s="64">
        <v>0</v>
      </c>
      <c r="U44" s="64">
        <v>0</v>
      </c>
      <c r="V44" s="64">
        <v>-18897792</v>
      </c>
      <c r="W44" s="64">
        <v>-19635579</v>
      </c>
      <c r="X44" s="64">
        <v>737787</v>
      </c>
      <c r="Y44" s="65">
        <v>-3.76</v>
      </c>
      <c r="Z44" s="66">
        <v>-19771741</v>
      </c>
    </row>
    <row r="45" spans="1:26" ht="12.75">
      <c r="A45" s="74" t="s">
        <v>61</v>
      </c>
      <c r="B45" s="21">
        <v>505440776</v>
      </c>
      <c r="C45" s="21">
        <v>0</v>
      </c>
      <c r="D45" s="103">
        <v>358505729</v>
      </c>
      <c r="E45" s="104">
        <v>519027600</v>
      </c>
      <c r="F45" s="104">
        <v>587638505</v>
      </c>
      <c r="G45" s="104">
        <v>511607904</v>
      </c>
      <c r="H45" s="104">
        <v>637765327</v>
      </c>
      <c r="I45" s="104">
        <v>637765327</v>
      </c>
      <c r="J45" s="104">
        <v>500784840</v>
      </c>
      <c r="K45" s="104">
        <v>744396680</v>
      </c>
      <c r="L45" s="104">
        <v>673878353</v>
      </c>
      <c r="M45" s="104">
        <v>673878353</v>
      </c>
      <c r="N45" s="104">
        <v>548034969</v>
      </c>
      <c r="O45" s="104">
        <v>566119064</v>
      </c>
      <c r="P45" s="104">
        <v>739768477</v>
      </c>
      <c r="Q45" s="104">
        <v>739768477</v>
      </c>
      <c r="R45" s="104">
        <v>0</v>
      </c>
      <c r="S45" s="104">
        <v>0</v>
      </c>
      <c r="T45" s="104">
        <v>0</v>
      </c>
      <c r="U45" s="104">
        <v>0</v>
      </c>
      <c r="V45" s="104">
        <v>739768477</v>
      </c>
      <c r="W45" s="104">
        <v>874748522</v>
      </c>
      <c r="X45" s="104">
        <v>-134980045</v>
      </c>
      <c r="Y45" s="105">
        <v>-15.43</v>
      </c>
      <c r="Z45" s="106">
        <v>519027600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69142540</v>
      </c>
      <c r="C49" s="56">
        <v>0</v>
      </c>
      <c r="D49" s="133">
        <v>7279999</v>
      </c>
      <c r="E49" s="58">
        <v>5845043</v>
      </c>
      <c r="F49" s="58">
        <v>0</v>
      </c>
      <c r="G49" s="58">
        <v>0</v>
      </c>
      <c r="H49" s="58">
        <v>0</v>
      </c>
      <c r="I49" s="58">
        <v>5741239</v>
      </c>
      <c r="J49" s="58">
        <v>0</v>
      </c>
      <c r="K49" s="58">
        <v>0</v>
      </c>
      <c r="L49" s="58">
        <v>0</v>
      </c>
      <c r="M49" s="58">
        <v>5148456</v>
      </c>
      <c r="N49" s="58">
        <v>0</v>
      </c>
      <c r="O49" s="58">
        <v>0</v>
      </c>
      <c r="P49" s="58">
        <v>0</v>
      </c>
      <c r="Q49" s="58">
        <v>4332729</v>
      </c>
      <c r="R49" s="58">
        <v>0</v>
      </c>
      <c r="S49" s="58">
        <v>0</v>
      </c>
      <c r="T49" s="58">
        <v>0</v>
      </c>
      <c r="U49" s="58">
        <v>0</v>
      </c>
      <c r="V49" s="58">
        <v>19753382</v>
      </c>
      <c r="W49" s="58">
        <v>87500369</v>
      </c>
      <c r="X49" s="58">
        <v>204743757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47634323</v>
      </c>
      <c r="C51" s="56">
        <v>0</v>
      </c>
      <c r="D51" s="133">
        <v>501819</v>
      </c>
      <c r="E51" s="58">
        <v>16939</v>
      </c>
      <c r="F51" s="58">
        <v>0</v>
      </c>
      <c r="G51" s="58">
        <v>0</v>
      </c>
      <c r="H51" s="58">
        <v>0</v>
      </c>
      <c r="I51" s="58">
        <v>18031</v>
      </c>
      <c r="J51" s="58">
        <v>0</v>
      </c>
      <c r="K51" s="58">
        <v>0</v>
      </c>
      <c r="L51" s="58">
        <v>0</v>
      </c>
      <c r="M51" s="58">
        <v>1523821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49694933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96.66291745215933</v>
      </c>
      <c r="C58" s="5">
        <f>IF(C67=0,0,+(C76/C67)*100)</f>
        <v>0</v>
      </c>
      <c r="D58" s="6">
        <f aca="true" t="shared" si="6" ref="D58:Z58">IF(D67=0,0,+(D76/D67)*100)</f>
        <v>95.99999963626117</v>
      </c>
      <c r="E58" s="7">
        <f t="shared" si="6"/>
        <v>95.05085192462779</v>
      </c>
      <c r="F58" s="7">
        <f t="shared" si="6"/>
        <v>41.91490336942027</v>
      </c>
      <c r="G58" s="7">
        <f t="shared" si="6"/>
        <v>72.2656956077002</v>
      </c>
      <c r="H58" s="7">
        <f t="shared" si="6"/>
        <v>69.98452115259333</v>
      </c>
      <c r="I58" s="7">
        <f t="shared" si="6"/>
        <v>59.99368330304421</v>
      </c>
      <c r="J58" s="7">
        <f t="shared" si="6"/>
        <v>116.27201419285768</v>
      </c>
      <c r="K58" s="7">
        <f t="shared" si="6"/>
        <v>98.66570409235456</v>
      </c>
      <c r="L58" s="7">
        <f t="shared" si="6"/>
        <v>113.00976424826035</v>
      </c>
      <c r="M58" s="7">
        <f t="shared" si="6"/>
        <v>108.89113788063595</v>
      </c>
      <c r="N58" s="7">
        <f t="shared" si="6"/>
        <v>92.75969227653658</v>
      </c>
      <c r="O58" s="7">
        <f t="shared" si="6"/>
        <v>78.04193793437491</v>
      </c>
      <c r="P58" s="7">
        <f t="shared" si="6"/>
        <v>108.91972547305915</v>
      </c>
      <c r="Q58" s="7">
        <f t="shared" si="6"/>
        <v>93.08631301059705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86.75503669205885</v>
      </c>
      <c r="W58" s="7">
        <f t="shared" si="6"/>
        <v>82.48303124383571</v>
      </c>
      <c r="X58" s="7">
        <f t="shared" si="6"/>
        <v>0</v>
      </c>
      <c r="Y58" s="7">
        <f t="shared" si="6"/>
        <v>0</v>
      </c>
      <c r="Z58" s="8">
        <f t="shared" si="6"/>
        <v>95.05085192462779</v>
      </c>
    </row>
    <row r="59" spans="1:26" ht="12.75">
      <c r="A59" s="36" t="s">
        <v>31</v>
      </c>
      <c r="B59" s="9">
        <f aca="true" t="shared" si="7" ref="B59:Z66">IF(B68=0,0,+(B77/B68)*100)</f>
        <v>100.63226636225819</v>
      </c>
      <c r="C59" s="9">
        <f t="shared" si="7"/>
        <v>0</v>
      </c>
      <c r="D59" s="2">
        <f t="shared" si="7"/>
        <v>95.99999970578578</v>
      </c>
      <c r="E59" s="10">
        <f t="shared" si="7"/>
        <v>94.85901889333213</v>
      </c>
      <c r="F59" s="10">
        <f t="shared" si="7"/>
        <v>1.0100702331886955</v>
      </c>
      <c r="G59" s="10">
        <f t="shared" si="7"/>
        <v>23.257453148513516</v>
      </c>
      <c r="H59" s="10">
        <f t="shared" si="7"/>
        <v>104.82460234455525</v>
      </c>
      <c r="I59" s="10">
        <f t="shared" si="7"/>
        <v>37.48367088601051</v>
      </c>
      <c r="J59" s="10">
        <f t="shared" si="7"/>
        <v>765.2007187882867</v>
      </c>
      <c r="K59" s="10">
        <f t="shared" si="7"/>
        <v>111.21768808777726</v>
      </c>
      <c r="L59" s="10">
        <f t="shared" si="7"/>
        <v>142.39886515810468</v>
      </c>
      <c r="M59" s="10">
        <f t="shared" si="7"/>
        <v>171.243634829975</v>
      </c>
      <c r="N59" s="10">
        <f t="shared" si="7"/>
        <v>106.27664539246604</v>
      </c>
      <c r="O59" s="10">
        <f t="shared" si="7"/>
        <v>100</v>
      </c>
      <c r="P59" s="10">
        <f t="shared" si="7"/>
        <v>105.51027067794934</v>
      </c>
      <c r="Q59" s="10">
        <f t="shared" si="7"/>
        <v>103.9167845339056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97.51538913919258</v>
      </c>
      <c r="W59" s="10">
        <f t="shared" si="7"/>
        <v>65.24358746333724</v>
      </c>
      <c r="X59" s="10">
        <f t="shared" si="7"/>
        <v>0</v>
      </c>
      <c r="Y59" s="10">
        <f t="shared" si="7"/>
        <v>0</v>
      </c>
      <c r="Z59" s="11">
        <f t="shared" si="7"/>
        <v>94.85901889333213</v>
      </c>
    </row>
    <row r="60" spans="1:26" ht="12.75">
      <c r="A60" s="37" t="s">
        <v>32</v>
      </c>
      <c r="B60" s="12">
        <f t="shared" si="7"/>
        <v>96.13600386338396</v>
      </c>
      <c r="C60" s="12">
        <f t="shared" si="7"/>
        <v>0</v>
      </c>
      <c r="D60" s="3">
        <f t="shared" si="7"/>
        <v>95.99999950133237</v>
      </c>
      <c r="E60" s="13">
        <f t="shared" si="7"/>
        <v>95.3284551446971</v>
      </c>
      <c r="F60" s="13">
        <f t="shared" si="7"/>
        <v>59.66404337796073</v>
      </c>
      <c r="G60" s="13">
        <f t="shared" si="7"/>
        <v>73.78470910295579</v>
      </c>
      <c r="H60" s="13">
        <f t="shared" si="7"/>
        <v>61.57676223506012</v>
      </c>
      <c r="I60" s="13">
        <f t="shared" si="7"/>
        <v>65.07730313471143</v>
      </c>
      <c r="J60" s="13">
        <f t="shared" si="7"/>
        <v>93.55428396365825</v>
      </c>
      <c r="K60" s="13">
        <f t="shared" si="7"/>
        <v>96.2787534756019</v>
      </c>
      <c r="L60" s="13">
        <f t="shared" si="7"/>
        <v>106.65426997551268</v>
      </c>
      <c r="M60" s="13">
        <f t="shared" si="7"/>
        <v>98.841210341195</v>
      </c>
      <c r="N60" s="13">
        <f t="shared" si="7"/>
        <v>90.02292728942781</v>
      </c>
      <c r="O60" s="13">
        <f t="shared" si="7"/>
        <v>72.54791101028688</v>
      </c>
      <c r="P60" s="13">
        <f t="shared" si="7"/>
        <v>110.63223169430727</v>
      </c>
      <c r="Q60" s="13">
        <f t="shared" si="7"/>
        <v>90.80355703364404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84.73129671870444</v>
      </c>
      <c r="W60" s="13">
        <f t="shared" si="7"/>
        <v>88.26779539909415</v>
      </c>
      <c r="X60" s="13">
        <f t="shared" si="7"/>
        <v>0</v>
      </c>
      <c r="Y60" s="13">
        <f t="shared" si="7"/>
        <v>0</v>
      </c>
      <c r="Z60" s="14">
        <f t="shared" si="7"/>
        <v>95.3284551446971</v>
      </c>
    </row>
    <row r="61" spans="1:26" ht="12.75">
      <c r="A61" s="38" t="s">
        <v>102</v>
      </c>
      <c r="B61" s="12">
        <f t="shared" si="7"/>
        <v>99.598034218676</v>
      </c>
      <c r="C61" s="12">
        <f t="shared" si="7"/>
        <v>0</v>
      </c>
      <c r="D61" s="3">
        <f t="shared" si="7"/>
        <v>95.99999977473865</v>
      </c>
      <c r="E61" s="13">
        <f t="shared" si="7"/>
        <v>95.61910297027939</v>
      </c>
      <c r="F61" s="13">
        <f t="shared" si="7"/>
        <v>51.39849535758037</v>
      </c>
      <c r="G61" s="13">
        <f t="shared" si="7"/>
        <v>71.43540843737719</v>
      </c>
      <c r="H61" s="13">
        <f t="shared" si="7"/>
        <v>51.049641328380865</v>
      </c>
      <c r="I61" s="13">
        <f t="shared" si="7"/>
        <v>57.4573969466727</v>
      </c>
      <c r="J61" s="13">
        <f t="shared" si="7"/>
        <v>91.16972467712424</v>
      </c>
      <c r="K61" s="13">
        <f t="shared" si="7"/>
        <v>96.56001330445295</v>
      </c>
      <c r="L61" s="13">
        <f t="shared" si="7"/>
        <v>104.57953243351837</v>
      </c>
      <c r="M61" s="13">
        <f t="shared" si="7"/>
        <v>97.66406485615387</v>
      </c>
      <c r="N61" s="13">
        <f t="shared" si="7"/>
        <v>89.72830837174025</v>
      </c>
      <c r="O61" s="13">
        <f t="shared" si="7"/>
        <v>60.082012523072926</v>
      </c>
      <c r="P61" s="13">
        <f t="shared" si="7"/>
        <v>107.49602521003547</v>
      </c>
      <c r="Q61" s="13">
        <f t="shared" si="7"/>
        <v>85.67685184446464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80.26224309588218</v>
      </c>
      <c r="W61" s="13">
        <f t="shared" si="7"/>
        <v>88.82129878249764</v>
      </c>
      <c r="X61" s="13">
        <f t="shared" si="7"/>
        <v>0</v>
      </c>
      <c r="Y61" s="13">
        <f t="shared" si="7"/>
        <v>0</v>
      </c>
      <c r="Z61" s="14">
        <f t="shared" si="7"/>
        <v>95.61910297027939</v>
      </c>
    </row>
    <row r="62" spans="1:26" ht="12.75">
      <c r="A62" s="38" t="s">
        <v>103</v>
      </c>
      <c r="B62" s="12">
        <f t="shared" si="7"/>
        <v>84.35960207156556</v>
      </c>
      <c r="C62" s="12">
        <f t="shared" si="7"/>
        <v>0</v>
      </c>
      <c r="D62" s="3">
        <f t="shared" si="7"/>
        <v>95.99999887331279</v>
      </c>
      <c r="E62" s="13">
        <f t="shared" si="7"/>
        <v>96.00000048286594</v>
      </c>
      <c r="F62" s="13">
        <f t="shared" si="7"/>
        <v>77.58822824548051</v>
      </c>
      <c r="G62" s="13">
        <f t="shared" si="7"/>
        <v>241.6589312725308</v>
      </c>
      <c r="H62" s="13">
        <f t="shared" si="7"/>
        <v>79.8242181739019</v>
      </c>
      <c r="I62" s="13">
        <f t="shared" si="7"/>
        <v>105.1278159629637</v>
      </c>
      <c r="J62" s="13">
        <f t="shared" si="7"/>
        <v>40.291354718740266</v>
      </c>
      <c r="K62" s="13">
        <f t="shared" si="7"/>
        <v>21.6939343521358</v>
      </c>
      <c r="L62" s="13">
        <f t="shared" si="7"/>
        <v>126.71535993902967</v>
      </c>
      <c r="M62" s="13">
        <f t="shared" si="7"/>
        <v>55.87836536824149</v>
      </c>
      <c r="N62" s="13">
        <f t="shared" si="7"/>
        <v>93.9510504470055</v>
      </c>
      <c r="O62" s="13">
        <f t="shared" si="7"/>
        <v>98.19965143296214</v>
      </c>
      <c r="P62" s="13">
        <f t="shared" si="7"/>
        <v>113.79167069490137</v>
      </c>
      <c r="Q62" s="13">
        <f t="shared" si="7"/>
        <v>101.4273144435158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85.33609016007419</v>
      </c>
      <c r="W62" s="13">
        <f t="shared" si="7"/>
        <v>68.46850687679341</v>
      </c>
      <c r="X62" s="13">
        <f t="shared" si="7"/>
        <v>0</v>
      </c>
      <c r="Y62" s="13">
        <f t="shared" si="7"/>
        <v>0</v>
      </c>
      <c r="Z62" s="14">
        <f t="shared" si="7"/>
        <v>96.00000048286594</v>
      </c>
    </row>
    <row r="63" spans="1:26" ht="12.75">
      <c r="A63" s="38" t="s">
        <v>104</v>
      </c>
      <c r="B63" s="12">
        <f t="shared" si="7"/>
        <v>92.79318975727514</v>
      </c>
      <c r="C63" s="12">
        <f t="shared" si="7"/>
        <v>0</v>
      </c>
      <c r="D63" s="3">
        <f t="shared" si="7"/>
        <v>95.99999874358758</v>
      </c>
      <c r="E63" s="13">
        <f t="shared" si="7"/>
        <v>92.73753666934897</v>
      </c>
      <c r="F63" s="13">
        <f t="shared" si="7"/>
        <v>76.6897019429842</v>
      </c>
      <c r="G63" s="13">
        <f t="shared" si="7"/>
        <v>51.70520628966647</v>
      </c>
      <c r="H63" s="13">
        <f t="shared" si="7"/>
        <v>83.08010160944981</v>
      </c>
      <c r="I63" s="13">
        <f t="shared" si="7"/>
        <v>66.10366017782138</v>
      </c>
      <c r="J63" s="13">
        <f t="shared" si="7"/>
        <v>198.7861637398162</v>
      </c>
      <c r="K63" s="13">
        <f t="shared" si="7"/>
        <v>186.15239415259003</v>
      </c>
      <c r="L63" s="13">
        <f t="shared" si="7"/>
        <v>97.93493100944082</v>
      </c>
      <c r="M63" s="13">
        <f t="shared" si="7"/>
        <v>160.27151516349326</v>
      </c>
      <c r="N63" s="13">
        <f t="shared" si="7"/>
        <v>88.5623641366761</v>
      </c>
      <c r="O63" s="13">
        <f t="shared" si="7"/>
        <v>100.27693409879758</v>
      </c>
      <c r="P63" s="13">
        <f t="shared" si="7"/>
        <v>101.98433711510819</v>
      </c>
      <c r="Q63" s="13">
        <f t="shared" si="7"/>
        <v>96.90455096370387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104.09824507002286</v>
      </c>
      <c r="W63" s="13">
        <f t="shared" si="7"/>
        <v>108.23543415613952</v>
      </c>
      <c r="X63" s="13">
        <f t="shared" si="7"/>
        <v>0</v>
      </c>
      <c r="Y63" s="13">
        <f t="shared" si="7"/>
        <v>0</v>
      </c>
      <c r="Z63" s="14">
        <f t="shared" si="7"/>
        <v>92.73753666934897</v>
      </c>
    </row>
    <row r="64" spans="1:26" ht="12.75">
      <c r="A64" s="38" t="s">
        <v>105</v>
      </c>
      <c r="B64" s="12">
        <f t="shared" si="7"/>
        <v>90.41040354617431</v>
      </c>
      <c r="C64" s="12">
        <f t="shared" si="7"/>
        <v>0</v>
      </c>
      <c r="D64" s="3">
        <f t="shared" si="7"/>
        <v>95.99999909715798</v>
      </c>
      <c r="E64" s="13">
        <f t="shared" si="7"/>
        <v>94.29728803353277</v>
      </c>
      <c r="F64" s="13">
        <f t="shared" si="7"/>
        <v>72.2964336674784</v>
      </c>
      <c r="G64" s="13">
        <f t="shared" si="7"/>
        <v>54.03652437563032</v>
      </c>
      <c r="H64" s="13">
        <f t="shared" si="7"/>
        <v>83.88815395241743</v>
      </c>
      <c r="I64" s="13">
        <f t="shared" si="7"/>
        <v>66.09205727510096</v>
      </c>
      <c r="J64" s="13">
        <f t="shared" si="7"/>
        <v>115.08087663249873</v>
      </c>
      <c r="K64" s="13">
        <f t="shared" si="7"/>
        <v>100.54148810912508</v>
      </c>
      <c r="L64" s="13">
        <f t="shared" si="7"/>
        <v>106.97159698105996</v>
      </c>
      <c r="M64" s="13">
        <f t="shared" si="7"/>
        <v>107.5289956501749</v>
      </c>
      <c r="N64" s="13">
        <f t="shared" si="7"/>
        <v>95.51464885457062</v>
      </c>
      <c r="O64" s="13">
        <f t="shared" si="7"/>
        <v>100.00794169427148</v>
      </c>
      <c r="P64" s="13">
        <f t="shared" si="7"/>
        <v>109.79062181154526</v>
      </c>
      <c r="Q64" s="13">
        <f t="shared" si="7"/>
        <v>101.76835167165576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89.15214948931728</v>
      </c>
      <c r="W64" s="13">
        <f t="shared" si="7"/>
        <v>94.04592873039925</v>
      </c>
      <c r="X64" s="13">
        <f t="shared" si="7"/>
        <v>0</v>
      </c>
      <c r="Y64" s="13">
        <f t="shared" si="7"/>
        <v>0</v>
      </c>
      <c r="Z64" s="14">
        <f t="shared" si="7"/>
        <v>94.29728803353277</v>
      </c>
    </row>
    <row r="65" spans="1:26" ht="12.75">
      <c r="A65" s="38" t="s">
        <v>106</v>
      </c>
      <c r="B65" s="12">
        <f t="shared" si="7"/>
        <v>5354.357611584142</v>
      </c>
      <c r="C65" s="12">
        <f t="shared" si="7"/>
        <v>0</v>
      </c>
      <c r="D65" s="3">
        <f t="shared" si="7"/>
        <v>96</v>
      </c>
      <c r="E65" s="13">
        <f t="shared" si="7"/>
        <v>782.8122270742358</v>
      </c>
      <c r="F65" s="13">
        <f t="shared" si="7"/>
        <v>53765.22108843537</v>
      </c>
      <c r="G65" s="13">
        <f t="shared" si="7"/>
        <v>49.70726109198421</v>
      </c>
      <c r="H65" s="13">
        <f t="shared" si="7"/>
        <v>196992.33038348082</v>
      </c>
      <c r="I65" s="13">
        <f t="shared" si="7"/>
        <v>159.45093110624612</v>
      </c>
      <c r="J65" s="13">
        <f t="shared" si="7"/>
        <v>-8.141981127003866</v>
      </c>
      <c r="K65" s="13">
        <f t="shared" si="7"/>
        <v>252467.65463917528</v>
      </c>
      <c r="L65" s="13">
        <f t="shared" si="7"/>
        <v>12103.359173126615</v>
      </c>
      <c r="M65" s="13">
        <f t="shared" si="7"/>
        <v>171.41270345623875</v>
      </c>
      <c r="N65" s="13">
        <f t="shared" si="7"/>
        <v>-506247.7272727273</v>
      </c>
      <c r="O65" s="13">
        <f t="shared" si="7"/>
        <v>0</v>
      </c>
      <c r="P65" s="13">
        <f t="shared" si="7"/>
        <v>384913.9534883721</v>
      </c>
      <c r="Q65" s="13">
        <f t="shared" si="7"/>
        <v>4303.874626365338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228.6511454758624</v>
      </c>
      <c r="W65" s="13">
        <f t="shared" si="7"/>
        <v>29006.04991394148</v>
      </c>
      <c r="X65" s="13">
        <f t="shared" si="7"/>
        <v>0</v>
      </c>
      <c r="Y65" s="13">
        <f t="shared" si="7"/>
        <v>0</v>
      </c>
      <c r="Z65" s="14">
        <f t="shared" si="7"/>
        <v>782.8122270742358</v>
      </c>
    </row>
    <row r="66" spans="1:26" ht="12.7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96.00001910931483</v>
      </c>
      <c r="E66" s="16">
        <f t="shared" si="7"/>
        <v>68.02819857625899</v>
      </c>
      <c r="F66" s="16">
        <f t="shared" si="7"/>
        <v>102.20433470457439</v>
      </c>
      <c r="G66" s="16">
        <f t="shared" si="7"/>
        <v>128.5159008268826</v>
      </c>
      <c r="H66" s="16">
        <f t="shared" si="7"/>
        <v>157.6085595955308</v>
      </c>
      <c r="I66" s="16">
        <f t="shared" si="7"/>
        <v>127.76333521557703</v>
      </c>
      <c r="J66" s="16">
        <f t="shared" si="7"/>
        <v>1032.0156695156695</v>
      </c>
      <c r="K66" s="16">
        <f t="shared" si="7"/>
        <v>-83.54722432606805</v>
      </c>
      <c r="L66" s="16">
        <f t="shared" si="7"/>
        <v>-831.9730885311872</v>
      </c>
      <c r="M66" s="16">
        <f t="shared" si="7"/>
        <v>-501.1890234716322</v>
      </c>
      <c r="N66" s="16">
        <f t="shared" si="7"/>
        <v>-25.86065599409443</v>
      </c>
      <c r="O66" s="16">
        <f t="shared" si="7"/>
        <v>97.56389233654342</v>
      </c>
      <c r="P66" s="16">
        <f t="shared" si="7"/>
        <v>-168.4498610618974</v>
      </c>
      <c r="Q66" s="16">
        <f t="shared" si="7"/>
        <v>-30.279067056629366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-54.0470637094311</v>
      </c>
      <c r="W66" s="16">
        <f t="shared" si="7"/>
        <v>4.326514791127085</v>
      </c>
      <c r="X66" s="16">
        <f t="shared" si="7"/>
        <v>0</v>
      </c>
      <c r="Y66" s="16">
        <f t="shared" si="7"/>
        <v>0</v>
      </c>
      <c r="Z66" s="17">
        <f t="shared" si="7"/>
        <v>68.02819857625899</v>
      </c>
    </row>
    <row r="67" spans="1:26" ht="12.75" hidden="1">
      <c r="A67" s="40" t="s">
        <v>108</v>
      </c>
      <c r="B67" s="23">
        <v>1045911526</v>
      </c>
      <c r="C67" s="23"/>
      <c r="D67" s="24">
        <v>1110687024</v>
      </c>
      <c r="E67" s="25">
        <v>1121777994</v>
      </c>
      <c r="F67" s="25">
        <v>108800289</v>
      </c>
      <c r="G67" s="25">
        <v>81231181</v>
      </c>
      <c r="H67" s="25">
        <v>97099607</v>
      </c>
      <c r="I67" s="25">
        <v>287131077</v>
      </c>
      <c r="J67" s="25">
        <v>78393233</v>
      </c>
      <c r="K67" s="25">
        <v>94478593</v>
      </c>
      <c r="L67" s="25">
        <v>94078415</v>
      </c>
      <c r="M67" s="25">
        <v>266950241</v>
      </c>
      <c r="N67" s="25">
        <v>94581933</v>
      </c>
      <c r="O67" s="25">
        <v>94241313</v>
      </c>
      <c r="P67" s="25">
        <v>91496011</v>
      </c>
      <c r="Q67" s="25">
        <v>280319257</v>
      </c>
      <c r="R67" s="25"/>
      <c r="S67" s="25"/>
      <c r="T67" s="25"/>
      <c r="U67" s="25"/>
      <c r="V67" s="25">
        <v>834400575</v>
      </c>
      <c r="W67" s="25">
        <v>874492500</v>
      </c>
      <c r="X67" s="25"/>
      <c r="Y67" s="24"/>
      <c r="Z67" s="26">
        <v>1121777994</v>
      </c>
    </row>
    <row r="68" spans="1:26" ht="12.75" hidden="1">
      <c r="A68" s="36" t="s">
        <v>31</v>
      </c>
      <c r="B68" s="18">
        <v>211432567</v>
      </c>
      <c r="C68" s="18"/>
      <c r="D68" s="19">
        <v>231124108</v>
      </c>
      <c r="E68" s="20">
        <v>233904108</v>
      </c>
      <c r="F68" s="20">
        <v>33082650</v>
      </c>
      <c r="G68" s="20">
        <v>2606214</v>
      </c>
      <c r="H68" s="20">
        <v>18469004</v>
      </c>
      <c r="I68" s="20">
        <v>54157868</v>
      </c>
      <c r="J68" s="20">
        <v>2745732</v>
      </c>
      <c r="K68" s="20">
        <v>18528809</v>
      </c>
      <c r="L68" s="20">
        <v>17980302</v>
      </c>
      <c r="M68" s="20">
        <v>39254843</v>
      </c>
      <c r="N68" s="20">
        <v>18204836</v>
      </c>
      <c r="O68" s="20">
        <v>18659481</v>
      </c>
      <c r="P68" s="20">
        <v>18904643</v>
      </c>
      <c r="Q68" s="20">
        <v>55768960</v>
      </c>
      <c r="R68" s="20"/>
      <c r="S68" s="20"/>
      <c r="T68" s="20"/>
      <c r="U68" s="20"/>
      <c r="V68" s="20">
        <v>149181671</v>
      </c>
      <c r="W68" s="20">
        <v>207298230</v>
      </c>
      <c r="X68" s="20"/>
      <c r="Y68" s="19"/>
      <c r="Z68" s="22">
        <v>233904108</v>
      </c>
    </row>
    <row r="69" spans="1:26" ht="12.75" hidden="1">
      <c r="A69" s="37" t="s">
        <v>32</v>
      </c>
      <c r="B69" s="18">
        <v>830322854</v>
      </c>
      <c r="C69" s="18"/>
      <c r="D69" s="19">
        <v>874329866</v>
      </c>
      <c r="E69" s="20">
        <v>880489116</v>
      </c>
      <c r="F69" s="20">
        <v>75498616</v>
      </c>
      <c r="G69" s="20">
        <v>78473434</v>
      </c>
      <c r="H69" s="20">
        <v>78446856</v>
      </c>
      <c r="I69" s="20">
        <v>232418906</v>
      </c>
      <c r="J69" s="20">
        <v>75714893</v>
      </c>
      <c r="K69" s="20">
        <v>75664592</v>
      </c>
      <c r="L69" s="20">
        <v>76050401</v>
      </c>
      <c r="M69" s="20">
        <v>227429886</v>
      </c>
      <c r="N69" s="20">
        <v>76057399</v>
      </c>
      <c r="O69" s="20">
        <v>75361070</v>
      </c>
      <c r="P69" s="20">
        <v>72376884</v>
      </c>
      <c r="Q69" s="20">
        <v>223795353</v>
      </c>
      <c r="R69" s="20"/>
      <c r="S69" s="20"/>
      <c r="T69" s="20"/>
      <c r="U69" s="20"/>
      <c r="V69" s="20">
        <v>683644145</v>
      </c>
      <c r="W69" s="20">
        <v>663788850</v>
      </c>
      <c r="X69" s="20"/>
      <c r="Y69" s="19"/>
      <c r="Z69" s="22">
        <v>880489116</v>
      </c>
    </row>
    <row r="70" spans="1:26" ht="12.75" hidden="1">
      <c r="A70" s="38" t="s">
        <v>102</v>
      </c>
      <c r="B70" s="18">
        <v>565449873</v>
      </c>
      <c r="C70" s="18"/>
      <c r="D70" s="19">
        <v>603743166</v>
      </c>
      <c r="E70" s="20">
        <v>606148166</v>
      </c>
      <c r="F70" s="20">
        <v>52621805</v>
      </c>
      <c r="G70" s="20">
        <v>47439292</v>
      </c>
      <c r="H70" s="20">
        <v>53728115</v>
      </c>
      <c r="I70" s="20">
        <v>153789212</v>
      </c>
      <c r="J70" s="20">
        <v>49051064</v>
      </c>
      <c r="K70" s="20">
        <v>50304962</v>
      </c>
      <c r="L70" s="20">
        <v>54095195</v>
      </c>
      <c r="M70" s="20">
        <v>153451221</v>
      </c>
      <c r="N70" s="20">
        <v>52893459</v>
      </c>
      <c r="O70" s="20">
        <v>51298751</v>
      </c>
      <c r="P70" s="20">
        <v>50354233</v>
      </c>
      <c r="Q70" s="20">
        <v>154546443</v>
      </c>
      <c r="R70" s="20"/>
      <c r="S70" s="20"/>
      <c r="T70" s="20"/>
      <c r="U70" s="20"/>
      <c r="V70" s="20">
        <v>461786876</v>
      </c>
      <c r="W70" s="20">
        <v>430688280</v>
      </c>
      <c r="X70" s="20"/>
      <c r="Y70" s="19"/>
      <c r="Z70" s="22">
        <v>606148166</v>
      </c>
    </row>
    <row r="71" spans="1:26" ht="12.75" hidden="1">
      <c r="A71" s="38" t="s">
        <v>103</v>
      </c>
      <c r="B71" s="18">
        <v>121171738</v>
      </c>
      <c r="C71" s="18"/>
      <c r="D71" s="19">
        <v>124258090</v>
      </c>
      <c r="E71" s="20">
        <v>124258090</v>
      </c>
      <c r="F71" s="20">
        <v>9580492</v>
      </c>
      <c r="G71" s="20">
        <v>4062495</v>
      </c>
      <c r="H71" s="20">
        <v>11492997</v>
      </c>
      <c r="I71" s="20">
        <v>25135984</v>
      </c>
      <c r="J71" s="20">
        <v>12416068</v>
      </c>
      <c r="K71" s="20">
        <v>12082617</v>
      </c>
      <c r="L71" s="20">
        <v>8562853</v>
      </c>
      <c r="M71" s="20">
        <v>33061538</v>
      </c>
      <c r="N71" s="20">
        <v>9886791</v>
      </c>
      <c r="O71" s="20">
        <v>10898334</v>
      </c>
      <c r="P71" s="20">
        <v>8823137</v>
      </c>
      <c r="Q71" s="20">
        <v>29608262</v>
      </c>
      <c r="R71" s="20"/>
      <c r="S71" s="20"/>
      <c r="T71" s="20"/>
      <c r="U71" s="20"/>
      <c r="V71" s="20">
        <v>87805784</v>
      </c>
      <c r="W71" s="20">
        <v>112212910</v>
      </c>
      <c r="X71" s="20"/>
      <c r="Y71" s="19"/>
      <c r="Z71" s="22">
        <v>124258090</v>
      </c>
    </row>
    <row r="72" spans="1:26" ht="12.75" hidden="1">
      <c r="A72" s="38" t="s">
        <v>104</v>
      </c>
      <c r="B72" s="18">
        <v>81869035</v>
      </c>
      <c r="C72" s="18"/>
      <c r="D72" s="19">
        <v>79591700</v>
      </c>
      <c r="E72" s="20">
        <v>82391700</v>
      </c>
      <c r="F72" s="20">
        <v>7310816</v>
      </c>
      <c r="G72" s="20">
        <v>14060205</v>
      </c>
      <c r="H72" s="20">
        <v>7366244</v>
      </c>
      <c r="I72" s="20">
        <v>28737265</v>
      </c>
      <c r="J72" s="20">
        <v>7276764</v>
      </c>
      <c r="K72" s="20">
        <v>7412581</v>
      </c>
      <c r="L72" s="20">
        <v>7573500</v>
      </c>
      <c r="M72" s="20">
        <v>22262845</v>
      </c>
      <c r="N72" s="20">
        <v>7423361</v>
      </c>
      <c r="O72" s="20">
        <v>7286210</v>
      </c>
      <c r="P72" s="20">
        <v>7353690</v>
      </c>
      <c r="Q72" s="20">
        <v>22063261</v>
      </c>
      <c r="R72" s="20"/>
      <c r="S72" s="20"/>
      <c r="T72" s="20"/>
      <c r="U72" s="20"/>
      <c r="V72" s="20">
        <v>73063371</v>
      </c>
      <c r="W72" s="20">
        <v>66872370</v>
      </c>
      <c r="X72" s="20"/>
      <c r="Y72" s="19"/>
      <c r="Z72" s="22">
        <v>82391700</v>
      </c>
    </row>
    <row r="73" spans="1:26" ht="12.75" hidden="1">
      <c r="A73" s="38" t="s">
        <v>105</v>
      </c>
      <c r="B73" s="18">
        <v>61813769</v>
      </c>
      <c r="C73" s="18"/>
      <c r="D73" s="19">
        <v>66456810</v>
      </c>
      <c r="E73" s="20">
        <v>67656810</v>
      </c>
      <c r="F73" s="20">
        <v>5984327</v>
      </c>
      <c r="G73" s="20">
        <v>11728989</v>
      </c>
      <c r="H73" s="20">
        <v>5859161</v>
      </c>
      <c r="I73" s="20">
        <v>23572477</v>
      </c>
      <c r="J73" s="20">
        <v>5854905</v>
      </c>
      <c r="K73" s="20">
        <v>5863656</v>
      </c>
      <c r="L73" s="20">
        <v>5818466</v>
      </c>
      <c r="M73" s="20">
        <v>17537027</v>
      </c>
      <c r="N73" s="20">
        <v>5853700</v>
      </c>
      <c r="O73" s="20">
        <v>5842582</v>
      </c>
      <c r="P73" s="20">
        <v>5845308</v>
      </c>
      <c r="Q73" s="20">
        <v>17541590</v>
      </c>
      <c r="R73" s="20"/>
      <c r="S73" s="20"/>
      <c r="T73" s="20"/>
      <c r="U73" s="20"/>
      <c r="V73" s="20">
        <v>58651094</v>
      </c>
      <c r="W73" s="20">
        <v>54003670</v>
      </c>
      <c r="X73" s="20"/>
      <c r="Y73" s="19"/>
      <c r="Z73" s="22">
        <v>67656810</v>
      </c>
    </row>
    <row r="74" spans="1:26" ht="12.75" hidden="1">
      <c r="A74" s="38" t="s">
        <v>106</v>
      </c>
      <c r="B74" s="18">
        <v>18439</v>
      </c>
      <c r="C74" s="18"/>
      <c r="D74" s="19">
        <v>280100</v>
      </c>
      <c r="E74" s="20">
        <v>34350</v>
      </c>
      <c r="F74" s="20">
        <v>1176</v>
      </c>
      <c r="G74" s="20">
        <v>1182453</v>
      </c>
      <c r="H74" s="20">
        <v>339</v>
      </c>
      <c r="I74" s="20">
        <v>1183968</v>
      </c>
      <c r="J74" s="20">
        <v>1116092</v>
      </c>
      <c r="K74" s="20">
        <v>776</v>
      </c>
      <c r="L74" s="20">
        <v>387</v>
      </c>
      <c r="M74" s="20">
        <v>1117255</v>
      </c>
      <c r="N74" s="20">
        <v>88</v>
      </c>
      <c r="O74" s="20">
        <v>35193</v>
      </c>
      <c r="P74" s="20">
        <v>516</v>
      </c>
      <c r="Q74" s="20">
        <v>35797</v>
      </c>
      <c r="R74" s="20"/>
      <c r="S74" s="20"/>
      <c r="T74" s="20"/>
      <c r="U74" s="20"/>
      <c r="V74" s="20">
        <v>2337020</v>
      </c>
      <c r="W74" s="20">
        <v>11620</v>
      </c>
      <c r="X74" s="20"/>
      <c r="Y74" s="19"/>
      <c r="Z74" s="22">
        <v>34350</v>
      </c>
    </row>
    <row r="75" spans="1:26" ht="12.75" hidden="1">
      <c r="A75" s="39" t="s">
        <v>107</v>
      </c>
      <c r="B75" s="27">
        <v>4156105</v>
      </c>
      <c r="C75" s="27"/>
      <c r="D75" s="28">
        <v>5233050</v>
      </c>
      <c r="E75" s="29">
        <v>7384770</v>
      </c>
      <c r="F75" s="29">
        <v>219023</v>
      </c>
      <c r="G75" s="29">
        <v>151533</v>
      </c>
      <c r="H75" s="29">
        <v>183747</v>
      </c>
      <c r="I75" s="29">
        <v>554303</v>
      </c>
      <c r="J75" s="29">
        <v>-67392</v>
      </c>
      <c r="K75" s="29">
        <v>285192</v>
      </c>
      <c r="L75" s="29">
        <v>47712</v>
      </c>
      <c r="M75" s="29">
        <v>265512</v>
      </c>
      <c r="N75" s="29">
        <v>319698</v>
      </c>
      <c r="O75" s="29">
        <v>220762</v>
      </c>
      <c r="P75" s="29">
        <v>214484</v>
      </c>
      <c r="Q75" s="29">
        <v>754944</v>
      </c>
      <c r="R75" s="29"/>
      <c r="S75" s="29"/>
      <c r="T75" s="29"/>
      <c r="U75" s="29"/>
      <c r="V75" s="29">
        <v>1574759</v>
      </c>
      <c r="W75" s="29">
        <v>3405420</v>
      </c>
      <c r="X75" s="29"/>
      <c r="Y75" s="28"/>
      <c r="Z75" s="30">
        <v>7384770</v>
      </c>
    </row>
    <row r="76" spans="1:26" ht="12.75" hidden="1">
      <c r="A76" s="41" t="s">
        <v>109</v>
      </c>
      <c r="B76" s="31">
        <v>1011008595</v>
      </c>
      <c r="C76" s="31"/>
      <c r="D76" s="32">
        <v>1066259539</v>
      </c>
      <c r="E76" s="33">
        <v>1066259540</v>
      </c>
      <c r="F76" s="33">
        <v>45603536</v>
      </c>
      <c r="G76" s="33">
        <v>58702278</v>
      </c>
      <c r="H76" s="33">
        <v>67954695</v>
      </c>
      <c r="I76" s="33">
        <v>172260509</v>
      </c>
      <c r="J76" s="33">
        <v>91149391</v>
      </c>
      <c r="K76" s="33">
        <v>93217969</v>
      </c>
      <c r="L76" s="33">
        <v>106317795</v>
      </c>
      <c r="M76" s="33">
        <v>290685155</v>
      </c>
      <c r="N76" s="33">
        <v>87733910</v>
      </c>
      <c r="O76" s="33">
        <v>73547747</v>
      </c>
      <c r="P76" s="33">
        <v>99657204</v>
      </c>
      <c r="Q76" s="33">
        <v>260938861</v>
      </c>
      <c r="R76" s="33"/>
      <c r="S76" s="33"/>
      <c r="T76" s="33"/>
      <c r="U76" s="33"/>
      <c r="V76" s="33">
        <v>723884525</v>
      </c>
      <c r="W76" s="33">
        <v>721307922</v>
      </c>
      <c r="X76" s="33"/>
      <c r="Y76" s="32"/>
      <c r="Z76" s="34">
        <v>1066259540</v>
      </c>
    </row>
    <row r="77" spans="1:26" ht="12.75" hidden="1">
      <c r="A77" s="36" t="s">
        <v>31</v>
      </c>
      <c r="B77" s="18">
        <v>212769384</v>
      </c>
      <c r="C77" s="18"/>
      <c r="D77" s="19">
        <v>221879143</v>
      </c>
      <c r="E77" s="20">
        <v>221879142</v>
      </c>
      <c r="F77" s="20">
        <v>334158</v>
      </c>
      <c r="G77" s="20">
        <v>606139</v>
      </c>
      <c r="H77" s="20">
        <v>19360060</v>
      </c>
      <c r="I77" s="20">
        <v>20300357</v>
      </c>
      <c r="J77" s="20">
        <v>21010361</v>
      </c>
      <c r="K77" s="20">
        <v>20607313</v>
      </c>
      <c r="L77" s="20">
        <v>25603746</v>
      </c>
      <c r="M77" s="20">
        <v>67221420</v>
      </c>
      <c r="N77" s="20">
        <v>19347489</v>
      </c>
      <c r="O77" s="20">
        <v>18659481</v>
      </c>
      <c r="P77" s="20">
        <v>19946340</v>
      </c>
      <c r="Q77" s="20">
        <v>57953310</v>
      </c>
      <c r="R77" s="20"/>
      <c r="S77" s="20"/>
      <c r="T77" s="20"/>
      <c r="U77" s="20"/>
      <c r="V77" s="20">
        <v>145475087</v>
      </c>
      <c r="W77" s="20">
        <v>135248802</v>
      </c>
      <c r="X77" s="20"/>
      <c r="Y77" s="19"/>
      <c r="Z77" s="22">
        <v>221879142</v>
      </c>
    </row>
    <row r="78" spans="1:26" ht="12.75" hidden="1">
      <c r="A78" s="37" t="s">
        <v>32</v>
      </c>
      <c r="B78" s="18">
        <v>798239211</v>
      </c>
      <c r="C78" s="18"/>
      <c r="D78" s="19">
        <v>839356667</v>
      </c>
      <c r="E78" s="20">
        <v>839356672</v>
      </c>
      <c r="F78" s="20">
        <v>45045527</v>
      </c>
      <c r="G78" s="20">
        <v>57901395</v>
      </c>
      <c r="H78" s="20">
        <v>48305034</v>
      </c>
      <c r="I78" s="20">
        <v>151251956</v>
      </c>
      <c r="J78" s="20">
        <v>70834526</v>
      </c>
      <c r="K78" s="20">
        <v>72848926</v>
      </c>
      <c r="L78" s="20">
        <v>81111000</v>
      </c>
      <c r="M78" s="20">
        <v>224794452</v>
      </c>
      <c r="N78" s="20">
        <v>68469097</v>
      </c>
      <c r="O78" s="20">
        <v>54672882</v>
      </c>
      <c r="P78" s="20">
        <v>80072162</v>
      </c>
      <c r="Q78" s="20">
        <v>203214141</v>
      </c>
      <c r="R78" s="20"/>
      <c r="S78" s="20"/>
      <c r="T78" s="20"/>
      <c r="U78" s="20"/>
      <c r="V78" s="20">
        <v>579260549</v>
      </c>
      <c r="W78" s="20">
        <v>585911784</v>
      </c>
      <c r="X78" s="20"/>
      <c r="Y78" s="19"/>
      <c r="Z78" s="22">
        <v>839356672</v>
      </c>
    </row>
    <row r="79" spans="1:26" ht="12.75" hidden="1">
      <c r="A79" s="38" t="s">
        <v>102</v>
      </c>
      <c r="B79" s="18">
        <v>563176958</v>
      </c>
      <c r="C79" s="18"/>
      <c r="D79" s="19">
        <v>579593438</v>
      </c>
      <c r="E79" s="20">
        <v>579593439</v>
      </c>
      <c r="F79" s="20">
        <v>27046816</v>
      </c>
      <c r="G79" s="20">
        <v>33888452</v>
      </c>
      <c r="H79" s="20">
        <v>27428010</v>
      </c>
      <c r="I79" s="20">
        <v>88363278</v>
      </c>
      <c r="J79" s="20">
        <v>44719720</v>
      </c>
      <c r="K79" s="20">
        <v>48574478</v>
      </c>
      <c r="L79" s="20">
        <v>56572502</v>
      </c>
      <c r="M79" s="20">
        <v>149866700</v>
      </c>
      <c r="N79" s="20">
        <v>47460406</v>
      </c>
      <c r="O79" s="20">
        <v>30821322</v>
      </c>
      <c r="P79" s="20">
        <v>54128799</v>
      </c>
      <c r="Q79" s="20">
        <v>132410527</v>
      </c>
      <c r="R79" s="20"/>
      <c r="S79" s="20"/>
      <c r="T79" s="20"/>
      <c r="U79" s="20"/>
      <c r="V79" s="20">
        <v>370640505</v>
      </c>
      <c r="W79" s="20">
        <v>382542924</v>
      </c>
      <c r="X79" s="20"/>
      <c r="Y79" s="19"/>
      <c r="Z79" s="22">
        <v>579593439</v>
      </c>
    </row>
    <row r="80" spans="1:26" ht="12.75" hidden="1">
      <c r="A80" s="38" t="s">
        <v>103</v>
      </c>
      <c r="B80" s="18">
        <v>102219996</v>
      </c>
      <c r="C80" s="18"/>
      <c r="D80" s="19">
        <v>119287765</v>
      </c>
      <c r="E80" s="20">
        <v>119287767</v>
      </c>
      <c r="F80" s="20">
        <v>7433334</v>
      </c>
      <c r="G80" s="20">
        <v>9817382</v>
      </c>
      <c r="H80" s="20">
        <v>9174195</v>
      </c>
      <c r="I80" s="20">
        <v>26424911</v>
      </c>
      <c r="J80" s="20">
        <v>5002602</v>
      </c>
      <c r="K80" s="20">
        <v>2621195</v>
      </c>
      <c r="L80" s="20">
        <v>10850450</v>
      </c>
      <c r="M80" s="20">
        <v>18474247</v>
      </c>
      <c r="N80" s="20">
        <v>9288744</v>
      </c>
      <c r="O80" s="20">
        <v>10702126</v>
      </c>
      <c r="P80" s="20">
        <v>10039995</v>
      </c>
      <c r="Q80" s="20">
        <v>30030865</v>
      </c>
      <c r="R80" s="20"/>
      <c r="S80" s="20"/>
      <c r="T80" s="20"/>
      <c r="U80" s="20"/>
      <c r="V80" s="20">
        <v>74930023</v>
      </c>
      <c r="W80" s="20">
        <v>76830504</v>
      </c>
      <c r="X80" s="20"/>
      <c r="Y80" s="19"/>
      <c r="Z80" s="22">
        <v>119287767</v>
      </c>
    </row>
    <row r="81" spans="1:26" ht="12.75" hidden="1">
      <c r="A81" s="38" t="s">
        <v>104</v>
      </c>
      <c r="B81" s="18">
        <v>75968889</v>
      </c>
      <c r="C81" s="18"/>
      <c r="D81" s="19">
        <v>76408031</v>
      </c>
      <c r="E81" s="20">
        <v>76408033</v>
      </c>
      <c r="F81" s="20">
        <v>5606643</v>
      </c>
      <c r="G81" s="20">
        <v>7269858</v>
      </c>
      <c r="H81" s="20">
        <v>6119883</v>
      </c>
      <c r="I81" s="20">
        <v>18996384</v>
      </c>
      <c r="J81" s="20">
        <v>14465200</v>
      </c>
      <c r="K81" s="20">
        <v>13798697</v>
      </c>
      <c r="L81" s="20">
        <v>7417102</v>
      </c>
      <c r="M81" s="20">
        <v>35680999</v>
      </c>
      <c r="N81" s="20">
        <v>6574304</v>
      </c>
      <c r="O81" s="20">
        <v>7306388</v>
      </c>
      <c r="P81" s="20">
        <v>7499612</v>
      </c>
      <c r="Q81" s="20">
        <v>21380304</v>
      </c>
      <c r="R81" s="20"/>
      <c r="S81" s="20"/>
      <c r="T81" s="20"/>
      <c r="U81" s="20"/>
      <c r="V81" s="20">
        <v>76057687</v>
      </c>
      <c r="W81" s="20">
        <v>72379600</v>
      </c>
      <c r="X81" s="20"/>
      <c r="Y81" s="19"/>
      <c r="Z81" s="22">
        <v>76408033</v>
      </c>
    </row>
    <row r="82" spans="1:26" ht="12.75" hidden="1">
      <c r="A82" s="38" t="s">
        <v>105</v>
      </c>
      <c r="B82" s="18">
        <v>55886078</v>
      </c>
      <c r="C82" s="18"/>
      <c r="D82" s="19">
        <v>63798537</v>
      </c>
      <c r="E82" s="20">
        <v>63798537</v>
      </c>
      <c r="F82" s="20">
        <v>4326455</v>
      </c>
      <c r="G82" s="20">
        <v>6337938</v>
      </c>
      <c r="H82" s="20">
        <v>4915142</v>
      </c>
      <c r="I82" s="20">
        <v>15579535</v>
      </c>
      <c r="J82" s="20">
        <v>6737876</v>
      </c>
      <c r="K82" s="20">
        <v>5895407</v>
      </c>
      <c r="L82" s="20">
        <v>6224106</v>
      </c>
      <c r="M82" s="20">
        <v>18857389</v>
      </c>
      <c r="N82" s="20">
        <v>5591141</v>
      </c>
      <c r="O82" s="20">
        <v>5843046</v>
      </c>
      <c r="P82" s="20">
        <v>6417600</v>
      </c>
      <c r="Q82" s="20">
        <v>17851787</v>
      </c>
      <c r="R82" s="20"/>
      <c r="S82" s="20"/>
      <c r="T82" s="20"/>
      <c r="U82" s="20"/>
      <c r="V82" s="20">
        <v>52288711</v>
      </c>
      <c r="W82" s="20">
        <v>50788253</v>
      </c>
      <c r="X82" s="20"/>
      <c r="Y82" s="19"/>
      <c r="Z82" s="22">
        <v>63798537</v>
      </c>
    </row>
    <row r="83" spans="1:26" ht="12.75" hidden="1">
      <c r="A83" s="38" t="s">
        <v>106</v>
      </c>
      <c r="B83" s="18">
        <v>987290</v>
      </c>
      <c r="C83" s="18"/>
      <c r="D83" s="19">
        <v>268896</v>
      </c>
      <c r="E83" s="20">
        <v>268896</v>
      </c>
      <c r="F83" s="20">
        <v>632279</v>
      </c>
      <c r="G83" s="20">
        <v>587765</v>
      </c>
      <c r="H83" s="20">
        <v>667804</v>
      </c>
      <c r="I83" s="20">
        <v>1887848</v>
      </c>
      <c r="J83" s="20">
        <v>-90872</v>
      </c>
      <c r="K83" s="20">
        <v>1959149</v>
      </c>
      <c r="L83" s="20">
        <v>46840</v>
      </c>
      <c r="M83" s="20">
        <v>1915117</v>
      </c>
      <c r="N83" s="20">
        <v>-445498</v>
      </c>
      <c r="O83" s="20"/>
      <c r="P83" s="20">
        <v>1986156</v>
      </c>
      <c r="Q83" s="20">
        <v>1540658</v>
      </c>
      <c r="R83" s="20"/>
      <c r="S83" s="20"/>
      <c r="T83" s="20"/>
      <c r="U83" s="20"/>
      <c r="V83" s="20">
        <v>5343623</v>
      </c>
      <c r="W83" s="20">
        <v>3370503</v>
      </c>
      <c r="X83" s="20"/>
      <c r="Y83" s="19"/>
      <c r="Z83" s="22">
        <v>268896</v>
      </c>
    </row>
    <row r="84" spans="1:26" ht="12.75" hidden="1">
      <c r="A84" s="39" t="s">
        <v>107</v>
      </c>
      <c r="B84" s="27"/>
      <c r="C84" s="27"/>
      <c r="D84" s="28">
        <v>5023729</v>
      </c>
      <c r="E84" s="29">
        <v>5023726</v>
      </c>
      <c r="F84" s="29">
        <v>223851</v>
      </c>
      <c r="G84" s="29">
        <v>194744</v>
      </c>
      <c r="H84" s="29">
        <v>289601</v>
      </c>
      <c r="I84" s="29">
        <v>708196</v>
      </c>
      <c r="J84" s="29">
        <v>-695496</v>
      </c>
      <c r="K84" s="29">
        <v>-238270</v>
      </c>
      <c r="L84" s="29">
        <v>-396951</v>
      </c>
      <c r="M84" s="29">
        <v>-1330717</v>
      </c>
      <c r="N84" s="29">
        <v>-82676</v>
      </c>
      <c r="O84" s="29">
        <v>215384</v>
      </c>
      <c r="P84" s="29">
        <v>-361298</v>
      </c>
      <c r="Q84" s="29">
        <v>-228590</v>
      </c>
      <c r="R84" s="29"/>
      <c r="S84" s="29"/>
      <c r="T84" s="29"/>
      <c r="U84" s="29"/>
      <c r="V84" s="29">
        <v>-851111</v>
      </c>
      <c r="W84" s="29">
        <v>147336</v>
      </c>
      <c r="X84" s="29"/>
      <c r="Y84" s="28"/>
      <c r="Z84" s="30">
        <v>5023726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332093220</v>
      </c>
      <c r="C5" s="18">
        <v>0</v>
      </c>
      <c r="D5" s="63">
        <v>778595239</v>
      </c>
      <c r="E5" s="64">
        <v>786045238</v>
      </c>
      <c r="F5" s="64">
        <v>76665368</v>
      </c>
      <c r="G5" s="64">
        <v>64676391</v>
      </c>
      <c r="H5" s="64">
        <v>66382649</v>
      </c>
      <c r="I5" s="64">
        <v>207724408</v>
      </c>
      <c r="J5" s="64">
        <v>66390657</v>
      </c>
      <c r="K5" s="64">
        <v>66207194</v>
      </c>
      <c r="L5" s="64">
        <v>66569102</v>
      </c>
      <c r="M5" s="64">
        <v>199166953</v>
      </c>
      <c r="N5" s="64">
        <v>-66719929</v>
      </c>
      <c r="O5" s="64">
        <v>66694742</v>
      </c>
      <c r="P5" s="64">
        <v>66267363</v>
      </c>
      <c r="Q5" s="64">
        <v>66242176</v>
      </c>
      <c r="R5" s="64">
        <v>0</v>
      </c>
      <c r="S5" s="64">
        <v>0</v>
      </c>
      <c r="T5" s="64">
        <v>0</v>
      </c>
      <c r="U5" s="64">
        <v>0</v>
      </c>
      <c r="V5" s="64">
        <v>473133537</v>
      </c>
      <c r="W5" s="64">
        <v>481081883</v>
      </c>
      <c r="X5" s="64">
        <v>-7948346</v>
      </c>
      <c r="Y5" s="65">
        <v>-1.65</v>
      </c>
      <c r="Z5" s="66">
        <v>786045238</v>
      </c>
    </row>
    <row r="6" spans="1:26" ht="12.75">
      <c r="A6" s="62" t="s">
        <v>32</v>
      </c>
      <c r="B6" s="18">
        <v>3665346702</v>
      </c>
      <c r="C6" s="18">
        <v>0</v>
      </c>
      <c r="D6" s="63">
        <v>4323243525</v>
      </c>
      <c r="E6" s="64">
        <v>3771490215</v>
      </c>
      <c r="F6" s="64">
        <v>345398578</v>
      </c>
      <c r="G6" s="64">
        <v>325894188</v>
      </c>
      <c r="H6" s="64">
        <v>328685859</v>
      </c>
      <c r="I6" s="64">
        <v>999978625</v>
      </c>
      <c r="J6" s="64">
        <v>262199167</v>
      </c>
      <c r="K6" s="64">
        <v>239375599</v>
      </c>
      <c r="L6" s="64">
        <v>635054205</v>
      </c>
      <c r="M6" s="64">
        <v>1136628971</v>
      </c>
      <c r="N6" s="64">
        <v>147650969</v>
      </c>
      <c r="O6" s="64">
        <v>237044786</v>
      </c>
      <c r="P6" s="64">
        <v>239057165</v>
      </c>
      <c r="Q6" s="64">
        <v>623752920</v>
      </c>
      <c r="R6" s="64">
        <v>0</v>
      </c>
      <c r="S6" s="64">
        <v>0</v>
      </c>
      <c r="T6" s="64">
        <v>0</v>
      </c>
      <c r="U6" s="64">
        <v>0</v>
      </c>
      <c r="V6" s="64">
        <v>2760360516</v>
      </c>
      <c r="W6" s="64">
        <v>3213874984</v>
      </c>
      <c r="X6" s="64">
        <v>-453514468</v>
      </c>
      <c r="Y6" s="65">
        <v>-14.11</v>
      </c>
      <c r="Z6" s="66">
        <v>3771490215</v>
      </c>
    </row>
    <row r="7" spans="1:26" ht="12.75">
      <c r="A7" s="62" t="s">
        <v>33</v>
      </c>
      <c r="B7" s="18">
        <v>6015053</v>
      </c>
      <c r="C7" s="18">
        <v>0</v>
      </c>
      <c r="D7" s="63">
        <v>7674901</v>
      </c>
      <c r="E7" s="64">
        <v>7674901</v>
      </c>
      <c r="F7" s="64">
        <v>0</v>
      </c>
      <c r="G7" s="64">
        <v>928113</v>
      </c>
      <c r="H7" s="64">
        <v>319201</v>
      </c>
      <c r="I7" s="64">
        <v>1247314</v>
      </c>
      <c r="J7" s="64">
        <v>156151</v>
      </c>
      <c r="K7" s="64">
        <v>332226</v>
      </c>
      <c r="L7" s="64">
        <v>-400100</v>
      </c>
      <c r="M7" s="64">
        <v>88277</v>
      </c>
      <c r="N7" s="64">
        <v>-183450</v>
      </c>
      <c r="O7" s="64">
        <v>128117</v>
      </c>
      <c r="P7" s="64">
        <v>86056</v>
      </c>
      <c r="Q7" s="64">
        <v>30723</v>
      </c>
      <c r="R7" s="64">
        <v>0</v>
      </c>
      <c r="S7" s="64">
        <v>0</v>
      </c>
      <c r="T7" s="64">
        <v>0</v>
      </c>
      <c r="U7" s="64">
        <v>0</v>
      </c>
      <c r="V7" s="64">
        <v>1366314</v>
      </c>
      <c r="W7" s="64">
        <v>5826651</v>
      </c>
      <c r="X7" s="64">
        <v>-4460337</v>
      </c>
      <c r="Y7" s="65">
        <v>-76.55</v>
      </c>
      <c r="Z7" s="66">
        <v>7674901</v>
      </c>
    </row>
    <row r="8" spans="1:26" ht="12.75">
      <c r="A8" s="62" t="s">
        <v>34</v>
      </c>
      <c r="B8" s="18">
        <v>698451127</v>
      </c>
      <c r="C8" s="18">
        <v>0</v>
      </c>
      <c r="D8" s="63">
        <v>733959645</v>
      </c>
      <c r="E8" s="64">
        <v>742789096</v>
      </c>
      <c r="F8" s="64">
        <v>267418642</v>
      </c>
      <c r="G8" s="64">
        <v>364</v>
      </c>
      <c r="H8" s="64">
        <v>600570</v>
      </c>
      <c r="I8" s="64">
        <v>268019576</v>
      </c>
      <c r="J8" s="64">
        <v>229317</v>
      </c>
      <c r="K8" s="64">
        <v>-5124</v>
      </c>
      <c r="L8" s="64">
        <v>223049699</v>
      </c>
      <c r="M8" s="64">
        <v>223273892</v>
      </c>
      <c r="N8" s="64">
        <v>-8874481</v>
      </c>
      <c r="O8" s="64">
        <v>17165814</v>
      </c>
      <c r="P8" s="64">
        <v>163184249</v>
      </c>
      <c r="Q8" s="64">
        <v>171475582</v>
      </c>
      <c r="R8" s="64">
        <v>0</v>
      </c>
      <c r="S8" s="64">
        <v>0</v>
      </c>
      <c r="T8" s="64">
        <v>0</v>
      </c>
      <c r="U8" s="64">
        <v>0</v>
      </c>
      <c r="V8" s="64">
        <v>662769050</v>
      </c>
      <c r="W8" s="64">
        <v>704601672</v>
      </c>
      <c r="X8" s="64">
        <v>-41832622</v>
      </c>
      <c r="Y8" s="65">
        <v>-5.94</v>
      </c>
      <c r="Z8" s="66">
        <v>742789096</v>
      </c>
    </row>
    <row r="9" spans="1:26" ht="12.75">
      <c r="A9" s="62" t="s">
        <v>35</v>
      </c>
      <c r="B9" s="18">
        <v>388921794</v>
      </c>
      <c r="C9" s="18">
        <v>0</v>
      </c>
      <c r="D9" s="63">
        <v>184537095</v>
      </c>
      <c r="E9" s="64">
        <v>213876019</v>
      </c>
      <c r="F9" s="64">
        <v>8399200</v>
      </c>
      <c r="G9" s="64">
        <v>15362709</v>
      </c>
      <c r="H9" s="64">
        <v>12715488</v>
      </c>
      <c r="I9" s="64">
        <v>36477397</v>
      </c>
      <c r="J9" s="64">
        <v>11938514</v>
      </c>
      <c r="K9" s="64">
        <v>14444029</v>
      </c>
      <c r="L9" s="64">
        <v>11081777</v>
      </c>
      <c r="M9" s="64">
        <v>37464320</v>
      </c>
      <c r="N9" s="64">
        <v>-33625717</v>
      </c>
      <c r="O9" s="64">
        <v>16756743</v>
      </c>
      <c r="P9" s="64">
        <v>11209811</v>
      </c>
      <c r="Q9" s="64">
        <v>-5659163</v>
      </c>
      <c r="R9" s="64">
        <v>0</v>
      </c>
      <c r="S9" s="64">
        <v>0</v>
      </c>
      <c r="T9" s="64">
        <v>0</v>
      </c>
      <c r="U9" s="64">
        <v>0</v>
      </c>
      <c r="V9" s="64">
        <v>68282554</v>
      </c>
      <c r="W9" s="64">
        <v>60753866</v>
      </c>
      <c r="X9" s="64">
        <v>7528688</v>
      </c>
      <c r="Y9" s="65">
        <v>12.39</v>
      </c>
      <c r="Z9" s="66">
        <v>213876019</v>
      </c>
    </row>
    <row r="10" spans="1:26" ht="22.5">
      <c r="A10" s="67" t="s">
        <v>94</v>
      </c>
      <c r="B10" s="68">
        <f>SUM(B5:B9)</f>
        <v>5090827896</v>
      </c>
      <c r="C10" s="68">
        <f>SUM(C5:C9)</f>
        <v>0</v>
      </c>
      <c r="D10" s="69">
        <f aca="true" t="shared" si="0" ref="D10:Z10">SUM(D5:D9)</f>
        <v>6028010405</v>
      </c>
      <c r="E10" s="70">
        <f t="shared" si="0"/>
        <v>5521875469</v>
      </c>
      <c r="F10" s="70">
        <f t="shared" si="0"/>
        <v>697881788</v>
      </c>
      <c r="G10" s="70">
        <f t="shared" si="0"/>
        <v>406861765</v>
      </c>
      <c r="H10" s="70">
        <f t="shared" si="0"/>
        <v>408703767</v>
      </c>
      <c r="I10" s="70">
        <f t="shared" si="0"/>
        <v>1513447320</v>
      </c>
      <c r="J10" s="70">
        <f t="shared" si="0"/>
        <v>340913806</v>
      </c>
      <c r="K10" s="70">
        <f t="shared" si="0"/>
        <v>320353924</v>
      </c>
      <c r="L10" s="70">
        <f t="shared" si="0"/>
        <v>935354683</v>
      </c>
      <c r="M10" s="70">
        <f t="shared" si="0"/>
        <v>1596622413</v>
      </c>
      <c r="N10" s="70">
        <f t="shared" si="0"/>
        <v>38247392</v>
      </c>
      <c r="O10" s="70">
        <f t="shared" si="0"/>
        <v>337790202</v>
      </c>
      <c r="P10" s="70">
        <f t="shared" si="0"/>
        <v>479804644</v>
      </c>
      <c r="Q10" s="70">
        <f t="shared" si="0"/>
        <v>855842238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3965911971</v>
      </c>
      <c r="W10" s="70">
        <f t="shared" si="0"/>
        <v>4466139056</v>
      </c>
      <c r="X10" s="70">
        <f t="shared" si="0"/>
        <v>-500227085</v>
      </c>
      <c r="Y10" s="71">
        <f>+IF(W10&lt;&gt;0,(X10/W10)*100,0)</f>
        <v>-11.200436858945844</v>
      </c>
      <c r="Z10" s="72">
        <f t="shared" si="0"/>
        <v>5521875469</v>
      </c>
    </row>
    <row r="11" spans="1:26" ht="12.75">
      <c r="A11" s="62" t="s">
        <v>36</v>
      </c>
      <c r="B11" s="18">
        <v>1156508354</v>
      </c>
      <c r="C11" s="18">
        <v>0</v>
      </c>
      <c r="D11" s="63">
        <v>1145142530</v>
      </c>
      <c r="E11" s="64">
        <v>1151712689</v>
      </c>
      <c r="F11" s="64">
        <v>0</v>
      </c>
      <c r="G11" s="64">
        <v>13084</v>
      </c>
      <c r="H11" s="64">
        <v>-1375</v>
      </c>
      <c r="I11" s="64">
        <v>11709</v>
      </c>
      <c r="J11" s="64">
        <v>542608</v>
      </c>
      <c r="K11" s="64">
        <v>461073825</v>
      </c>
      <c r="L11" s="64">
        <v>-86307296</v>
      </c>
      <c r="M11" s="64">
        <v>375309137</v>
      </c>
      <c r="N11" s="64">
        <v>85770590</v>
      </c>
      <c r="O11" s="64">
        <v>88116468</v>
      </c>
      <c r="P11" s="64">
        <v>84765286</v>
      </c>
      <c r="Q11" s="64">
        <v>258652344</v>
      </c>
      <c r="R11" s="64">
        <v>0</v>
      </c>
      <c r="S11" s="64">
        <v>0</v>
      </c>
      <c r="T11" s="64">
        <v>0</v>
      </c>
      <c r="U11" s="64">
        <v>0</v>
      </c>
      <c r="V11" s="64">
        <v>633973190</v>
      </c>
      <c r="W11" s="64">
        <v>784320860</v>
      </c>
      <c r="X11" s="64">
        <v>-150347670</v>
      </c>
      <c r="Y11" s="65">
        <v>-19.17</v>
      </c>
      <c r="Z11" s="66">
        <v>1151712689</v>
      </c>
    </row>
    <row r="12" spans="1:26" ht="12.75">
      <c r="A12" s="62" t="s">
        <v>37</v>
      </c>
      <c r="B12" s="18">
        <v>49341720</v>
      </c>
      <c r="C12" s="18">
        <v>0</v>
      </c>
      <c r="D12" s="63">
        <v>49658543</v>
      </c>
      <c r="E12" s="64">
        <v>55119785</v>
      </c>
      <c r="F12" s="64">
        <v>0</v>
      </c>
      <c r="G12" s="64">
        <v>1742939</v>
      </c>
      <c r="H12" s="64">
        <v>0</v>
      </c>
      <c r="I12" s="64">
        <v>1742939</v>
      </c>
      <c r="J12" s="64">
        <v>0</v>
      </c>
      <c r="K12" s="64">
        <v>15599840</v>
      </c>
      <c r="L12" s="64">
        <v>-3468025</v>
      </c>
      <c r="M12" s="64">
        <v>12131815</v>
      </c>
      <c r="N12" s="64">
        <v>3474825</v>
      </c>
      <c r="O12" s="64">
        <v>4667919</v>
      </c>
      <c r="P12" s="64">
        <v>3543742</v>
      </c>
      <c r="Q12" s="64">
        <v>11686486</v>
      </c>
      <c r="R12" s="64">
        <v>0</v>
      </c>
      <c r="S12" s="64">
        <v>0</v>
      </c>
      <c r="T12" s="64">
        <v>0</v>
      </c>
      <c r="U12" s="64">
        <v>0</v>
      </c>
      <c r="V12" s="64">
        <v>25561240</v>
      </c>
      <c r="W12" s="64">
        <v>35358551</v>
      </c>
      <c r="X12" s="64">
        <v>-9797311</v>
      </c>
      <c r="Y12" s="65">
        <v>-27.71</v>
      </c>
      <c r="Z12" s="66">
        <v>55119785</v>
      </c>
    </row>
    <row r="13" spans="1:26" ht="12.75">
      <c r="A13" s="62" t="s">
        <v>95</v>
      </c>
      <c r="B13" s="18">
        <v>479227085</v>
      </c>
      <c r="C13" s="18">
        <v>0</v>
      </c>
      <c r="D13" s="63">
        <v>502092771</v>
      </c>
      <c r="E13" s="64">
        <v>473277736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376569576</v>
      </c>
      <c r="X13" s="64">
        <v>-376569576</v>
      </c>
      <c r="Y13" s="65">
        <v>-100</v>
      </c>
      <c r="Z13" s="66">
        <v>473277736</v>
      </c>
    </row>
    <row r="14" spans="1:26" ht="12.75">
      <c r="A14" s="62" t="s">
        <v>38</v>
      </c>
      <c r="B14" s="18">
        <v>102867099</v>
      </c>
      <c r="C14" s="18">
        <v>0</v>
      </c>
      <c r="D14" s="63">
        <v>29746047</v>
      </c>
      <c r="E14" s="64">
        <v>34746047</v>
      </c>
      <c r="F14" s="64">
        <v>0</v>
      </c>
      <c r="G14" s="64">
        <v>4211649</v>
      </c>
      <c r="H14" s="64">
        <v>3101129</v>
      </c>
      <c r="I14" s="64">
        <v>7312778</v>
      </c>
      <c r="J14" s="64">
        <v>16644942</v>
      </c>
      <c r="K14" s="64">
        <v>8000182</v>
      </c>
      <c r="L14" s="64">
        <v>-4204454</v>
      </c>
      <c r="M14" s="64">
        <v>20440670</v>
      </c>
      <c r="N14" s="64">
        <v>17515139</v>
      </c>
      <c r="O14" s="64">
        <v>1685</v>
      </c>
      <c r="P14" s="64">
        <v>-6431000</v>
      </c>
      <c r="Q14" s="64">
        <v>11085824</v>
      </c>
      <c r="R14" s="64">
        <v>0</v>
      </c>
      <c r="S14" s="64">
        <v>0</v>
      </c>
      <c r="T14" s="64">
        <v>0</v>
      </c>
      <c r="U14" s="64">
        <v>0</v>
      </c>
      <c r="V14" s="64">
        <v>38839272</v>
      </c>
      <c r="W14" s="64">
        <v>3321815</v>
      </c>
      <c r="X14" s="64">
        <v>35517457</v>
      </c>
      <c r="Y14" s="65">
        <v>1069.22</v>
      </c>
      <c r="Z14" s="66">
        <v>34746047</v>
      </c>
    </row>
    <row r="15" spans="1:26" ht="12.75">
      <c r="A15" s="62" t="s">
        <v>39</v>
      </c>
      <c r="B15" s="18">
        <v>2449888808</v>
      </c>
      <c r="C15" s="18">
        <v>0</v>
      </c>
      <c r="D15" s="63">
        <v>2558899390</v>
      </c>
      <c r="E15" s="64">
        <v>2555245577</v>
      </c>
      <c r="F15" s="64">
        <v>0</v>
      </c>
      <c r="G15" s="64">
        <v>307644148</v>
      </c>
      <c r="H15" s="64">
        <v>72837253</v>
      </c>
      <c r="I15" s="64">
        <v>380481401</v>
      </c>
      <c r="J15" s="64">
        <v>304514402</v>
      </c>
      <c r="K15" s="64">
        <v>318169746</v>
      </c>
      <c r="L15" s="64">
        <v>164010845</v>
      </c>
      <c r="M15" s="64">
        <v>786694993</v>
      </c>
      <c r="N15" s="64">
        <v>505715758</v>
      </c>
      <c r="O15" s="64">
        <v>172145173</v>
      </c>
      <c r="P15" s="64">
        <v>111108199</v>
      </c>
      <c r="Q15" s="64">
        <v>788969130</v>
      </c>
      <c r="R15" s="64">
        <v>0</v>
      </c>
      <c r="S15" s="64">
        <v>0</v>
      </c>
      <c r="T15" s="64">
        <v>0</v>
      </c>
      <c r="U15" s="64">
        <v>0</v>
      </c>
      <c r="V15" s="64">
        <v>1956145524</v>
      </c>
      <c r="W15" s="64">
        <v>1745058602</v>
      </c>
      <c r="X15" s="64">
        <v>211086922</v>
      </c>
      <c r="Y15" s="65">
        <v>12.1</v>
      </c>
      <c r="Z15" s="66">
        <v>2555245577</v>
      </c>
    </row>
    <row r="16" spans="1:26" ht="12.75">
      <c r="A16" s="73" t="s">
        <v>40</v>
      </c>
      <c r="B16" s="18">
        <v>0</v>
      </c>
      <c r="C16" s="18">
        <v>0</v>
      </c>
      <c r="D16" s="63">
        <v>0</v>
      </c>
      <c r="E16" s="64">
        <v>2475200</v>
      </c>
      <c r="F16" s="64">
        <v>46442</v>
      </c>
      <c r="G16" s="64">
        <v>0</v>
      </c>
      <c r="H16" s="64">
        <v>4453</v>
      </c>
      <c r="I16" s="64">
        <v>50895</v>
      </c>
      <c r="J16" s="64">
        <v>0</v>
      </c>
      <c r="K16" s="64">
        <v>-68204</v>
      </c>
      <c r="L16" s="64">
        <v>-52682</v>
      </c>
      <c r="M16" s="64">
        <v>-120886</v>
      </c>
      <c r="N16" s="64">
        <v>2382</v>
      </c>
      <c r="O16" s="64">
        <v>121198</v>
      </c>
      <c r="P16" s="64">
        <v>784140</v>
      </c>
      <c r="Q16" s="64">
        <v>907720</v>
      </c>
      <c r="R16" s="64">
        <v>0</v>
      </c>
      <c r="S16" s="64">
        <v>0</v>
      </c>
      <c r="T16" s="64">
        <v>0</v>
      </c>
      <c r="U16" s="64">
        <v>0</v>
      </c>
      <c r="V16" s="64">
        <v>837729</v>
      </c>
      <c r="W16" s="64"/>
      <c r="X16" s="64">
        <v>837729</v>
      </c>
      <c r="Y16" s="65">
        <v>0</v>
      </c>
      <c r="Z16" s="66">
        <v>2475200</v>
      </c>
    </row>
    <row r="17" spans="1:26" ht="12.75">
      <c r="A17" s="62" t="s">
        <v>41</v>
      </c>
      <c r="B17" s="18">
        <v>2262164509</v>
      </c>
      <c r="C17" s="18">
        <v>0</v>
      </c>
      <c r="D17" s="63">
        <v>1578956931</v>
      </c>
      <c r="E17" s="64">
        <v>1130007317</v>
      </c>
      <c r="F17" s="64">
        <v>524875</v>
      </c>
      <c r="G17" s="64">
        <v>30785738</v>
      </c>
      <c r="H17" s="64">
        <v>41114947</v>
      </c>
      <c r="I17" s="64">
        <v>72425560</v>
      </c>
      <c r="J17" s="64">
        <v>60592238</v>
      </c>
      <c r="K17" s="64">
        <v>58552420</v>
      </c>
      <c r="L17" s="64">
        <v>-37399712</v>
      </c>
      <c r="M17" s="64">
        <v>81744946</v>
      </c>
      <c r="N17" s="64">
        <v>43346797</v>
      </c>
      <c r="O17" s="64">
        <v>47562654</v>
      </c>
      <c r="P17" s="64">
        <v>34290175</v>
      </c>
      <c r="Q17" s="64">
        <v>125199626</v>
      </c>
      <c r="R17" s="64">
        <v>0</v>
      </c>
      <c r="S17" s="64">
        <v>0</v>
      </c>
      <c r="T17" s="64">
        <v>0</v>
      </c>
      <c r="U17" s="64">
        <v>0</v>
      </c>
      <c r="V17" s="64">
        <v>279370132</v>
      </c>
      <c r="W17" s="64">
        <v>1099490499</v>
      </c>
      <c r="X17" s="64">
        <v>-820120367</v>
      </c>
      <c r="Y17" s="65">
        <v>-74.59</v>
      </c>
      <c r="Z17" s="66">
        <v>1130007317</v>
      </c>
    </row>
    <row r="18" spans="1:26" ht="12.75">
      <c r="A18" s="74" t="s">
        <v>42</v>
      </c>
      <c r="B18" s="75">
        <f>SUM(B11:B17)</f>
        <v>6499997575</v>
      </c>
      <c r="C18" s="75">
        <f>SUM(C11:C17)</f>
        <v>0</v>
      </c>
      <c r="D18" s="76">
        <f aca="true" t="shared" si="1" ref="D18:Z18">SUM(D11:D17)</f>
        <v>5864496212</v>
      </c>
      <c r="E18" s="77">
        <f t="shared" si="1"/>
        <v>5402584351</v>
      </c>
      <c r="F18" s="77">
        <f t="shared" si="1"/>
        <v>571317</v>
      </c>
      <c r="G18" s="77">
        <f t="shared" si="1"/>
        <v>344397558</v>
      </c>
      <c r="H18" s="77">
        <f t="shared" si="1"/>
        <v>117056407</v>
      </c>
      <c r="I18" s="77">
        <f t="shared" si="1"/>
        <v>462025282</v>
      </c>
      <c r="J18" s="77">
        <f t="shared" si="1"/>
        <v>382294190</v>
      </c>
      <c r="K18" s="77">
        <f t="shared" si="1"/>
        <v>861327809</v>
      </c>
      <c r="L18" s="77">
        <f t="shared" si="1"/>
        <v>32578676</v>
      </c>
      <c r="M18" s="77">
        <f t="shared" si="1"/>
        <v>1276200675</v>
      </c>
      <c r="N18" s="77">
        <f t="shared" si="1"/>
        <v>655825491</v>
      </c>
      <c r="O18" s="77">
        <f t="shared" si="1"/>
        <v>312615097</v>
      </c>
      <c r="P18" s="77">
        <f t="shared" si="1"/>
        <v>228060542</v>
      </c>
      <c r="Q18" s="77">
        <f t="shared" si="1"/>
        <v>1196501130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2934727087</v>
      </c>
      <c r="W18" s="77">
        <f t="shared" si="1"/>
        <v>4044119903</v>
      </c>
      <c r="X18" s="77">
        <f t="shared" si="1"/>
        <v>-1109392816</v>
      </c>
      <c r="Y18" s="71">
        <f>+IF(W18&lt;&gt;0,(X18/W18)*100,0)</f>
        <v>-27.43224342030593</v>
      </c>
      <c r="Z18" s="78">
        <f t="shared" si="1"/>
        <v>5402584351</v>
      </c>
    </row>
    <row r="19" spans="1:26" ht="12.75">
      <c r="A19" s="74" t="s">
        <v>43</v>
      </c>
      <c r="B19" s="79">
        <f>+B10-B18</f>
        <v>-1409169679</v>
      </c>
      <c r="C19" s="79">
        <f>+C10-C18</f>
        <v>0</v>
      </c>
      <c r="D19" s="80">
        <f aca="true" t="shared" si="2" ref="D19:Z19">+D10-D18</f>
        <v>163514193</v>
      </c>
      <c r="E19" s="81">
        <f t="shared" si="2"/>
        <v>119291118</v>
      </c>
      <c r="F19" s="81">
        <f t="shared" si="2"/>
        <v>697310471</v>
      </c>
      <c r="G19" s="81">
        <f t="shared" si="2"/>
        <v>62464207</v>
      </c>
      <c r="H19" s="81">
        <f t="shared" si="2"/>
        <v>291647360</v>
      </c>
      <c r="I19" s="81">
        <f t="shared" si="2"/>
        <v>1051422038</v>
      </c>
      <c r="J19" s="81">
        <f t="shared" si="2"/>
        <v>-41380384</v>
      </c>
      <c r="K19" s="81">
        <f t="shared" si="2"/>
        <v>-540973885</v>
      </c>
      <c r="L19" s="81">
        <f t="shared" si="2"/>
        <v>902776007</v>
      </c>
      <c r="M19" s="81">
        <f t="shared" si="2"/>
        <v>320421738</v>
      </c>
      <c r="N19" s="81">
        <f t="shared" si="2"/>
        <v>-617578099</v>
      </c>
      <c r="O19" s="81">
        <f t="shared" si="2"/>
        <v>25175105</v>
      </c>
      <c r="P19" s="81">
        <f t="shared" si="2"/>
        <v>251744102</v>
      </c>
      <c r="Q19" s="81">
        <f t="shared" si="2"/>
        <v>-340658892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1031184884</v>
      </c>
      <c r="W19" s="81">
        <f>IF(E10=E18,0,W10-W18)</f>
        <v>422019153</v>
      </c>
      <c r="X19" s="81">
        <f t="shared" si="2"/>
        <v>609165731</v>
      </c>
      <c r="Y19" s="82">
        <f>+IF(W19&lt;&gt;0,(X19/W19)*100,0)</f>
        <v>144.3455176547402</v>
      </c>
      <c r="Z19" s="83">
        <f t="shared" si="2"/>
        <v>119291118</v>
      </c>
    </row>
    <row r="20" spans="1:26" ht="12.75">
      <c r="A20" s="62" t="s">
        <v>44</v>
      </c>
      <c r="B20" s="18">
        <v>170908781</v>
      </c>
      <c r="C20" s="18">
        <v>0</v>
      </c>
      <c r="D20" s="63">
        <v>260074650</v>
      </c>
      <c r="E20" s="64">
        <v>224145779</v>
      </c>
      <c r="F20" s="64">
        <v>0</v>
      </c>
      <c r="G20" s="64">
        <v>24899118</v>
      </c>
      <c r="H20" s="64">
        <v>0</v>
      </c>
      <c r="I20" s="64">
        <v>24899118</v>
      </c>
      <c r="J20" s="64">
        <v>0</v>
      </c>
      <c r="K20" s="64">
        <v>20751185</v>
      </c>
      <c r="L20" s="64">
        <v>31466052</v>
      </c>
      <c r="M20" s="64">
        <v>52217237</v>
      </c>
      <c r="N20" s="64">
        <v>0</v>
      </c>
      <c r="O20" s="64">
        <v>7852832</v>
      </c>
      <c r="P20" s="64">
        <v>5959777</v>
      </c>
      <c r="Q20" s="64">
        <v>13812609</v>
      </c>
      <c r="R20" s="64">
        <v>0</v>
      </c>
      <c r="S20" s="64">
        <v>0</v>
      </c>
      <c r="T20" s="64">
        <v>0</v>
      </c>
      <c r="U20" s="64">
        <v>0</v>
      </c>
      <c r="V20" s="64">
        <v>90928964</v>
      </c>
      <c r="W20" s="64">
        <v>260074650</v>
      </c>
      <c r="X20" s="64">
        <v>-169145686</v>
      </c>
      <c r="Y20" s="65">
        <v>-65.04</v>
      </c>
      <c r="Z20" s="66">
        <v>224145779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-1238260898</v>
      </c>
      <c r="C22" s="90">
        <f>SUM(C19:C21)</f>
        <v>0</v>
      </c>
      <c r="D22" s="91">
        <f aca="true" t="shared" si="3" ref="D22:Z22">SUM(D19:D21)</f>
        <v>423588843</v>
      </c>
      <c r="E22" s="92">
        <f t="shared" si="3"/>
        <v>343436897</v>
      </c>
      <c r="F22" s="92">
        <f t="shared" si="3"/>
        <v>697310471</v>
      </c>
      <c r="G22" s="92">
        <f t="shared" si="3"/>
        <v>87363325</v>
      </c>
      <c r="H22" s="92">
        <f t="shared" si="3"/>
        <v>291647360</v>
      </c>
      <c r="I22" s="92">
        <f t="shared" si="3"/>
        <v>1076321156</v>
      </c>
      <c r="J22" s="92">
        <f t="shared" si="3"/>
        <v>-41380384</v>
      </c>
      <c r="K22" s="92">
        <f t="shared" si="3"/>
        <v>-520222700</v>
      </c>
      <c r="L22" s="92">
        <f t="shared" si="3"/>
        <v>934242059</v>
      </c>
      <c r="M22" s="92">
        <f t="shared" si="3"/>
        <v>372638975</v>
      </c>
      <c r="N22" s="92">
        <f t="shared" si="3"/>
        <v>-617578099</v>
      </c>
      <c r="O22" s="92">
        <f t="shared" si="3"/>
        <v>33027937</v>
      </c>
      <c r="P22" s="92">
        <f t="shared" si="3"/>
        <v>257703879</v>
      </c>
      <c r="Q22" s="92">
        <f t="shared" si="3"/>
        <v>-326846283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1122113848</v>
      </c>
      <c r="W22" s="92">
        <f t="shared" si="3"/>
        <v>682093803</v>
      </c>
      <c r="X22" s="92">
        <f t="shared" si="3"/>
        <v>440020045</v>
      </c>
      <c r="Y22" s="93">
        <f>+IF(W22&lt;&gt;0,(X22/W22)*100,0)</f>
        <v>64.51019538144081</v>
      </c>
      <c r="Z22" s="94">
        <f t="shared" si="3"/>
        <v>343436897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-1238260898</v>
      </c>
      <c r="C24" s="79">
        <f>SUM(C22:C23)</f>
        <v>0</v>
      </c>
      <c r="D24" s="80">
        <f aca="true" t="shared" si="4" ref="D24:Z24">SUM(D22:D23)</f>
        <v>423588843</v>
      </c>
      <c r="E24" s="81">
        <f t="shared" si="4"/>
        <v>343436897</v>
      </c>
      <c r="F24" s="81">
        <f t="shared" si="4"/>
        <v>697310471</v>
      </c>
      <c r="G24" s="81">
        <f t="shared" si="4"/>
        <v>87363325</v>
      </c>
      <c r="H24" s="81">
        <f t="shared" si="4"/>
        <v>291647360</v>
      </c>
      <c r="I24" s="81">
        <f t="shared" si="4"/>
        <v>1076321156</v>
      </c>
      <c r="J24" s="81">
        <f t="shared" si="4"/>
        <v>-41380384</v>
      </c>
      <c r="K24" s="81">
        <f t="shared" si="4"/>
        <v>-520222700</v>
      </c>
      <c r="L24" s="81">
        <f t="shared" si="4"/>
        <v>934242059</v>
      </c>
      <c r="M24" s="81">
        <f t="shared" si="4"/>
        <v>372638975</v>
      </c>
      <c r="N24" s="81">
        <f t="shared" si="4"/>
        <v>-617578099</v>
      </c>
      <c r="O24" s="81">
        <f t="shared" si="4"/>
        <v>33027937</v>
      </c>
      <c r="P24" s="81">
        <f t="shared" si="4"/>
        <v>257703879</v>
      </c>
      <c r="Q24" s="81">
        <f t="shared" si="4"/>
        <v>-326846283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1122113848</v>
      </c>
      <c r="W24" s="81">
        <f t="shared" si="4"/>
        <v>682093803</v>
      </c>
      <c r="X24" s="81">
        <f t="shared" si="4"/>
        <v>440020045</v>
      </c>
      <c r="Y24" s="82">
        <f>+IF(W24&lt;&gt;0,(X24/W24)*100,0)</f>
        <v>64.51019538144081</v>
      </c>
      <c r="Z24" s="83">
        <f t="shared" si="4"/>
        <v>343436897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253376422</v>
      </c>
      <c r="C27" s="21">
        <v>0</v>
      </c>
      <c r="D27" s="103">
        <v>423588837</v>
      </c>
      <c r="E27" s="104">
        <v>371419687</v>
      </c>
      <c r="F27" s="104">
        <v>0</v>
      </c>
      <c r="G27" s="104">
        <v>22979613</v>
      </c>
      <c r="H27" s="104">
        <v>9782453</v>
      </c>
      <c r="I27" s="104">
        <v>32762066</v>
      </c>
      <c r="J27" s="104">
        <v>26081573</v>
      </c>
      <c r="K27" s="104">
        <v>21736764</v>
      </c>
      <c r="L27" s="104">
        <v>12100562</v>
      </c>
      <c r="M27" s="104">
        <v>59918899</v>
      </c>
      <c r="N27" s="104">
        <v>9758055</v>
      </c>
      <c r="O27" s="104">
        <v>10277574</v>
      </c>
      <c r="P27" s="104">
        <v>36208823</v>
      </c>
      <c r="Q27" s="104">
        <v>56244452</v>
      </c>
      <c r="R27" s="104">
        <v>0</v>
      </c>
      <c r="S27" s="104">
        <v>0</v>
      </c>
      <c r="T27" s="104">
        <v>0</v>
      </c>
      <c r="U27" s="104">
        <v>0</v>
      </c>
      <c r="V27" s="104">
        <v>148925417</v>
      </c>
      <c r="W27" s="104">
        <v>278564765</v>
      </c>
      <c r="X27" s="104">
        <v>-129639348</v>
      </c>
      <c r="Y27" s="105">
        <v>-46.54</v>
      </c>
      <c r="Z27" s="106">
        <v>371419687</v>
      </c>
    </row>
    <row r="28" spans="1:26" ht="12.75">
      <c r="A28" s="107" t="s">
        <v>44</v>
      </c>
      <c r="B28" s="18">
        <v>194944772</v>
      </c>
      <c r="C28" s="18">
        <v>0</v>
      </c>
      <c r="D28" s="63">
        <v>260074649</v>
      </c>
      <c r="E28" s="64">
        <v>248988001</v>
      </c>
      <c r="F28" s="64">
        <v>0</v>
      </c>
      <c r="G28" s="64">
        <v>22356223</v>
      </c>
      <c r="H28" s="64">
        <v>8860170</v>
      </c>
      <c r="I28" s="64">
        <v>31216393</v>
      </c>
      <c r="J28" s="64">
        <v>22095789</v>
      </c>
      <c r="K28" s="64">
        <v>18744186</v>
      </c>
      <c r="L28" s="64">
        <v>12310021</v>
      </c>
      <c r="M28" s="64">
        <v>53149996</v>
      </c>
      <c r="N28" s="64">
        <v>9789687</v>
      </c>
      <c r="O28" s="64">
        <v>9461163</v>
      </c>
      <c r="P28" s="64">
        <v>35495716</v>
      </c>
      <c r="Q28" s="64">
        <v>54746566</v>
      </c>
      <c r="R28" s="64">
        <v>0</v>
      </c>
      <c r="S28" s="64">
        <v>0</v>
      </c>
      <c r="T28" s="64">
        <v>0</v>
      </c>
      <c r="U28" s="64">
        <v>0</v>
      </c>
      <c r="V28" s="64">
        <v>139112955</v>
      </c>
      <c r="W28" s="64">
        <v>186741001</v>
      </c>
      <c r="X28" s="64">
        <v>-47628046</v>
      </c>
      <c r="Y28" s="65">
        <v>-25.5</v>
      </c>
      <c r="Z28" s="66">
        <v>248988001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58431649</v>
      </c>
      <c r="C31" s="18">
        <v>0</v>
      </c>
      <c r="D31" s="63">
        <v>163514188</v>
      </c>
      <c r="E31" s="64">
        <v>122431686</v>
      </c>
      <c r="F31" s="64">
        <v>0</v>
      </c>
      <c r="G31" s="64">
        <v>623390</v>
      </c>
      <c r="H31" s="64">
        <v>922284</v>
      </c>
      <c r="I31" s="64">
        <v>1545674</v>
      </c>
      <c r="J31" s="64">
        <v>3985782</v>
      </c>
      <c r="K31" s="64">
        <v>2992579</v>
      </c>
      <c r="L31" s="64">
        <v>-209460</v>
      </c>
      <c r="M31" s="64">
        <v>6768901</v>
      </c>
      <c r="N31" s="64">
        <v>-31632</v>
      </c>
      <c r="O31" s="64">
        <v>816412</v>
      </c>
      <c r="P31" s="64">
        <v>713108</v>
      </c>
      <c r="Q31" s="64">
        <v>1497888</v>
      </c>
      <c r="R31" s="64">
        <v>0</v>
      </c>
      <c r="S31" s="64">
        <v>0</v>
      </c>
      <c r="T31" s="64">
        <v>0</v>
      </c>
      <c r="U31" s="64">
        <v>0</v>
      </c>
      <c r="V31" s="64">
        <v>9812463</v>
      </c>
      <c r="W31" s="64">
        <v>91823765</v>
      </c>
      <c r="X31" s="64">
        <v>-82011302</v>
      </c>
      <c r="Y31" s="65">
        <v>-89.31</v>
      </c>
      <c r="Z31" s="66">
        <v>122431686</v>
      </c>
    </row>
    <row r="32" spans="1:26" ht="12.75">
      <c r="A32" s="74" t="s">
        <v>50</v>
      </c>
      <c r="B32" s="21">
        <f>SUM(B28:B31)</f>
        <v>253376421</v>
      </c>
      <c r="C32" s="21">
        <f>SUM(C28:C31)</f>
        <v>0</v>
      </c>
      <c r="D32" s="103">
        <f aca="true" t="shared" si="5" ref="D32:Z32">SUM(D28:D31)</f>
        <v>423588837</v>
      </c>
      <c r="E32" s="104">
        <f t="shared" si="5"/>
        <v>371419687</v>
      </c>
      <c r="F32" s="104">
        <f t="shared" si="5"/>
        <v>0</v>
      </c>
      <c r="G32" s="104">
        <f t="shared" si="5"/>
        <v>22979613</v>
      </c>
      <c r="H32" s="104">
        <f t="shared" si="5"/>
        <v>9782454</v>
      </c>
      <c r="I32" s="104">
        <f t="shared" si="5"/>
        <v>32762067</v>
      </c>
      <c r="J32" s="104">
        <f t="shared" si="5"/>
        <v>26081571</v>
      </c>
      <c r="K32" s="104">
        <f t="shared" si="5"/>
        <v>21736765</v>
      </c>
      <c r="L32" s="104">
        <f t="shared" si="5"/>
        <v>12100561</v>
      </c>
      <c r="M32" s="104">
        <f t="shared" si="5"/>
        <v>59918897</v>
      </c>
      <c r="N32" s="104">
        <f t="shared" si="5"/>
        <v>9758055</v>
      </c>
      <c r="O32" s="104">
        <f t="shared" si="5"/>
        <v>10277575</v>
      </c>
      <c r="P32" s="104">
        <f t="shared" si="5"/>
        <v>36208824</v>
      </c>
      <c r="Q32" s="104">
        <f t="shared" si="5"/>
        <v>56244454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148925418</v>
      </c>
      <c r="W32" s="104">
        <f t="shared" si="5"/>
        <v>278564766</v>
      </c>
      <c r="X32" s="104">
        <f t="shared" si="5"/>
        <v>-129639348</v>
      </c>
      <c r="Y32" s="105">
        <f>+IF(W32&lt;&gt;0,(X32/W32)*100,0)</f>
        <v>-46.53831489945143</v>
      </c>
      <c r="Z32" s="106">
        <f t="shared" si="5"/>
        <v>371419687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846831714</v>
      </c>
      <c r="C35" s="18">
        <v>0</v>
      </c>
      <c r="D35" s="63">
        <v>1683365862</v>
      </c>
      <c r="E35" s="64">
        <v>1683365862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1262524397</v>
      </c>
      <c r="X35" s="64">
        <v>-1262524397</v>
      </c>
      <c r="Y35" s="65">
        <v>-100</v>
      </c>
      <c r="Z35" s="66">
        <v>1683365862</v>
      </c>
    </row>
    <row r="36" spans="1:26" ht="12.75">
      <c r="A36" s="62" t="s">
        <v>53</v>
      </c>
      <c r="B36" s="18">
        <v>11229642713</v>
      </c>
      <c r="C36" s="18">
        <v>0</v>
      </c>
      <c r="D36" s="63">
        <v>11513858083</v>
      </c>
      <c r="E36" s="64">
        <v>11513858083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8635393562</v>
      </c>
      <c r="X36" s="64">
        <v>-8635393562</v>
      </c>
      <c r="Y36" s="65">
        <v>-100</v>
      </c>
      <c r="Z36" s="66">
        <v>11513858083</v>
      </c>
    </row>
    <row r="37" spans="1:26" ht="12.75">
      <c r="A37" s="62" t="s">
        <v>54</v>
      </c>
      <c r="B37" s="18">
        <v>2198253577</v>
      </c>
      <c r="C37" s="18">
        <v>0</v>
      </c>
      <c r="D37" s="63">
        <v>1144485328</v>
      </c>
      <c r="E37" s="64">
        <v>1144485328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858363996</v>
      </c>
      <c r="X37" s="64">
        <v>-858363996</v>
      </c>
      <c r="Y37" s="65">
        <v>-100</v>
      </c>
      <c r="Z37" s="66">
        <v>1144485328</v>
      </c>
    </row>
    <row r="38" spans="1:26" ht="12.75">
      <c r="A38" s="62" t="s">
        <v>55</v>
      </c>
      <c r="B38" s="18">
        <v>429687802</v>
      </c>
      <c r="C38" s="18">
        <v>0</v>
      </c>
      <c r="D38" s="63">
        <v>411359853</v>
      </c>
      <c r="E38" s="64">
        <v>411359853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308519890</v>
      </c>
      <c r="X38" s="64">
        <v>-308519890</v>
      </c>
      <c r="Y38" s="65">
        <v>-100</v>
      </c>
      <c r="Z38" s="66">
        <v>411359853</v>
      </c>
    </row>
    <row r="39" spans="1:26" ht="12.75">
      <c r="A39" s="62" t="s">
        <v>56</v>
      </c>
      <c r="B39" s="18">
        <v>9448533048</v>
      </c>
      <c r="C39" s="18">
        <v>0</v>
      </c>
      <c r="D39" s="63">
        <v>11641378764</v>
      </c>
      <c r="E39" s="64">
        <v>11641378764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8731034073</v>
      </c>
      <c r="X39" s="64">
        <v>-8731034073</v>
      </c>
      <c r="Y39" s="65">
        <v>-100</v>
      </c>
      <c r="Z39" s="66">
        <v>11641378764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123210696</v>
      </c>
      <c r="C42" s="18">
        <v>0</v>
      </c>
      <c r="D42" s="63">
        <v>1089824540</v>
      </c>
      <c r="E42" s="64">
        <v>1089824540</v>
      </c>
      <c r="F42" s="64">
        <v>217432992</v>
      </c>
      <c r="G42" s="64">
        <v>-48586286</v>
      </c>
      <c r="H42" s="64">
        <v>-33947600</v>
      </c>
      <c r="I42" s="64">
        <v>134899106</v>
      </c>
      <c r="J42" s="64">
        <v>-176573715</v>
      </c>
      <c r="K42" s="64">
        <v>61446820</v>
      </c>
      <c r="L42" s="64">
        <v>43153644</v>
      </c>
      <c r="M42" s="64">
        <v>-71973251</v>
      </c>
      <c r="N42" s="64">
        <v>11185008</v>
      </c>
      <c r="O42" s="64">
        <v>-13450814</v>
      </c>
      <c r="P42" s="64">
        <v>31534883</v>
      </c>
      <c r="Q42" s="64">
        <v>29269077</v>
      </c>
      <c r="R42" s="64">
        <v>0</v>
      </c>
      <c r="S42" s="64">
        <v>0</v>
      </c>
      <c r="T42" s="64">
        <v>0</v>
      </c>
      <c r="U42" s="64">
        <v>0</v>
      </c>
      <c r="V42" s="64">
        <v>92194932</v>
      </c>
      <c r="W42" s="64">
        <v>980538573</v>
      </c>
      <c r="X42" s="64">
        <v>-888343641</v>
      </c>
      <c r="Y42" s="65">
        <v>-90.6</v>
      </c>
      <c r="Z42" s="66">
        <v>1089824540</v>
      </c>
    </row>
    <row r="43" spans="1:26" ht="12.75">
      <c r="A43" s="62" t="s">
        <v>59</v>
      </c>
      <c r="B43" s="18">
        <v>-216314031</v>
      </c>
      <c r="C43" s="18">
        <v>0</v>
      </c>
      <c r="D43" s="63">
        <v>-421088838</v>
      </c>
      <c r="E43" s="64">
        <v>-421088838</v>
      </c>
      <c r="F43" s="64">
        <v>0</v>
      </c>
      <c r="G43" s="64">
        <v>0</v>
      </c>
      <c r="H43" s="64">
        <v>1381054</v>
      </c>
      <c r="I43" s="64">
        <v>1381054</v>
      </c>
      <c r="J43" s="64">
        <v>40826299</v>
      </c>
      <c r="K43" s="64">
        <v>-23953582</v>
      </c>
      <c r="L43" s="64">
        <v>15353155</v>
      </c>
      <c r="M43" s="64">
        <v>32225872</v>
      </c>
      <c r="N43" s="64">
        <v>10241944</v>
      </c>
      <c r="O43" s="64">
        <v>2312636</v>
      </c>
      <c r="P43" s="64">
        <v>-6218272</v>
      </c>
      <c r="Q43" s="64">
        <v>6336308</v>
      </c>
      <c r="R43" s="64">
        <v>0</v>
      </c>
      <c r="S43" s="64">
        <v>0</v>
      </c>
      <c r="T43" s="64">
        <v>0</v>
      </c>
      <c r="U43" s="64">
        <v>0</v>
      </c>
      <c r="V43" s="64">
        <v>39943234</v>
      </c>
      <c r="W43" s="64">
        <v>-230440744</v>
      </c>
      <c r="X43" s="64">
        <v>270383978</v>
      </c>
      <c r="Y43" s="65">
        <v>-117.33</v>
      </c>
      <c r="Z43" s="66">
        <v>-421088838</v>
      </c>
    </row>
    <row r="44" spans="1:26" ht="12.75">
      <c r="A44" s="62" t="s">
        <v>60</v>
      </c>
      <c r="B44" s="18">
        <v>-4949450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-2224516</v>
      </c>
      <c r="K44" s="64">
        <v>0</v>
      </c>
      <c r="L44" s="64">
        <v>0</v>
      </c>
      <c r="M44" s="64">
        <v>-2224516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-2224516</v>
      </c>
      <c r="W44" s="64">
        <v>500000000</v>
      </c>
      <c r="X44" s="64">
        <v>-502224516</v>
      </c>
      <c r="Y44" s="65">
        <v>-100.44</v>
      </c>
      <c r="Z44" s="66">
        <v>0</v>
      </c>
    </row>
    <row r="45" spans="1:26" ht="12.75">
      <c r="A45" s="74" t="s">
        <v>61</v>
      </c>
      <c r="B45" s="21">
        <v>-20790414</v>
      </c>
      <c r="C45" s="21">
        <v>0</v>
      </c>
      <c r="D45" s="103">
        <v>547598090</v>
      </c>
      <c r="E45" s="104">
        <v>547598090</v>
      </c>
      <c r="F45" s="104">
        <v>141383822</v>
      </c>
      <c r="G45" s="104">
        <v>92797536</v>
      </c>
      <c r="H45" s="104">
        <v>60230990</v>
      </c>
      <c r="I45" s="104">
        <v>60230990</v>
      </c>
      <c r="J45" s="104">
        <v>-77740942</v>
      </c>
      <c r="K45" s="104">
        <v>-40247704</v>
      </c>
      <c r="L45" s="104">
        <v>18259095</v>
      </c>
      <c r="M45" s="104">
        <v>18259095</v>
      </c>
      <c r="N45" s="104">
        <v>39686047</v>
      </c>
      <c r="O45" s="104">
        <v>28547869</v>
      </c>
      <c r="P45" s="104">
        <v>53864480</v>
      </c>
      <c r="Q45" s="104">
        <v>53864480</v>
      </c>
      <c r="R45" s="104">
        <v>0</v>
      </c>
      <c r="S45" s="104">
        <v>0</v>
      </c>
      <c r="T45" s="104">
        <v>0</v>
      </c>
      <c r="U45" s="104">
        <v>0</v>
      </c>
      <c r="V45" s="104">
        <v>53864480</v>
      </c>
      <c r="W45" s="104">
        <v>1128960217</v>
      </c>
      <c r="X45" s="104">
        <v>-1075095737</v>
      </c>
      <c r="Y45" s="105">
        <v>-95.23</v>
      </c>
      <c r="Z45" s="106">
        <v>547598090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292920208</v>
      </c>
      <c r="C49" s="56">
        <v>0</v>
      </c>
      <c r="D49" s="133">
        <v>153122147</v>
      </c>
      <c r="E49" s="58">
        <v>143810432</v>
      </c>
      <c r="F49" s="58">
        <v>0</v>
      </c>
      <c r="G49" s="58">
        <v>0</v>
      </c>
      <c r="H49" s="58">
        <v>0</v>
      </c>
      <c r="I49" s="58">
        <v>5567554633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6157407420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395746684</v>
      </c>
      <c r="C51" s="56">
        <v>0</v>
      </c>
      <c r="D51" s="133">
        <v>209695091</v>
      </c>
      <c r="E51" s="58">
        <v>944436556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1549878331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76.7044030031843</v>
      </c>
      <c r="C58" s="5">
        <f>IF(C67=0,0,+(C76/C67)*100)</f>
        <v>0</v>
      </c>
      <c r="D58" s="6">
        <f aca="true" t="shared" si="6" ref="D58:Z58">IF(D67=0,0,+(D76/D67)*100)</f>
        <v>82.57171227789037</v>
      </c>
      <c r="E58" s="7">
        <f t="shared" si="6"/>
        <v>92.35012560561671</v>
      </c>
      <c r="F58" s="7">
        <f t="shared" si="6"/>
        <v>46.98582550407424</v>
      </c>
      <c r="G58" s="7">
        <f t="shared" si="6"/>
        <v>56.185161164344386</v>
      </c>
      <c r="H58" s="7">
        <f t="shared" si="6"/>
        <v>48.18759323593201</v>
      </c>
      <c r="I58" s="7">
        <f t="shared" si="6"/>
        <v>50.356608373404555</v>
      </c>
      <c r="J58" s="7">
        <f t="shared" si="6"/>
        <v>74.75761630299144</v>
      </c>
      <c r="K58" s="7">
        <f t="shared" si="6"/>
        <v>79.48021593302215</v>
      </c>
      <c r="L58" s="7">
        <f t="shared" si="6"/>
        <v>33.89796060657576</v>
      </c>
      <c r="M58" s="7">
        <f t="shared" si="6"/>
        <v>54.45682820076081</v>
      </c>
      <c r="N58" s="7">
        <f t="shared" si="6"/>
        <v>284.27908949224576</v>
      </c>
      <c r="O58" s="7">
        <f t="shared" si="6"/>
        <v>77.67304329871877</v>
      </c>
      <c r="P58" s="7">
        <f t="shared" si="6"/>
        <v>71.06132751993943</v>
      </c>
      <c r="Q58" s="7">
        <f t="shared" si="6"/>
        <v>96.69326210056579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61.909256069136184</v>
      </c>
      <c r="W58" s="7">
        <f t="shared" si="6"/>
        <v>83.91215637806533</v>
      </c>
      <c r="X58" s="7">
        <f t="shared" si="6"/>
        <v>0</v>
      </c>
      <c r="Y58" s="7">
        <f t="shared" si="6"/>
        <v>0</v>
      </c>
      <c r="Z58" s="8">
        <f t="shared" si="6"/>
        <v>92.35012560561671</v>
      </c>
    </row>
    <row r="59" spans="1:26" ht="12.75">
      <c r="A59" s="36" t="s">
        <v>31</v>
      </c>
      <c r="B59" s="9">
        <f aca="true" t="shared" si="7" ref="B59:Z66">IF(B68=0,0,+(B77/B68)*100)</f>
        <v>122.22379698085976</v>
      </c>
      <c r="C59" s="9">
        <f t="shared" si="7"/>
        <v>0</v>
      </c>
      <c r="D59" s="2">
        <f t="shared" si="7"/>
        <v>82.27999978818262</v>
      </c>
      <c r="E59" s="10">
        <f t="shared" si="7"/>
        <v>81.5001643709468</v>
      </c>
      <c r="F59" s="10">
        <f t="shared" si="7"/>
        <v>53.28555000218612</v>
      </c>
      <c r="G59" s="10">
        <f t="shared" si="7"/>
        <v>88.30366246007759</v>
      </c>
      <c r="H59" s="10">
        <f t="shared" si="7"/>
        <v>57.580445456462584</v>
      </c>
      <c r="I59" s="10">
        <f t="shared" si="7"/>
        <v>65.56119779626475</v>
      </c>
      <c r="J59" s="10">
        <f t="shared" si="7"/>
        <v>66.75864798265214</v>
      </c>
      <c r="K59" s="10">
        <f t="shared" si="7"/>
        <v>80.28967063609433</v>
      </c>
      <c r="L59" s="10">
        <f t="shared" si="7"/>
        <v>78.12355197460829</v>
      </c>
      <c r="M59" s="10">
        <f t="shared" si="7"/>
        <v>75.05521761936077</v>
      </c>
      <c r="N59" s="10">
        <f t="shared" si="7"/>
        <v>-66.28842935369431</v>
      </c>
      <c r="O59" s="10">
        <f t="shared" si="7"/>
        <v>98.08728999956249</v>
      </c>
      <c r="P59" s="10">
        <f t="shared" si="7"/>
        <v>74.30069610586436</v>
      </c>
      <c r="Q59" s="10">
        <f t="shared" si="7"/>
        <v>239.8528846636922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93.9598517616814</v>
      </c>
      <c r="W59" s="10">
        <f t="shared" si="7"/>
        <v>101.19136392421579</v>
      </c>
      <c r="X59" s="10">
        <f t="shared" si="7"/>
        <v>0</v>
      </c>
      <c r="Y59" s="10">
        <f t="shared" si="7"/>
        <v>0</v>
      </c>
      <c r="Z59" s="11">
        <f t="shared" si="7"/>
        <v>81.5001643709468</v>
      </c>
    </row>
    <row r="60" spans="1:26" ht="12.75">
      <c r="A60" s="37" t="s">
        <v>32</v>
      </c>
      <c r="B60" s="12">
        <f t="shared" si="7"/>
        <v>73.36014048910563</v>
      </c>
      <c r="C60" s="12">
        <f t="shared" si="7"/>
        <v>0</v>
      </c>
      <c r="D60" s="3">
        <f t="shared" si="7"/>
        <v>82.44037531982426</v>
      </c>
      <c r="E60" s="13">
        <f t="shared" si="7"/>
        <v>94.50105886062865</v>
      </c>
      <c r="F60" s="13">
        <f t="shared" si="7"/>
        <v>45.05518259545354</v>
      </c>
      <c r="G60" s="13">
        <f t="shared" si="7"/>
        <v>49.397077004638085</v>
      </c>
      <c r="H60" s="13">
        <f t="shared" si="7"/>
        <v>44.99818320446819</v>
      </c>
      <c r="I60" s="13">
        <f t="shared" si="7"/>
        <v>46.451475700293095</v>
      </c>
      <c r="J60" s="13">
        <f t="shared" si="7"/>
        <v>76.38294022497792</v>
      </c>
      <c r="K60" s="13">
        <f t="shared" si="7"/>
        <v>78.88619549731132</v>
      </c>
      <c r="L60" s="13">
        <f t="shared" si="7"/>
        <v>28.625661489793615</v>
      </c>
      <c r="M60" s="13">
        <f t="shared" si="7"/>
        <v>50.22731406342097</v>
      </c>
      <c r="N60" s="13">
        <f t="shared" si="7"/>
        <v>107.99953300678982</v>
      </c>
      <c r="O60" s="13">
        <f t="shared" si="7"/>
        <v>71.3080535760023</v>
      </c>
      <c r="P60" s="13">
        <f t="shared" si="7"/>
        <v>69.42607974122006</v>
      </c>
      <c r="Q60" s="13">
        <f t="shared" si="7"/>
        <v>79.27215763575103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55.42266744261748</v>
      </c>
      <c r="W60" s="13">
        <f t="shared" si="7"/>
        <v>81.22423887039409</v>
      </c>
      <c r="X60" s="13">
        <f t="shared" si="7"/>
        <v>0</v>
      </c>
      <c r="Y60" s="13">
        <f t="shared" si="7"/>
        <v>0</v>
      </c>
      <c r="Z60" s="14">
        <f t="shared" si="7"/>
        <v>94.50105886062865</v>
      </c>
    </row>
    <row r="61" spans="1:26" ht="12.75">
      <c r="A61" s="38" t="s">
        <v>102</v>
      </c>
      <c r="B61" s="12">
        <f t="shared" si="7"/>
        <v>73.36013989700857</v>
      </c>
      <c r="C61" s="12">
        <f t="shared" si="7"/>
        <v>0</v>
      </c>
      <c r="D61" s="3">
        <f t="shared" si="7"/>
        <v>82.16111464487425</v>
      </c>
      <c r="E61" s="13">
        <f t="shared" si="7"/>
        <v>125.73555651890447</v>
      </c>
      <c r="F61" s="13">
        <f t="shared" si="7"/>
        <v>46.28918522267961</v>
      </c>
      <c r="G61" s="13">
        <f t="shared" si="7"/>
        <v>42.082764075973365</v>
      </c>
      <c r="H61" s="13">
        <f t="shared" si="7"/>
        <v>50.41627798909497</v>
      </c>
      <c r="I61" s="13">
        <f t="shared" si="7"/>
        <v>46.11029048696403</v>
      </c>
      <c r="J61" s="13">
        <f t="shared" si="7"/>
        <v>96.15451253339268</v>
      </c>
      <c r="K61" s="13">
        <f t="shared" si="7"/>
        <v>83.46722752664382</v>
      </c>
      <c r="L61" s="13">
        <f t="shared" si="7"/>
        <v>64.54109452882805</v>
      </c>
      <c r="M61" s="13">
        <f t="shared" si="7"/>
        <v>80.32664291173148</v>
      </c>
      <c r="N61" s="13">
        <f t="shared" si="7"/>
        <v>-113.87061741838309</v>
      </c>
      <c r="O61" s="13">
        <f t="shared" si="7"/>
        <v>72.57903071480733</v>
      </c>
      <c r="P61" s="13">
        <f t="shared" si="7"/>
        <v>72.43681785690588</v>
      </c>
      <c r="Q61" s="13">
        <f t="shared" si="7"/>
        <v>153.16765552264303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74.73361627894658</v>
      </c>
      <c r="W61" s="13">
        <f t="shared" si="7"/>
        <v>76.50576822492728</v>
      </c>
      <c r="X61" s="13">
        <f t="shared" si="7"/>
        <v>0</v>
      </c>
      <c r="Y61" s="13">
        <f t="shared" si="7"/>
        <v>0</v>
      </c>
      <c r="Z61" s="14">
        <f t="shared" si="7"/>
        <v>125.73555651890447</v>
      </c>
    </row>
    <row r="62" spans="1:26" ht="12.75">
      <c r="A62" s="38" t="s">
        <v>103</v>
      </c>
      <c r="B62" s="12">
        <f t="shared" si="7"/>
        <v>73.36014164326176</v>
      </c>
      <c r="C62" s="12">
        <f t="shared" si="7"/>
        <v>0</v>
      </c>
      <c r="D62" s="3">
        <f t="shared" si="7"/>
        <v>82.27292350007303</v>
      </c>
      <c r="E62" s="13">
        <f t="shared" si="7"/>
        <v>63.30160266848145</v>
      </c>
      <c r="F62" s="13">
        <f t="shared" si="7"/>
        <v>34.55683303476037</v>
      </c>
      <c r="G62" s="13">
        <f t="shared" si="7"/>
        <v>57.92199422537089</v>
      </c>
      <c r="H62" s="13">
        <f t="shared" si="7"/>
        <v>33.621588599075544</v>
      </c>
      <c r="I62" s="13">
        <f t="shared" si="7"/>
        <v>40.63933517312315</v>
      </c>
      <c r="J62" s="13">
        <f t="shared" si="7"/>
        <v>43.66602397710128</v>
      </c>
      <c r="K62" s="13">
        <f t="shared" si="7"/>
        <v>71.00807304385096</v>
      </c>
      <c r="L62" s="13">
        <f t="shared" si="7"/>
        <v>10.19001874010329</v>
      </c>
      <c r="M62" s="13">
        <f t="shared" si="7"/>
        <v>21.70340315418555</v>
      </c>
      <c r="N62" s="13">
        <f t="shared" si="7"/>
        <v>14.431842259655795</v>
      </c>
      <c r="O62" s="13">
        <f t="shared" si="7"/>
        <v>64.8337040997585</v>
      </c>
      <c r="P62" s="13">
        <f t="shared" si="7"/>
        <v>60.99912810265783</v>
      </c>
      <c r="Q62" s="13">
        <f t="shared" si="7"/>
        <v>30.586577479238496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28.693301101461792</v>
      </c>
      <c r="W62" s="13">
        <f t="shared" si="7"/>
        <v>90.89291162406585</v>
      </c>
      <c r="X62" s="13">
        <f t="shared" si="7"/>
        <v>0</v>
      </c>
      <c r="Y62" s="13">
        <f t="shared" si="7"/>
        <v>0</v>
      </c>
      <c r="Z62" s="14">
        <f t="shared" si="7"/>
        <v>63.30160266848145</v>
      </c>
    </row>
    <row r="63" spans="1:26" ht="12.75">
      <c r="A63" s="38" t="s">
        <v>104</v>
      </c>
      <c r="B63" s="12">
        <f t="shared" si="7"/>
        <v>73.36013997450823</v>
      </c>
      <c r="C63" s="12">
        <f t="shared" si="7"/>
        <v>0</v>
      </c>
      <c r="D63" s="3">
        <f t="shared" si="7"/>
        <v>78.97639790465061</v>
      </c>
      <c r="E63" s="13">
        <f t="shared" si="7"/>
        <v>82.28000036156597</v>
      </c>
      <c r="F63" s="13">
        <f t="shared" si="7"/>
        <v>49.05333529698967</v>
      </c>
      <c r="G63" s="13">
        <f t="shared" si="7"/>
        <v>74.8416840103546</v>
      </c>
      <c r="H63" s="13">
        <f t="shared" si="7"/>
        <v>46.66764024997273</v>
      </c>
      <c r="I63" s="13">
        <f t="shared" si="7"/>
        <v>55.668267299267285</v>
      </c>
      <c r="J63" s="13">
        <f t="shared" si="7"/>
        <v>56.3414207157732</v>
      </c>
      <c r="K63" s="13">
        <f t="shared" si="7"/>
        <v>63.475665628623446</v>
      </c>
      <c r="L63" s="13">
        <f t="shared" si="7"/>
        <v>36.13694458564811</v>
      </c>
      <c r="M63" s="13">
        <f t="shared" si="7"/>
        <v>49.34585655702243</v>
      </c>
      <c r="N63" s="13">
        <f t="shared" si="7"/>
        <v>-94.44598453779398</v>
      </c>
      <c r="O63" s="13">
        <f t="shared" si="7"/>
        <v>70.25133541035153</v>
      </c>
      <c r="P63" s="13">
        <f t="shared" si="7"/>
        <v>62.3022366112062</v>
      </c>
      <c r="Q63" s="13">
        <f t="shared" si="7"/>
        <v>144.42467936470425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66.99318986383821</v>
      </c>
      <c r="W63" s="13">
        <f t="shared" si="7"/>
        <v>83.47158305251162</v>
      </c>
      <c r="X63" s="13">
        <f t="shared" si="7"/>
        <v>0</v>
      </c>
      <c r="Y63" s="13">
        <f t="shared" si="7"/>
        <v>0</v>
      </c>
      <c r="Z63" s="14">
        <f t="shared" si="7"/>
        <v>82.28000036156597</v>
      </c>
    </row>
    <row r="64" spans="1:26" ht="12.75">
      <c r="A64" s="38" t="s">
        <v>105</v>
      </c>
      <c r="B64" s="12">
        <f t="shared" si="7"/>
        <v>73.36013973726905</v>
      </c>
      <c r="C64" s="12">
        <f t="shared" si="7"/>
        <v>0</v>
      </c>
      <c r="D64" s="3">
        <f t="shared" si="7"/>
        <v>82.58592545181975</v>
      </c>
      <c r="E64" s="13">
        <f t="shared" si="7"/>
        <v>101.51480782251068</v>
      </c>
      <c r="F64" s="13">
        <f t="shared" si="7"/>
        <v>43.680726012843394</v>
      </c>
      <c r="G64" s="13">
        <f t="shared" si="7"/>
        <v>64.96587104900212</v>
      </c>
      <c r="H64" s="13">
        <f t="shared" si="7"/>
        <v>38.54453805579252</v>
      </c>
      <c r="I64" s="13">
        <f t="shared" si="7"/>
        <v>47.75116342408284</v>
      </c>
      <c r="J64" s="13">
        <f t="shared" si="7"/>
        <v>54.854066037852014</v>
      </c>
      <c r="K64" s="13">
        <f t="shared" si="7"/>
        <v>52.21055683009455</v>
      </c>
      <c r="L64" s="13">
        <f t="shared" si="7"/>
        <v>51.807552177193</v>
      </c>
      <c r="M64" s="13">
        <f t="shared" si="7"/>
        <v>52.88952108522987</v>
      </c>
      <c r="N64" s="13">
        <f t="shared" si="7"/>
        <v>-53.38655513260764</v>
      </c>
      <c r="O64" s="13">
        <f t="shared" si="7"/>
        <v>52.50917310058685</v>
      </c>
      <c r="P64" s="13">
        <f t="shared" si="7"/>
        <v>53.64296004304293</v>
      </c>
      <c r="Q64" s="13">
        <f t="shared" si="7"/>
        <v>140.8962990422391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64.60514016028253</v>
      </c>
      <c r="W64" s="13">
        <f t="shared" si="7"/>
        <v>80.12164034791073</v>
      </c>
      <c r="X64" s="13">
        <f t="shared" si="7"/>
        <v>0</v>
      </c>
      <c r="Y64" s="13">
        <f t="shared" si="7"/>
        <v>0</v>
      </c>
      <c r="Z64" s="14">
        <f t="shared" si="7"/>
        <v>101.51480782251068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187.8100356380816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73.14238592155998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16.052264023963996</v>
      </c>
      <c r="C66" s="15">
        <f t="shared" si="7"/>
        <v>0</v>
      </c>
      <c r="D66" s="4">
        <f t="shared" si="7"/>
        <v>100</v>
      </c>
      <c r="E66" s="16">
        <f t="shared" si="7"/>
        <v>101.62651104268426</v>
      </c>
      <c r="F66" s="16">
        <f t="shared" si="7"/>
        <v>85.05844635986011</v>
      </c>
      <c r="G66" s="16">
        <f t="shared" si="7"/>
        <v>82.14091160029102</v>
      </c>
      <c r="H66" s="16">
        <f t="shared" si="7"/>
        <v>132.89790808429242</v>
      </c>
      <c r="I66" s="16">
        <f t="shared" si="7"/>
        <v>100.00000664850737</v>
      </c>
      <c r="J66" s="16">
        <f t="shared" si="7"/>
        <v>100</v>
      </c>
      <c r="K66" s="16">
        <f t="shared" si="7"/>
        <v>94.40408142090419</v>
      </c>
      <c r="L66" s="16">
        <f t="shared" si="7"/>
        <v>100</v>
      </c>
      <c r="M66" s="16">
        <f t="shared" si="7"/>
        <v>97.95003059586756</v>
      </c>
      <c r="N66" s="16">
        <f t="shared" si="7"/>
        <v>-97.34614961750783</v>
      </c>
      <c r="O66" s="16">
        <f t="shared" si="7"/>
        <v>100.0000151611149</v>
      </c>
      <c r="P66" s="16">
        <f t="shared" si="7"/>
        <v>100.00001641880833</v>
      </c>
      <c r="Q66" s="16">
        <f t="shared" si="7"/>
        <v>336.2670265890776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135.950836768208</v>
      </c>
      <c r="W66" s="16">
        <f t="shared" si="7"/>
        <v>93.09047979662648</v>
      </c>
      <c r="X66" s="16">
        <f t="shared" si="7"/>
        <v>0</v>
      </c>
      <c r="Y66" s="16">
        <f t="shared" si="7"/>
        <v>0</v>
      </c>
      <c r="Z66" s="17">
        <f t="shared" si="7"/>
        <v>101.62651104268426</v>
      </c>
    </row>
    <row r="67" spans="1:26" ht="12.75" hidden="1">
      <c r="A67" s="40" t="s">
        <v>108</v>
      </c>
      <c r="B67" s="23">
        <v>4044574295</v>
      </c>
      <c r="C67" s="23"/>
      <c r="D67" s="24">
        <v>5147450107</v>
      </c>
      <c r="E67" s="25">
        <v>4602416796</v>
      </c>
      <c r="F67" s="25">
        <v>426893417</v>
      </c>
      <c r="G67" s="25">
        <v>395767440</v>
      </c>
      <c r="H67" s="25">
        <v>400083146</v>
      </c>
      <c r="I67" s="25">
        <v>1222744003</v>
      </c>
      <c r="J67" s="25">
        <v>332745461</v>
      </c>
      <c r="K67" s="25">
        <v>311519745</v>
      </c>
      <c r="L67" s="25">
        <v>707737155</v>
      </c>
      <c r="M67" s="25">
        <v>1352002361</v>
      </c>
      <c r="N67" s="25">
        <v>74018480</v>
      </c>
      <c r="O67" s="25">
        <v>310335349</v>
      </c>
      <c r="P67" s="25">
        <v>311415104</v>
      </c>
      <c r="Q67" s="25">
        <v>695768933</v>
      </c>
      <c r="R67" s="25"/>
      <c r="S67" s="25"/>
      <c r="T67" s="25"/>
      <c r="U67" s="25"/>
      <c r="V67" s="25">
        <v>3270515297</v>
      </c>
      <c r="W67" s="25">
        <v>3730466308</v>
      </c>
      <c r="X67" s="25"/>
      <c r="Y67" s="24"/>
      <c r="Z67" s="26">
        <v>4602416796</v>
      </c>
    </row>
    <row r="68" spans="1:26" ht="12.75" hidden="1">
      <c r="A68" s="36" t="s">
        <v>31</v>
      </c>
      <c r="B68" s="18">
        <v>332093220</v>
      </c>
      <c r="C68" s="18"/>
      <c r="D68" s="19">
        <v>778595239</v>
      </c>
      <c r="E68" s="20">
        <v>786045238</v>
      </c>
      <c r="F68" s="20">
        <v>76665368</v>
      </c>
      <c r="G68" s="20">
        <v>64676391</v>
      </c>
      <c r="H68" s="20">
        <v>66382649</v>
      </c>
      <c r="I68" s="20">
        <v>207724408</v>
      </c>
      <c r="J68" s="20">
        <v>66390657</v>
      </c>
      <c r="K68" s="20">
        <v>66207194</v>
      </c>
      <c r="L68" s="20">
        <v>66569102</v>
      </c>
      <c r="M68" s="20">
        <v>199166953</v>
      </c>
      <c r="N68" s="20">
        <v>-66719929</v>
      </c>
      <c r="O68" s="20">
        <v>66694742</v>
      </c>
      <c r="P68" s="20">
        <v>66267363</v>
      </c>
      <c r="Q68" s="20">
        <v>66242176</v>
      </c>
      <c r="R68" s="20"/>
      <c r="S68" s="20"/>
      <c r="T68" s="20"/>
      <c r="U68" s="20"/>
      <c r="V68" s="20">
        <v>473133537</v>
      </c>
      <c r="W68" s="20">
        <v>481081883</v>
      </c>
      <c r="X68" s="20"/>
      <c r="Y68" s="19"/>
      <c r="Z68" s="22">
        <v>786045238</v>
      </c>
    </row>
    <row r="69" spans="1:26" ht="12.75" hidden="1">
      <c r="A69" s="37" t="s">
        <v>32</v>
      </c>
      <c r="B69" s="18">
        <v>3665346702</v>
      </c>
      <c r="C69" s="18"/>
      <c r="D69" s="19">
        <v>4323243525</v>
      </c>
      <c r="E69" s="20">
        <v>3771490215</v>
      </c>
      <c r="F69" s="20">
        <v>345398578</v>
      </c>
      <c r="G69" s="20">
        <v>325894188</v>
      </c>
      <c r="H69" s="20">
        <v>328685859</v>
      </c>
      <c r="I69" s="20">
        <v>999978625</v>
      </c>
      <c r="J69" s="20">
        <v>262199167</v>
      </c>
      <c r="K69" s="20">
        <v>239375599</v>
      </c>
      <c r="L69" s="20">
        <v>635054205</v>
      </c>
      <c r="M69" s="20">
        <v>1136628971</v>
      </c>
      <c r="N69" s="20">
        <v>147650969</v>
      </c>
      <c r="O69" s="20">
        <v>237044786</v>
      </c>
      <c r="P69" s="20">
        <v>239057165</v>
      </c>
      <c r="Q69" s="20">
        <v>623752920</v>
      </c>
      <c r="R69" s="20"/>
      <c r="S69" s="20"/>
      <c r="T69" s="20"/>
      <c r="U69" s="20"/>
      <c r="V69" s="20">
        <v>2760360516</v>
      </c>
      <c r="W69" s="20">
        <v>3213874984</v>
      </c>
      <c r="X69" s="20"/>
      <c r="Y69" s="19"/>
      <c r="Z69" s="22">
        <v>3771490215</v>
      </c>
    </row>
    <row r="70" spans="1:26" ht="12.75" hidden="1">
      <c r="A70" s="38" t="s">
        <v>102</v>
      </c>
      <c r="B70" s="18">
        <v>1859840769</v>
      </c>
      <c r="C70" s="18"/>
      <c r="D70" s="19">
        <v>2468012677</v>
      </c>
      <c r="E70" s="20">
        <v>1612707480</v>
      </c>
      <c r="F70" s="20">
        <v>210583402</v>
      </c>
      <c r="G70" s="20">
        <v>225795646</v>
      </c>
      <c r="H70" s="20">
        <v>202445006</v>
      </c>
      <c r="I70" s="20">
        <v>638824054</v>
      </c>
      <c r="J70" s="20">
        <v>149308535</v>
      </c>
      <c r="K70" s="20">
        <v>147489219</v>
      </c>
      <c r="L70" s="20">
        <v>179052278</v>
      </c>
      <c r="M70" s="20">
        <v>475850032</v>
      </c>
      <c r="N70" s="20">
        <v>-86207864</v>
      </c>
      <c r="O70" s="20">
        <v>141875251</v>
      </c>
      <c r="P70" s="20">
        <v>143529636</v>
      </c>
      <c r="Q70" s="20">
        <v>199197023</v>
      </c>
      <c r="R70" s="20"/>
      <c r="S70" s="20"/>
      <c r="T70" s="20"/>
      <c r="U70" s="20"/>
      <c r="V70" s="20">
        <v>1313871109</v>
      </c>
      <c r="W70" s="20">
        <v>1860593967</v>
      </c>
      <c r="X70" s="20"/>
      <c r="Y70" s="19"/>
      <c r="Z70" s="22">
        <v>1612707480</v>
      </c>
    </row>
    <row r="71" spans="1:26" ht="12.75" hidden="1">
      <c r="A71" s="38" t="s">
        <v>103</v>
      </c>
      <c r="B71" s="18">
        <v>1246950669</v>
      </c>
      <c r="C71" s="18"/>
      <c r="D71" s="19">
        <v>1255751212</v>
      </c>
      <c r="E71" s="20">
        <v>1632096488</v>
      </c>
      <c r="F71" s="20">
        <v>99467590</v>
      </c>
      <c r="G71" s="20">
        <v>72242908</v>
      </c>
      <c r="H71" s="20">
        <v>91701476</v>
      </c>
      <c r="I71" s="20">
        <v>263411974</v>
      </c>
      <c r="J71" s="20">
        <v>82132447</v>
      </c>
      <c r="K71" s="20">
        <v>59804952</v>
      </c>
      <c r="L71" s="20">
        <v>412781076</v>
      </c>
      <c r="M71" s="20">
        <v>554718475</v>
      </c>
      <c r="N71" s="20">
        <v>257337742</v>
      </c>
      <c r="O71" s="20">
        <v>64154047</v>
      </c>
      <c r="P71" s="20">
        <v>64451395</v>
      </c>
      <c r="Q71" s="20">
        <v>385943184</v>
      </c>
      <c r="R71" s="20"/>
      <c r="S71" s="20"/>
      <c r="T71" s="20"/>
      <c r="U71" s="20"/>
      <c r="V71" s="20">
        <v>1204073633</v>
      </c>
      <c r="W71" s="20">
        <v>891886810</v>
      </c>
      <c r="X71" s="20"/>
      <c r="Y71" s="19"/>
      <c r="Z71" s="22">
        <v>1632096488</v>
      </c>
    </row>
    <row r="72" spans="1:26" ht="12.75" hidden="1">
      <c r="A72" s="38" t="s">
        <v>104</v>
      </c>
      <c r="B72" s="18">
        <v>345528058</v>
      </c>
      <c r="C72" s="18"/>
      <c r="D72" s="19">
        <v>382309319</v>
      </c>
      <c r="E72" s="20">
        <v>366959319</v>
      </c>
      <c r="F72" s="20">
        <v>21972616</v>
      </c>
      <c r="G72" s="20">
        <v>17343005</v>
      </c>
      <c r="H72" s="20">
        <v>20796029</v>
      </c>
      <c r="I72" s="20">
        <v>60111650</v>
      </c>
      <c r="J72" s="20">
        <v>19712641</v>
      </c>
      <c r="K72" s="20">
        <v>19359181</v>
      </c>
      <c r="L72" s="20">
        <v>31148862</v>
      </c>
      <c r="M72" s="20">
        <v>70220684</v>
      </c>
      <c r="N72" s="20">
        <v>-12077190</v>
      </c>
      <c r="O72" s="20">
        <v>18015249</v>
      </c>
      <c r="P72" s="20">
        <v>18857636</v>
      </c>
      <c r="Q72" s="20">
        <v>24795695</v>
      </c>
      <c r="R72" s="20"/>
      <c r="S72" s="20"/>
      <c r="T72" s="20"/>
      <c r="U72" s="20"/>
      <c r="V72" s="20">
        <v>155128029</v>
      </c>
      <c r="W72" s="20">
        <v>274196217</v>
      </c>
      <c r="X72" s="20"/>
      <c r="Y72" s="19"/>
      <c r="Z72" s="22">
        <v>366959319</v>
      </c>
    </row>
    <row r="73" spans="1:26" ht="12.75" hidden="1">
      <c r="A73" s="38" t="s">
        <v>105</v>
      </c>
      <c r="B73" s="18">
        <v>213027206</v>
      </c>
      <c r="C73" s="18"/>
      <c r="D73" s="19">
        <v>196336704</v>
      </c>
      <c r="E73" s="20">
        <v>159726928</v>
      </c>
      <c r="F73" s="20">
        <v>13374970</v>
      </c>
      <c r="G73" s="20">
        <v>10512629</v>
      </c>
      <c r="H73" s="20">
        <v>13743348</v>
      </c>
      <c r="I73" s="20">
        <v>37630947</v>
      </c>
      <c r="J73" s="20">
        <v>11045544</v>
      </c>
      <c r="K73" s="20">
        <v>12722247</v>
      </c>
      <c r="L73" s="20">
        <v>12071989</v>
      </c>
      <c r="M73" s="20">
        <v>35839780</v>
      </c>
      <c r="N73" s="20">
        <v>-11401719</v>
      </c>
      <c r="O73" s="20">
        <v>13000239</v>
      </c>
      <c r="P73" s="20">
        <v>12218498</v>
      </c>
      <c r="Q73" s="20">
        <v>13817018</v>
      </c>
      <c r="R73" s="20"/>
      <c r="S73" s="20"/>
      <c r="T73" s="20"/>
      <c r="U73" s="20"/>
      <c r="V73" s="20">
        <v>87287745</v>
      </c>
      <c r="W73" s="20">
        <v>150802594</v>
      </c>
      <c r="X73" s="20"/>
      <c r="Y73" s="19"/>
      <c r="Z73" s="22">
        <v>159726928</v>
      </c>
    </row>
    <row r="74" spans="1:26" ht="12.75" hidden="1">
      <c r="A74" s="38" t="s">
        <v>106</v>
      </c>
      <c r="B74" s="18"/>
      <c r="C74" s="18"/>
      <c r="D74" s="19">
        <v>20833613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36395396</v>
      </c>
      <c r="X74" s="20"/>
      <c r="Y74" s="19"/>
      <c r="Z74" s="22"/>
    </row>
    <row r="75" spans="1:26" ht="12.75" hidden="1">
      <c r="A75" s="39" t="s">
        <v>107</v>
      </c>
      <c r="B75" s="27">
        <v>47134373</v>
      </c>
      <c r="C75" s="27"/>
      <c r="D75" s="28">
        <v>45611343</v>
      </c>
      <c r="E75" s="29">
        <v>44881343</v>
      </c>
      <c r="F75" s="29">
        <v>4829471</v>
      </c>
      <c r="G75" s="29">
        <v>5196861</v>
      </c>
      <c r="H75" s="29">
        <v>5014638</v>
      </c>
      <c r="I75" s="29">
        <v>15040970</v>
      </c>
      <c r="J75" s="29">
        <v>4155637</v>
      </c>
      <c r="K75" s="29">
        <v>5936952</v>
      </c>
      <c r="L75" s="29">
        <v>6113848</v>
      </c>
      <c r="M75" s="29">
        <v>16206437</v>
      </c>
      <c r="N75" s="29">
        <v>-6912560</v>
      </c>
      <c r="O75" s="29">
        <v>6595821</v>
      </c>
      <c r="P75" s="29">
        <v>6090576</v>
      </c>
      <c r="Q75" s="29">
        <v>5773837</v>
      </c>
      <c r="R75" s="29"/>
      <c r="S75" s="29"/>
      <c r="T75" s="29"/>
      <c r="U75" s="29"/>
      <c r="V75" s="29">
        <v>37021244</v>
      </c>
      <c r="W75" s="29">
        <v>35509441</v>
      </c>
      <c r="X75" s="29"/>
      <c r="Y75" s="28"/>
      <c r="Z75" s="30">
        <v>44881343</v>
      </c>
    </row>
    <row r="76" spans="1:26" ht="12.75" hidden="1">
      <c r="A76" s="41" t="s">
        <v>109</v>
      </c>
      <c r="B76" s="31">
        <v>3102366567</v>
      </c>
      <c r="C76" s="31"/>
      <c r="D76" s="32">
        <v>4250337692</v>
      </c>
      <c r="E76" s="33">
        <v>4250337692</v>
      </c>
      <c r="F76" s="33">
        <v>200579396</v>
      </c>
      <c r="G76" s="33">
        <v>222362574</v>
      </c>
      <c r="H76" s="33">
        <v>192790439</v>
      </c>
      <c r="I76" s="33">
        <v>615732409</v>
      </c>
      <c r="J76" s="33">
        <v>248752575</v>
      </c>
      <c r="K76" s="33">
        <v>247596566</v>
      </c>
      <c r="L76" s="33">
        <v>239908462</v>
      </c>
      <c r="M76" s="33">
        <v>736257603</v>
      </c>
      <c r="N76" s="33">
        <v>210419061</v>
      </c>
      <c r="O76" s="33">
        <v>241046910</v>
      </c>
      <c r="P76" s="33">
        <v>221295707</v>
      </c>
      <c r="Q76" s="33">
        <v>672761678</v>
      </c>
      <c r="R76" s="33"/>
      <c r="S76" s="33"/>
      <c r="T76" s="33"/>
      <c r="U76" s="33"/>
      <c r="V76" s="33">
        <v>2024751690</v>
      </c>
      <c r="W76" s="33">
        <v>3130314722</v>
      </c>
      <c r="X76" s="33"/>
      <c r="Y76" s="32"/>
      <c r="Z76" s="34">
        <v>4250337692</v>
      </c>
    </row>
    <row r="77" spans="1:26" ht="12.75" hidden="1">
      <c r="A77" s="36" t="s">
        <v>31</v>
      </c>
      <c r="B77" s="18">
        <v>405896943</v>
      </c>
      <c r="C77" s="18"/>
      <c r="D77" s="19">
        <v>640628161</v>
      </c>
      <c r="E77" s="20">
        <v>640628161</v>
      </c>
      <c r="F77" s="20">
        <v>40851563</v>
      </c>
      <c r="G77" s="20">
        <v>57111622</v>
      </c>
      <c r="H77" s="20">
        <v>38223425</v>
      </c>
      <c r="I77" s="20">
        <v>136186610</v>
      </c>
      <c r="J77" s="20">
        <v>44321505</v>
      </c>
      <c r="K77" s="20">
        <v>53157538</v>
      </c>
      <c r="L77" s="20">
        <v>52006147</v>
      </c>
      <c r="M77" s="20">
        <v>149485190</v>
      </c>
      <c r="N77" s="20">
        <v>44227593</v>
      </c>
      <c r="O77" s="20">
        <v>65419065</v>
      </c>
      <c r="P77" s="20">
        <v>49237112</v>
      </c>
      <c r="Q77" s="20">
        <v>158883770</v>
      </c>
      <c r="R77" s="20"/>
      <c r="S77" s="20"/>
      <c r="T77" s="20"/>
      <c r="U77" s="20"/>
      <c r="V77" s="20">
        <v>444555570</v>
      </c>
      <c r="W77" s="20">
        <v>486813319</v>
      </c>
      <c r="X77" s="20"/>
      <c r="Y77" s="19"/>
      <c r="Z77" s="22">
        <v>640628161</v>
      </c>
    </row>
    <row r="78" spans="1:26" ht="12.75" hidden="1">
      <c r="A78" s="37" t="s">
        <v>32</v>
      </c>
      <c r="B78" s="18">
        <v>2688903490</v>
      </c>
      <c r="C78" s="18"/>
      <c r="D78" s="19">
        <v>3564098188</v>
      </c>
      <c r="E78" s="20">
        <v>3564098188</v>
      </c>
      <c r="F78" s="20">
        <v>155619960</v>
      </c>
      <c r="G78" s="20">
        <v>160982203</v>
      </c>
      <c r="H78" s="20">
        <v>147902665</v>
      </c>
      <c r="I78" s="20">
        <v>464504828</v>
      </c>
      <c r="J78" s="20">
        <v>200275433</v>
      </c>
      <c r="K78" s="20">
        <v>188834303</v>
      </c>
      <c r="L78" s="20">
        <v>181788467</v>
      </c>
      <c r="M78" s="20">
        <v>570898203</v>
      </c>
      <c r="N78" s="20">
        <v>159462357</v>
      </c>
      <c r="O78" s="20">
        <v>169032023</v>
      </c>
      <c r="P78" s="20">
        <v>165968018</v>
      </c>
      <c r="Q78" s="20">
        <v>494462398</v>
      </c>
      <c r="R78" s="20"/>
      <c r="S78" s="20"/>
      <c r="T78" s="20"/>
      <c r="U78" s="20"/>
      <c r="V78" s="20">
        <v>1529865429</v>
      </c>
      <c r="W78" s="20">
        <v>2610445494</v>
      </c>
      <c r="X78" s="20"/>
      <c r="Y78" s="19"/>
      <c r="Z78" s="22">
        <v>3564098188</v>
      </c>
    </row>
    <row r="79" spans="1:26" ht="12.75" hidden="1">
      <c r="A79" s="38" t="s">
        <v>102</v>
      </c>
      <c r="B79" s="18">
        <v>1364381790</v>
      </c>
      <c r="C79" s="18"/>
      <c r="D79" s="19">
        <v>2027746725</v>
      </c>
      <c r="E79" s="20">
        <v>2027746725</v>
      </c>
      <c r="F79" s="20">
        <v>97477341</v>
      </c>
      <c r="G79" s="20">
        <v>95021049</v>
      </c>
      <c r="H79" s="20">
        <v>102065237</v>
      </c>
      <c r="I79" s="20">
        <v>294563627</v>
      </c>
      <c r="J79" s="20">
        <v>143566894</v>
      </c>
      <c r="K79" s="20">
        <v>123105162</v>
      </c>
      <c r="L79" s="20">
        <v>115562300</v>
      </c>
      <c r="M79" s="20">
        <v>382234356</v>
      </c>
      <c r="N79" s="20">
        <v>98165427</v>
      </c>
      <c r="O79" s="20">
        <v>102971682</v>
      </c>
      <c r="P79" s="20">
        <v>103968301</v>
      </c>
      <c r="Q79" s="20">
        <v>305105410</v>
      </c>
      <c r="R79" s="20"/>
      <c r="S79" s="20"/>
      <c r="T79" s="20"/>
      <c r="U79" s="20"/>
      <c r="V79" s="20">
        <v>981903393</v>
      </c>
      <c r="W79" s="20">
        <v>1423461708</v>
      </c>
      <c r="X79" s="20"/>
      <c r="Y79" s="19"/>
      <c r="Z79" s="22">
        <v>2027746725</v>
      </c>
    </row>
    <row r="80" spans="1:26" ht="12.75" hidden="1">
      <c r="A80" s="38" t="s">
        <v>103</v>
      </c>
      <c r="B80" s="18">
        <v>914764777</v>
      </c>
      <c r="C80" s="18"/>
      <c r="D80" s="19">
        <v>1033143234</v>
      </c>
      <c r="E80" s="20">
        <v>1033143234</v>
      </c>
      <c r="F80" s="20">
        <v>34372849</v>
      </c>
      <c r="G80" s="20">
        <v>41844533</v>
      </c>
      <c r="H80" s="20">
        <v>30831493</v>
      </c>
      <c r="I80" s="20">
        <v>107048875</v>
      </c>
      <c r="J80" s="20">
        <v>35863974</v>
      </c>
      <c r="K80" s="20">
        <v>42466344</v>
      </c>
      <c r="L80" s="20">
        <v>42062469</v>
      </c>
      <c r="M80" s="20">
        <v>120392787</v>
      </c>
      <c r="N80" s="20">
        <v>37138577</v>
      </c>
      <c r="O80" s="20">
        <v>41593445</v>
      </c>
      <c r="P80" s="20">
        <v>39314789</v>
      </c>
      <c r="Q80" s="20">
        <v>118046811</v>
      </c>
      <c r="R80" s="20"/>
      <c r="S80" s="20"/>
      <c r="T80" s="20"/>
      <c r="U80" s="20"/>
      <c r="V80" s="20">
        <v>345488473</v>
      </c>
      <c r="W80" s="20">
        <v>810661890</v>
      </c>
      <c r="X80" s="20"/>
      <c r="Y80" s="19"/>
      <c r="Z80" s="22">
        <v>1033143234</v>
      </c>
    </row>
    <row r="81" spans="1:26" ht="12.75" hidden="1">
      <c r="A81" s="38" t="s">
        <v>104</v>
      </c>
      <c r="B81" s="18">
        <v>253479867</v>
      </c>
      <c r="C81" s="18"/>
      <c r="D81" s="19">
        <v>301934129</v>
      </c>
      <c r="E81" s="20">
        <v>301934129</v>
      </c>
      <c r="F81" s="20">
        <v>10778301</v>
      </c>
      <c r="G81" s="20">
        <v>12979797</v>
      </c>
      <c r="H81" s="20">
        <v>9705016</v>
      </c>
      <c r="I81" s="20">
        <v>33463114</v>
      </c>
      <c r="J81" s="20">
        <v>11106382</v>
      </c>
      <c r="K81" s="20">
        <v>12288369</v>
      </c>
      <c r="L81" s="20">
        <v>11256247</v>
      </c>
      <c r="M81" s="20">
        <v>34650998</v>
      </c>
      <c r="N81" s="20">
        <v>11406421</v>
      </c>
      <c r="O81" s="20">
        <v>12655953</v>
      </c>
      <c r="P81" s="20">
        <v>11748729</v>
      </c>
      <c r="Q81" s="20">
        <v>35811103</v>
      </c>
      <c r="R81" s="20"/>
      <c r="S81" s="20"/>
      <c r="T81" s="20"/>
      <c r="U81" s="20"/>
      <c r="V81" s="20">
        <v>103925215</v>
      </c>
      <c r="W81" s="20">
        <v>228875923</v>
      </c>
      <c r="X81" s="20"/>
      <c r="Y81" s="19"/>
      <c r="Z81" s="22">
        <v>301934129</v>
      </c>
    </row>
    <row r="82" spans="1:26" ht="12.75" hidden="1">
      <c r="A82" s="38" t="s">
        <v>105</v>
      </c>
      <c r="B82" s="18">
        <v>156277056</v>
      </c>
      <c r="C82" s="18"/>
      <c r="D82" s="19">
        <v>162146484</v>
      </c>
      <c r="E82" s="20">
        <v>162146484</v>
      </c>
      <c r="F82" s="20">
        <v>5842284</v>
      </c>
      <c r="G82" s="20">
        <v>6829621</v>
      </c>
      <c r="H82" s="20">
        <v>5297310</v>
      </c>
      <c r="I82" s="20">
        <v>17969215</v>
      </c>
      <c r="J82" s="20">
        <v>6058930</v>
      </c>
      <c r="K82" s="20">
        <v>6642356</v>
      </c>
      <c r="L82" s="20">
        <v>6254202</v>
      </c>
      <c r="M82" s="20">
        <v>18955488</v>
      </c>
      <c r="N82" s="20">
        <v>6086985</v>
      </c>
      <c r="O82" s="20">
        <v>6826318</v>
      </c>
      <c r="P82" s="20">
        <v>6554364</v>
      </c>
      <c r="Q82" s="20">
        <v>19467667</v>
      </c>
      <c r="R82" s="20"/>
      <c r="S82" s="20"/>
      <c r="T82" s="20"/>
      <c r="U82" s="20"/>
      <c r="V82" s="20">
        <v>56392370</v>
      </c>
      <c r="W82" s="20">
        <v>120825512</v>
      </c>
      <c r="X82" s="20"/>
      <c r="Y82" s="19"/>
      <c r="Z82" s="22">
        <v>162146484</v>
      </c>
    </row>
    <row r="83" spans="1:26" ht="12.75" hidden="1">
      <c r="A83" s="38" t="s">
        <v>106</v>
      </c>
      <c r="B83" s="18"/>
      <c r="C83" s="18"/>
      <c r="D83" s="19">
        <v>39127616</v>
      </c>
      <c r="E83" s="20">
        <v>39127616</v>
      </c>
      <c r="F83" s="20">
        <v>7149185</v>
      </c>
      <c r="G83" s="20">
        <v>4307203</v>
      </c>
      <c r="H83" s="20">
        <v>3609</v>
      </c>
      <c r="I83" s="20">
        <v>11459997</v>
      </c>
      <c r="J83" s="20">
        <v>3679253</v>
      </c>
      <c r="K83" s="20">
        <v>4332072</v>
      </c>
      <c r="L83" s="20">
        <v>6653249</v>
      </c>
      <c r="M83" s="20">
        <v>14664574</v>
      </c>
      <c r="N83" s="20">
        <v>6664947</v>
      </c>
      <c r="O83" s="20">
        <v>4984625</v>
      </c>
      <c r="P83" s="20">
        <v>4381835</v>
      </c>
      <c r="Q83" s="20">
        <v>16031407</v>
      </c>
      <c r="R83" s="20"/>
      <c r="S83" s="20"/>
      <c r="T83" s="20"/>
      <c r="U83" s="20"/>
      <c r="V83" s="20">
        <v>42155978</v>
      </c>
      <c r="W83" s="20">
        <v>26620461</v>
      </c>
      <c r="X83" s="20"/>
      <c r="Y83" s="19"/>
      <c r="Z83" s="22">
        <v>39127616</v>
      </c>
    </row>
    <row r="84" spans="1:26" ht="12.75" hidden="1">
      <c r="A84" s="39" t="s">
        <v>107</v>
      </c>
      <c r="B84" s="27">
        <v>7566134</v>
      </c>
      <c r="C84" s="27"/>
      <c r="D84" s="28">
        <v>45611343</v>
      </c>
      <c r="E84" s="29">
        <v>45611343</v>
      </c>
      <c r="F84" s="29">
        <v>4107873</v>
      </c>
      <c r="G84" s="29">
        <v>4268749</v>
      </c>
      <c r="H84" s="29">
        <v>6664349</v>
      </c>
      <c r="I84" s="29">
        <v>15040971</v>
      </c>
      <c r="J84" s="29">
        <v>4155637</v>
      </c>
      <c r="K84" s="29">
        <v>5604725</v>
      </c>
      <c r="L84" s="29">
        <v>6113848</v>
      </c>
      <c r="M84" s="29">
        <v>15874210</v>
      </c>
      <c r="N84" s="29">
        <v>6729111</v>
      </c>
      <c r="O84" s="29">
        <v>6595822</v>
      </c>
      <c r="P84" s="29">
        <v>6090577</v>
      </c>
      <c r="Q84" s="29">
        <v>19415510</v>
      </c>
      <c r="R84" s="29"/>
      <c r="S84" s="29"/>
      <c r="T84" s="29"/>
      <c r="U84" s="29"/>
      <c r="V84" s="29">
        <v>50330691</v>
      </c>
      <c r="W84" s="29">
        <v>33055909</v>
      </c>
      <c r="X84" s="29"/>
      <c r="Y84" s="28"/>
      <c r="Z84" s="30">
        <v>45611343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6375851921</v>
      </c>
      <c r="C5" s="18">
        <v>0</v>
      </c>
      <c r="D5" s="63">
        <v>7638571246</v>
      </c>
      <c r="E5" s="64">
        <v>7591149571</v>
      </c>
      <c r="F5" s="64">
        <v>1173927329</v>
      </c>
      <c r="G5" s="64">
        <v>522016988</v>
      </c>
      <c r="H5" s="64">
        <v>614908052</v>
      </c>
      <c r="I5" s="64">
        <v>2310852369</v>
      </c>
      <c r="J5" s="64">
        <v>466629611</v>
      </c>
      <c r="K5" s="64">
        <v>481519030</v>
      </c>
      <c r="L5" s="64">
        <v>489449477</v>
      </c>
      <c r="M5" s="64">
        <v>1437598118</v>
      </c>
      <c r="N5" s="64">
        <v>335188420</v>
      </c>
      <c r="O5" s="64">
        <v>513599963</v>
      </c>
      <c r="P5" s="64">
        <v>499828454</v>
      </c>
      <c r="Q5" s="64">
        <v>1348616837</v>
      </c>
      <c r="R5" s="64">
        <v>0</v>
      </c>
      <c r="S5" s="64">
        <v>0</v>
      </c>
      <c r="T5" s="64">
        <v>0</v>
      </c>
      <c r="U5" s="64">
        <v>0</v>
      </c>
      <c r="V5" s="64">
        <v>5097067324</v>
      </c>
      <c r="W5" s="64">
        <v>5763971268</v>
      </c>
      <c r="X5" s="64">
        <v>-666903944</v>
      </c>
      <c r="Y5" s="65">
        <v>-11.57</v>
      </c>
      <c r="Z5" s="66">
        <v>7591149571</v>
      </c>
    </row>
    <row r="6" spans="1:26" ht="12.75">
      <c r="A6" s="62" t="s">
        <v>32</v>
      </c>
      <c r="B6" s="18">
        <v>26316234172</v>
      </c>
      <c r="C6" s="18">
        <v>0</v>
      </c>
      <c r="D6" s="63">
        <v>30579747443</v>
      </c>
      <c r="E6" s="64">
        <v>29508877480</v>
      </c>
      <c r="F6" s="64">
        <v>2529378972</v>
      </c>
      <c r="G6" s="64">
        <v>2318998959</v>
      </c>
      <c r="H6" s="64">
        <v>2127378561</v>
      </c>
      <c r="I6" s="64">
        <v>6975756492</v>
      </c>
      <c r="J6" s="64">
        <v>1797611658</v>
      </c>
      <c r="K6" s="64">
        <v>1935415975</v>
      </c>
      <c r="L6" s="64">
        <v>2169184196</v>
      </c>
      <c r="M6" s="64">
        <v>5902211829</v>
      </c>
      <c r="N6" s="64">
        <v>1496173143</v>
      </c>
      <c r="O6" s="64">
        <v>1677382642</v>
      </c>
      <c r="P6" s="64">
        <v>1841252948</v>
      </c>
      <c r="Q6" s="64">
        <v>5014808733</v>
      </c>
      <c r="R6" s="64">
        <v>0</v>
      </c>
      <c r="S6" s="64">
        <v>0</v>
      </c>
      <c r="T6" s="64">
        <v>0</v>
      </c>
      <c r="U6" s="64">
        <v>0</v>
      </c>
      <c r="V6" s="64">
        <v>17892777054</v>
      </c>
      <c r="W6" s="64">
        <v>22732405537</v>
      </c>
      <c r="X6" s="64">
        <v>-4839628483</v>
      </c>
      <c r="Y6" s="65">
        <v>-21.29</v>
      </c>
      <c r="Z6" s="66">
        <v>29508877480</v>
      </c>
    </row>
    <row r="7" spans="1:26" ht="12.75">
      <c r="A7" s="62" t="s">
        <v>33</v>
      </c>
      <c r="B7" s="18">
        <v>463509617</v>
      </c>
      <c r="C7" s="18">
        <v>0</v>
      </c>
      <c r="D7" s="63">
        <v>348579818</v>
      </c>
      <c r="E7" s="64">
        <v>362101542</v>
      </c>
      <c r="F7" s="64">
        <v>23488887</v>
      </c>
      <c r="G7" s="64">
        <v>16984559</v>
      </c>
      <c r="H7" s="64">
        <v>24255725</v>
      </c>
      <c r="I7" s="64">
        <v>64729171</v>
      </c>
      <c r="J7" s="64">
        <v>24840374</v>
      </c>
      <c r="K7" s="64">
        <v>31185597</v>
      </c>
      <c r="L7" s="64">
        <v>28731338</v>
      </c>
      <c r="M7" s="64">
        <v>84757309</v>
      </c>
      <c r="N7" s="64">
        <v>36456434</v>
      </c>
      <c r="O7" s="64">
        <v>30362168</v>
      </c>
      <c r="P7" s="64">
        <v>29046246</v>
      </c>
      <c r="Q7" s="64">
        <v>95864848</v>
      </c>
      <c r="R7" s="64">
        <v>0</v>
      </c>
      <c r="S7" s="64">
        <v>0</v>
      </c>
      <c r="T7" s="64">
        <v>0</v>
      </c>
      <c r="U7" s="64">
        <v>0</v>
      </c>
      <c r="V7" s="64">
        <v>245351328</v>
      </c>
      <c r="W7" s="64">
        <v>248839340</v>
      </c>
      <c r="X7" s="64">
        <v>-3488012</v>
      </c>
      <c r="Y7" s="65">
        <v>-1.4</v>
      </c>
      <c r="Z7" s="66">
        <v>362101542</v>
      </c>
    </row>
    <row r="8" spans="1:26" ht="12.75">
      <c r="A8" s="62" t="s">
        <v>34</v>
      </c>
      <c r="B8" s="18">
        <v>6294789128</v>
      </c>
      <c r="C8" s="18">
        <v>0</v>
      </c>
      <c r="D8" s="63">
        <v>7994859988</v>
      </c>
      <c r="E8" s="64">
        <v>7980211525</v>
      </c>
      <c r="F8" s="64">
        <v>1912418417</v>
      </c>
      <c r="G8" s="64">
        <v>509476048</v>
      </c>
      <c r="H8" s="64">
        <v>115799378</v>
      </c>
      <c r="I8" s="64">
        <v>2537693843</v>
      </c>
      <c r="J8" s="64">
        <v>199720649</v>
      </c>
      <c r="K8" s="64">
        <v>124968572</v>
      </c>
      <c r="L8" s="64">
        <v>1433257110</v>
      </c>
      <c r="M8" s="64">
        <v>1757946331</v>
      </c>
      <c r="N8" s="64">
        <v>336275380</v>
      </c>
      <c r="O8" s="64">
        <v>123029750</v>
      </c>
      <c r="P8" s="64">
        <v>1110237801</v>
      </c>
      <c r="Q8" s="64">
        <v>1569542931</v>
      </c>
      <c r="R8" s="64">
        <v>0</v>
      </c>
      <c r="S8" s="64">
        <v>0</v>
      </c>
      <c r="T8" s="64">
        <v>0</v>
      </c>
      <c r="U8" s="64">
        <v>0</v>
      </c>
      <c r="V8" s="64">
        <v>5865183105</v>
      </c>
      <c r="W8" s="64">
        <v>6055504965</v>
      </c>
      <c r="X8" s="64">
        <v>-190321860</v>
      </c>
      <c r="Y8" s="65">
        <v>-3.14</v>
      </c>
      <c r="Z8" s="66">
        <v>7980211525</v>
      </c>
    </row>
    <row r="9" spans="1:26" ht="12.75">
      <c r="A9" s="62" t="s">
        <v>35</v>
      </c>
      <c r="B9" s="18">
        <v>5414483804</v>
      </c>
      <c r="C9" s="18">
        <v>0</v>
      </c>
      <c r="D9" s="63">
        <v>4083858468</v>
      </c>
      <c r="E9" s="64">
        <v>4436433473</v>
      </c>
      <c r="F9" s="64">
        <v>253788272</v>
      </c>
      <c r="G9" s="64">
        <v>272468082</v>
      </c>
      <c r="H9" s="64">
        <v>222848462</v>
      </c>
      <c r="I9" s="64">
        <v>749104816</v>
      </c>
      <c r="J9" s="64">
        <v>198033457</v>
      </c>
      <c r="K9" s="64">
        <v>358635621</v>
      </c>
      <c r="L9" s="64">
        <v>143112016</v>
      </c>
      <c r="M9" s="64">
        <v>699781094</v>
      </c>
      <c r="N9" s="64">
        <v>122704846</v>
      </c>
      <c r="O9" s="64">
        <v>204511958</v>
      </c>
      <c r="P9" s="64">
        <v>246466601</v>
      </c>
      <c r="Q9" s="64">
        <v>573683405</v>
      </c>
      <c r="R9" s="64">
        <v>0</v>
      </c>
      <c r="S9" s="64">
        <v>0</v>
      </c>
      <c r="T9" s="64">
        <v>0</v>
      </c>
      <c r="U9" s="64">
        <v>0</v>
      </c>
      <c r="V9" s="64">
        <v>2022569315</v>
      </c>
      <c r="W9" s="64">
        <v>2918880329</v>
      </c>
      <c r="X9" s="64">
        <v>-896311014</v>
      </c>
      <c r="Y9" s="65">
        <v>-30.71</v>
      </c>
      <c r="Z9" s="66">
        <v>4436433473</v>
      </c>
    </row>
    <row r="10" spans="1:26" ht="22.5">
      <c r="A10" s="67" t="s">
        <v>94</v>
      </c>
      <c r="B10" s="68">
        <f>SUM(B5:B9)</f>
        <v>44864868642</v>
      </c>
      <c r="C10" s="68">
        <f>SUM(C5:C9)</f>
        <v>0</v>
      </c>
      <c r="D10" s="69">
        <f aca="true" t="shared" si="0" ref="D10:Z10">SUM(D5:D9)</f>
        <v>50645616963</v>
      </c>
      <c r="E10" s="70">
        <f t="shared" si="0"/>
        <v>49878773591</v>
      </c>
      <c r="F10" s="70">
        <f t="shared" si="0"/>
        <v>5893001877</v>
      </c>
      <c r="G10" s="70">
        <f t="shared" si="0"/>
        <v>3639944636</v>
      </c>
      <c r="H10" s="70">
        <f t="shared" si="0"/>
        <v>3105190178</v>
      </c>
      <c r="I10" s="70">
        <f t="shared" si="0"/>
        <v>12638136691</v>
      </c>
      <c r="J10" s="70">
        <f t="shared" si="0"/>
        <v>2686835749</v>
      </c>
      <c r="K10" s="70">
        <f t="shared" si="0"/>
        <v>2931724795</v>
      </c>
      <c r="L10" s="70">
        <f t="shared" si="0"/>
        <v>4263734137</v>
      </c>
      <c r="M10" s="70">
        <f t="shared" si="0"/>
        <v>9882294681</v>
      </c>
      <c r="N10" s="70">
        <f t="shared" si="0"/>
        <v>2326798223</v>
      </c>
      <c r="O10" s="70">
        <f t="shared" si="0"/>
        <v>2548886481</v>
      </c>
      <c r="P10" s="70">
        <f t="shared" si="0"/>
        <v>3726832050</v>
      </c>
      <c r="Q10" s="70">
        <f t="shared" si="0"/>
        <v>8602516754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31122948126</v>
      </c>
      <c r="W10" s="70">
        <f t="shared" si="0"/>
        <v>37719601439</v>
      </c>
      <c r="X10" s="70">
        <f t="shared" si="0"/>
        <v>-6596653313</v>
      </c>
      <c r="Y10" s="71">
        <f>+IF(W10&lt;&gt;0,(X10/W10)*100,0)</f>
        <v>-17.488661230071806</v>
      </c>
      <c r="Z10" s="72">
        <f t="shared" si="0"/>
        <v>49878773591</v>
      </c>
    </row>
    <row r="11" spans="1:26" ht="12.75">
      <c r="A11" s="62" t="s">
        <v>36</v>
      </c>
      <c r="B11" s="18">
        <v>11078810097</v>
      </c>
      <c r="C11" s="18">
        <v>0</v>
      </c>
      <c r="D11" s="63">
        <v>12309390382</v>
      </c>
      <c r="E11" s="64">
        <v>12375251782</v>
      </c>
      <c r="F11" s="64">
        <v>782877614</v>
      </c>
      <c r="G11" s="64">
        <v>849752896</v>
      </c>
      <c r="H11" s="64">
        <v>888537907</v>
      </c>
      <c r="I11" s="64">
        <v>2521168417</v>
      </c>
      <c r="J11" s="64">
        <v>749489477</v>
      </c>
      <c r="K11" s="64">
        <v>1319745179</v>
      </c>
      <c r="L11" s="64">
        <v>733384822</v>
      </c>
      <c r="M11" s="64">
        <v>2802619478</v>
      </c>
      <c r="N11" s="64">
        <v>799724852</v>
      </c>
      <c r="O11" s="64">
        <v>836892712</v>
      </c>
      <c r="P11" s="64">
        <v>848067341</v>
      </c>
      <c r="Q11" s="64">
        <v>2484684905</v>
      </c>
      <c r="R11" s="64">
        <v>0</v>
      </c>
      <c r="S11" s="64">
        <v>0</v>
      </c>
      <c r="T11" s="64">
        <v>0</v>
      </c>
      <c r="U11" s="64">
        <v>0</v>
      </c>
      <c r="V11" s="64">
        <v>7808472800</v>
      </c>
      <c r="W11" s="64">
        <v>9080750233</v>
      </c>
      <c r="X11" s="64">
        <v>-1272277433</v>
      </c>
      <c r="Y11" s="65">
        <v>-14.01</v>
      </c>
      <c r="Z11" s="66">
        <v>12375251782</v>
      </c>
    </row>
    <row r="12" spans="1:26" ht="12.75">
      <c r="A12" s="62" t="s">
        <v>37</v>
      </c>
      <c r="B12" s="18">
        <v>517318732</v>
      </c>
      <c r="C12" s="18">
        <v>0</v>
      </c>
      <c r="D12" s="63">
        <v>576562678</v>
      </c>
      <c r="E12" s="64">
        <v>588449877</v>
      </c>
      <c r="F12" s="64">
        <v>37471043</v>
      </c>
      <c r="G12" s="64">
        <v>36317165</v>
      </c>
      <c r="H12" s="64">
        <v>45253199</v>
      </c>
      <c r="I12" s="64">
        <v>119041407</v>
      </c>
      <c r="J12" s="64">
        <v>42059674</v>
      </c>
      <c r="K12" s="64">
        <v>53090367</v>
      </c>
      <c r="L12" s="64">
        <v>30479913</v>
      </c>
      <c r="M12" s="64">
        <v>125629954</v>
      </c>
      <c r="N12" s="64">
        <v>44146090</v>
      </c>
      <c r="O12" s="64">
        <v>48588736</v>
      </c>
      <c r="P12" s="64">
        <v>34667711</v>
      </c>
      <c r="Q12" s="64">
        <v>127402537</v>
      </c>
      <c r="R12" s="64">
        <v>0</v>
      </c>
      <c r="S12" s="64">
        <v>0</v>
      </c>
      <c r="T12" s="64">
        <v>0</v>
      </c>
      <c r="U12" s="64">
        <v>0</v>
      </c>
      <c r="V12" s="64">
        <v>372073898</v>
      </c>
      <c r="W12" s="64">
        <v>431831188</v>
      </c>
      <c r="X12" s="64">
        <v>-59757290</v>
      </c>
      <c r="Y12" s="65">
        <v>-13.84</v>
      </c>
      <c r="Z12" s="66">
        <v>588449877</v>
      </c>
    </row>
    <row r="13" spans="1:26" ht="12.75">
      <c r="A13" s="62" t="s">
        <v>95</v>
      </c>
      <c r="B13" s="18">
        <v>6224657609</v>
      </c>
      <c r="C13" s="18">
        <v>0</v>
      </c>
      <c r="D13" s="63">
        <v>5235812302</v>
      </c>
      <c r="E13" s="64">
        <v>5824962723</v>
      </c>
      <c r="F13" s="64">
        <v>227986541</v>
      </c>
      <c r="G13" s="64">
        <v>225098635</v>
      </c>
      <c r="H13" s="64">
        <v>235522195</v>
      </c>
      <c r="I13" s="64">
        <v>688607371</v>
      </c>
      <c r="J13" s="64">
        <v>157358432</v>
      </c>
      <c r="K13" s="64">
        <v>162510756</v>
      </c>
      <c r="L13" s="64">
        <v>479456036</v>
      </c>
      <c r="M13" s="64">
        <v>799325224</v>
      </c>
      <c r="N13" s="64">
        <v>182031325</v>
      </c>
      <c r="O13" s="64">
        <v>163456519</v>
      </c>
      <c r="P13" s="64">
        <v>176758472</v>
      </c>
      <c r="Q13" s="64">
        <v>522246316</v>
      </c>
      <c r="R13" s="64">
        <v>0</v>
      </c>
      <c r="S13" s="64">
        <v>0</v>
      </c>
      <c r="T13" s="64">
        <v>0</v>
      </c>
      <c r="U13" s="64">
        <v>0</v>
      </c>
      <c r="V13" s="64">
        <v>2010178911</v>
      </c>
      <c r="W13" s="64">
        <v>3788371757</v>
      </c>
      <c r="X13" s="64">
        <v>-1778192846</v>
      </c>
      <c r="Y13" s="65">
        <v>-46.94</v>
      </c>
      <c r="Z13" s="66">
        <v>5824962723</v>
      </c>
    </row>
    <row r="14" spans="1:26" ht="12.75">
      <c r="A14" s="62" t="s">
        <v>38</v>
      </c>
      <c r="B14" s="18">
        <v>1270618033</v>
      </c>
      <c r="C14" s="18">
        <v>0</v>
      </c>
      <c r="D14" s="63">
        <v>970431037</v>
      </c>
      <c r="E14" s="64">
        <v>922311531</v>
      </c>
      <c r="F14" s="64">
        <v>30383749</v>
      </c>
      <c r="G14" s="64">
        <v>34579957</v>
      </c>
      <c r="H14" s="64">
        <v>73804566</v>
      </c>
      <c r="I14" s="64">
        <v>138768272</v>
      </c>
      <c r="J14" s="64">
        <v>53052070</v>
      </c>
      <c r="K14" s="64">
        <v>66117129</v>
      </c>
      <c r="L14" s="64">
        <v>107551014</v>
      </c>
      <c r="M14" s="64">
        <v>226720213</v>
      </c>
      <c r="N14" s="64">
        <v>49323160</v>
      </c>
      <c r="O14" s="64">
        <v>45264789</v>
      </c>
      <c r="P14" s="64">
        <v>42486602</v>
      </c>
      <c r="Q14" s="64">
        <v>137074551</v>
      </c>
      <c r="R14" s="64">
        <v>0</v>
      </c>
      <c r="S14" s="64">
        <v>0</v>
      </c>
      <c r="T14" s="64">
        <v>0</v>
      </c>
      <c r="U14" s="64">
        <v>0</v>
      </c>
      <c r="V14" s="64">
        <v>502563036</v>
      </c>
      <c r="W14" s="64">
        <v>681151878</v>
      </c>
      <c r="X14" s="64">
        <v>-178588842</v>
      </c>
      <c r="Y14" s="65">
        <v>-26.22</v>
      </c>
      <c r="Z14" s="66">
        <v>922311531</v>
      </c>
    </row>
    <row r="15" spans="1:26" ht="12.75">
      <c r="A15" s="62" t="s">
        <v>39</v>
      </c>
      <c r="B15" s="18">
        <v>18142097775</v>
      </c>
      <c r="C15" s="18">
        <v>0</v>
      </c>
      <c r="D15" s="63">
        <v>19177446727</v>
      </c>
      <c r="E15" s="64">
        <v>18759349371</v>
      </c>
      <c r="F15" s="64">
        <v>999865735</v>
      </c>
      <c r="G15" s="64">
        <v>1499457529</v>
      </c>
      <c r="H15" s="64">
        <v>1225787559</v>
      </c>
      <c r="I15" s="64">
        <v>3725110823</v>
      </c>
      <c r="J15" s="64">
        <v>1200200928</v>
      </c>
      <c r="K15" s="64">
        <v>1218895438</v>
      </c>
      <c r="L15" s="64">
        <v>1335677780</v>
      </c>
      <c r="M15" s="64">
        <v>3754774146</v>
      </c>
      <c r="N15" s="64">
        <v>1256825493</v>
      </c>
      <c r="O15" s="64">
        <v>915495998</v>
      </c>
      <c r="P15" s="64">
        <v>970947133</v>
      </c>
      <c r="Q15" s="64">
        <v>3143268624</v>
      </c>
      <c r="R15" s="64">
        <v>0</v>
      </c>
      <c r="S15" s="64">
        <v>0</v>
      </c>
      <c r="T15" s="64">
        <v>0</v>
      </c>
      <c r="U15" s="64">
        <v>0</v>
      </c>
      <c r="V15" s="64">
        <v>10623153593</v>
      </c>
      <c r="W15" s="64">
        <v>14109342202</v>
      </c>
      <c r="X15" s="64">
        <v>-3486188609</v>
      </c>
      <c r="Y15" s="65">
        <v>-24.71</v>
      </c>
      <c r="Z15" s="66">
        <v>18759349371</v>
      </c>
    </row>
    <row r="16" spans="1:26" ht="12.75">
      <c r="A16" s="73" t="s">
        <v>40</v>
      </c>
      <c r="B16" s="18">
        <v>290194025</v>
      </c>
      <c r="C16" s="18">
        <v>0</v>
      </c>
      <c r="D16" s="63">
        <v>330932594</v>
      </c>
      <c r="E16" s="64">
        <v>256206429</v>
      </c>
      <c r="F16" s="64">
        <v>24349238</v>
      </c>
      <c r="G16" s="64">
        <v>23494020</v>
      </c>
      <c r="H16" s="64">
        <v>69773557</v>
      </c>
      <c r="I16" s="64">
        <v>117616815</v>
      </c>
      <c r="J16" s="64">
        <v>26569745</v>
      </c>
      <c r="K16" s="64">
        <v>25579748</v>
      </c>
      <c r="L16" s="64">
        <v>35169023</v>
      </c>
      <c r="M16" s="64">
        <v>87318516</v>
      </c>
      <c r="N16" s="64">
        <v>2513940</v>
      </c>
      <c r="O16" s="64">
        <v>24189196</v>
      </c>
      <c r="P16" s="64">
        <v>16807992</v>
      </c>
      <c r="Q16" s="64">
        <v>43511128</v>
      </c>
      <c r="R16" s="64">
        <v>0</v>
      </c>
      <c r="S16" s="64">
        <v>0</v>
      </c>
      <c r="T16" s="64">
        <v>0</v>
      </c>
      <c r="U16" s="64">
        <v>0</v>
      </c>
      <c r="V16" s="64">
        <v>248446459</v>
      </c>
      <c r="W16" s="64">
        <v>184345721</v>
      </c>
      <c r="X16" s="64">
        <v>64100738</v>
      </c>
      <c r="Y16" s="65">
        <v>34.77</v>
      </c>
      <c r="Z16" s="66">
        <v>256206429</v>
      </c>
    </row>
    <row r="17" spans="1:26" ht="12.75">
      <c r="A17" s="62" t="s">
        <v>41</v>
      </c>
      <c r="B17" s="18">
        <v>13691181717</v>
      </c>
      <c r="C17" s="18">
        <v>0</v>
      </c>
      <c r="D17" s="63">
        <v>12776749466</v>
      </c>
      <c r="E17" s="64">
        <v>12913888748</v>
      </c>
      <c r="F17" s="64">
        <v>311110605</v>
      </c>
      <c r="G17" s="64">
        <v>483439689</v>
      </c>
      <c r="H17" s="64">
        <v>792323276</v>
      </c>
      <c r="I17" s="64">
        <v>1586873570</v>
      </c>
      <c r="J17" s="64">
        <v>666433020</v>
      </c>
      <c r="K17" s="64">
        <v>680303184</v>
      </c>
      <c r="L17" s="64">
        <v>611423174</v>
      </c>
      <c r="M17" s="64">
        <v>1958159378</v>
      </c>
      <c r="N17" s="64">
        <v>548084830</v>
      </c>
      <c r="O17" s="64">
        <v>489145765</v>
      </c>
      <c r="P17" s="64">
        <v>685385848</v>
      </c>
      <c r="Q17" s="64">
        <v>1722616443</v>
      </c>
      <c r="R17" s="64">
        <v>0</v>
      </c>
      <c r="S17" s="64">
        <v>0</v>
      </c>
      <c r="T17" s="64">
        <v>0</v>
      </c>
      <c r="U17" s="64">
        <v>0</v>
      </c>
      <c r="V17" s="64">
        <v>5267649391</v>
      </c>
      <c r="W17" s="64">
        <v>8936149821</v>
      </c>
      <c r="X17" s="64">
        <v>-3668500430</v>
      </c>
      <c r="Y17" s="65">
        <v>-41.05</v>
      </c>
      <c r="Z17" s="66">
        <v>12913888748</v>
      </c>
    </row>
    <row r="18" spans="1:26" ht="12.75">
      <c r="A18" s="74" t="s">
        <v>42</v>
      </c>
      <c r="B18" s="75">
        <f>SUM(B11:B17)</f>
        <v>51214877988</v>
      </c>
      <c r="C18" s="75">
        <f>SUM(C11:C17)</f>
        <v>0</v>
      </c>
      <c r="D18" s="76">
        <f aca="true" t="shared" si="1" ref="D18:Z18">SUM(D11:D17)</f>
        <v>51377325186</v>
      </c>
      <c r="E18" s="77">
        <f t="shared" si="1"/>
        <v>51640420461</v>
      </c>
      <c r="F18" s="77">
        <f t="shared" si="1"/>
        <v>2414044525</v>
      </c>
      <c r="G18" s="77">
        <f t="shared" si="1"/>
        <v>3152139891</v>
      </c>
      <c r="H18" s="77">
        <f t="shared" si="1"/>
        <v>3331002259</v>
      </c>
      <c r="I18" s="77">
        <f t="shared" si="1"/>
        <v>8897186675</v>
      </c>
      <c r="J18" s="77">
        <f t="shared" si="1"/>
        <v>2895163346</v>
      </c>
      <c r="K18" s="77">
        <f t="shared" si="1"/>
        <v>3526241801</v>
      </c>
      <c r="L18" s="77">
        <f t="shared" si="1"/>
        <v>3333141762</v>
      </c>
      <c r="M18" s="77">
        <f t="shared" si="1"/>
        <v>9754546909</v>
      </c>
      <c r="N18" s="77">
        <f t="shared" si="1"/>
        <v>2882649690</v>
      </c>
      <c r="O18" s="77">
        <f t="shared" si="1"/>
        <v>2523033715</v>
      </c>
      <c r="P18" s="77">
        <f t="shared" si="1"/>
        <v>2775121099</v>
      </c>
      <c r="Q18" s="77">
        <f t="shared" si="1"/>
        <v>8180804504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26832538088</v>
      </c>
      <c r="W18" s="77">
        <f t="shared" si="1"/>
        <v>37211942800</v>
      </c>
      <c r="X18" s="77">
        <f t="shared" si="1"/>
        <v>-10379404712</v>
      </c>
      <c r="Y18" s="71">
        <f>+IF(W18&lt;&gt;0,(X18/W18)*100,0)</f>
        <v>-27.892670822873566</v>
      </c>
      <c r="Z18" s="78">
        <f t="shared" si="1"/>
        <v>51640420461</v>
      </c>
    </row>
    <row r="19" spans="1:26" ht="12.75">
      <c r="A19" s="74" t="s">
        <v>43</v>
      </c>
      <c r="B19" s="79">
        <f>+B10-B18</f>
        <v>-6350009346</v>
      </c>
      <c r="C19" s="79">
        <f>+C10-C18</f>
        <v>0</v>
      </c>
      <c r="D19" s="80">
        <f aca="true" t="shared" si="2" ref="D19:Z19">+D10-D18</f>
        <v>-731708223</v>
      </c>
      <c r="E19" s="81">
        <f t="shared" si="2"/>
        <v>-1761646870</v>
      </c>
      <c r="F19" s="81">
        <f t="shared" si="2"/>
        <v>3478957352</v>
      </c>
      <c r="G19" s="81">
        <f t="shared" si="2"/>
        <v>487804745</v>
      </c>
      <c r="H19" s="81">
        <f t="shared" si="2"/>
        <v>-225812081</v>
      </c>
      <c r="I19" s="81">
        <f t="shared" si="2"/>
        <v>3740950016</v>
      </c>
      <c r="J19" s="81">
        <f t="shared" si="2"/>
        <v>-208327597</v>
      </c>
      <c r="K19" s="81">
        <f t="shared" si="2"/>
        <v>-594517006</v>
      </c>
      <c r="L19" s="81">
        <f t="shared" si="2"/>
        <v>930592375</v>
      </c>
      <c r="M19" s="81">
        <f t="shared" si="2"/>
        <v>127747772</v>
      </c>
      <c r="N19" s="81">
        <f t="shared" si="2"/>
        <v>-555851467</v>
      </c>
      <c r="O19" s="81">
        <f t="shared" si="2"/>
        <v>25852766</v>
      </c>
      <c r="P19" s="81">
        <f t="shared" si="2"/>
        <v>951710951</v>
      </c>
      <c r="Q19" s="81">
        <f t="shared" si="2"/>
        <v>421712250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4290410038</v>
      </c>
      <c r="W19" s="81">
        <f>IF(E10=E18,0,W10-W18)</f>
        <v>507658639</v>
      </c>
      <c r="X19" s="81">
        <f t="shared" si="2"/>
        <v>3782751399</v>
      </c>
      <c r="Y19" s="82">
        <f>+IF(W19&lt;&gt;0,(X19/W19)*100,0)</f>
        <v>745.136812101015</v>
      </c>
      <c r="Z19" s="83">
        <f t="shared" si="2"/>
        <v>-1761646870</v>
      </c>
    </row>
    <row r="20" spans="1:26" ht="12.75">
      <c r="A20" s="62" t="s">
        <v>44</v>
      </c>
      <c r="B20" s="18">
        <v>4095464668</v>
      </c>
      <c r="C20" s="18">
        <v>0</v>
      </c>
      <c r="D20" s="63">
        <v>4512965655</v>
      </c>
      <c r="E20" s="64">
        <v>4650692796</v>
      </c>
      <c r="F20" s="64">
        <v>210470536</v>
      </c>
      <c r="G20" s="64">
        <v>88657707</v>
      </c>
      <c r="H20" s="64">
        <v>123135936</v>
      </c>
      <c r="I20" s="64">
        <v>422264179</v>
      </c>
      <c r="J20" s="64">
        <v>126770419</v>
      </c>
      <c r="K20" s="64">
        <v>142784660</v>
      </c>
      <c r="L20" s="64">
        <v>512886501</v>
      </c>
      <c r="M20" s="64">
        <v>782441580</v>
      </c>
      <c r="N20" s="64">
        <v>80506468</v>
      </c>
      <c r="O20" s="64">
        <v>337188768</v>
      </c>
      <c r="P20" s="64">
        <v>263858282</v>
      </c>
      <c r="Q20" s="64">
        <v>681553518</v>
      </c>
      <c r="R20" s="64">
        <v>0</v>
      </c>
      <c r="S20" s="64">
        <v>0</v>
      </c>
      <c r="T20" s="64">
        <v>0</v>
      </c>
      <c r="U20" s="64">
        <v>0</v>
      </c>
      <c r="V20" s="64">
        <v>1886259277</v>
      </c>
      <c r="W20" s="64">
        <v>3321635498</v>
      </c>
      <c r="X20" s="64">
        <v>-1435376221</v>
      </c>
      <c r="Y20" s="65">
        <v>-43.21</v>
      </c>
      <c r="Z20" s="66">
        <v>4650692796</v>
      </c>
    </row>
    <row r="21" spans="1:26" ht="12.75">
      <c r="A21" s="62" t="s">
        <v>96</v>
      </c>
      <c r="B21" s="84">
        <v>0</v>
      </c>
      <c r="C21" s="84">
        <v>0</v>
      </c>
      <c r="D21" s="85">
        <v>52544817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210440027</v>
      </c>
      <c r="X21" s="86">
        <v>-210440027</v>
      </c>
      <c r="Y21" s="87">
        <v>-100</v>
      </c>
      <c r="Z21" s="88">
        <v>0</v>
      </c>
    </row>
    <row r="22" spans="1:26" ht="22.5">
      <c r="A22" s="89" t="s">
        <v>97</v>
      </c>
      <c r="B22" s="90">
        <f>SUM(B19:B21)</f>
        <v>-2254544678</v>
      </c>
      <c r="C22" s="90">
        <f>SUM(C19:C21)</f>
        <v>0</v>
      </c>
      <c r="D22" s="91">
        <f aca="true" t="shared" si="3" ref="D22:Z22">SUM(D19:D21)</f>
        <v>3833802249</v>
      </c>
      <c r="E22" s="92">
        <f t="shared" si="3"/>
        <v>2889045926</v>
      </c>
      <c r="F22" s="92">
        <f t="shared" si="3"/>
        <v>3689427888</v>
      </c>
      <c r="G22" s="92">
        <f t="shared" si="3"/>
        <v>576462452</v>
      </c>
      <c r="H22" s="92">
        <f t="shared" si="3"/>
        <v>-102676145</v>
      </c>
      <c r="I22" s="92">
        <f t="shared" si="3"/>
        <v>4163214195</v>
      </c>
      <c r="J22" s="92">
        <f t="shared" si="3"/>
        <v>-81557178</v>
      </c>
      <c r="K22" s="92">
        <f t="shared" si="3"/>
        <v>-451732346</v>
      </c>
      <c r="L22" s="92">
        <f t="shared" si="3"/>
        <v>1443478876</v>
      </c>
      <c r="M22" s="92">
        <f t="shared" si="3"/>
        <v>910189352</v>
      </c>
      <c r="N22" s="92">
        <f t="shared" si="3"/>
        <v>-475344999</v>
      </c>
      <c r="O22" s="92">
        <f t="shared" si="3"/>
        <v>363041534</v>
      </c>
      <c r="P22" s="92">
        <f t="shared" si="3"/>
        <v>1215569233</v>
      </c>
      <c r="Q22" s="92">
        <f t="shared" si="3"/>
        <v>1103265768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6176669315</v>
      </c>
      <c r="W22" s="92">
        <f t="shared" si="3"/>
        <v>4039734164</v>
      </c>
      <c r="X22" s="92">
        <f t="shared" si="3"/>
        <v>2136935151</v>
      </c>
      <c r="Y22" s="93">
        <f>+IF(W22&lt;&gt;0,(X22/W22)*100,0)</f>
        <v>52.89791516588516</v>
      </c>
      <c r="Z22" s="94">
        <f t="shared" si="3"/>
        <v>2889045926</v>
      </c>
    </row>
    <row r="23" spans="1:26" ht="12.75">
      <c r="A23" s="95" t="s">
        <v>45</v>
      </c>
      <c r="B23" s="18">
        <v>-41219977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-2295764655</v>
      </c>
      <c r="C24" s="79">
        <f>SUM(C22:C23)</f>
        <v>0</v>
      </c>
      <c r="D24" s="80">
        <f aca="true" t="shared" si="4" ref="D24:Z24">SUM(D22:D23)</f>
        <v>3833802249</v>
      </c>
      <c r="E24" s="81">
        <f t="shared" si="4"/>
        <v>2889045926</v>
      </c>
      <c r="F24" s="81">
        <f t="shared" si="4"/>
        <v>3689427888</v>
      </c>
      <c r="G24" s="81">
        <f t="shared" si="4"/>
        <v>576462452</v>
      </c>
      <c r="H24" s="81">
        <f t="shared" si="4"/>
        <v>-102676145</v>
      </c>
      <c r="I24" s="81">
        <f t="shared" si="4"/>
        <v>4163214195</v>
      </c>
      <c r="J24" s="81">
        <f t="shared" si="4"/>
        <v>-81557178</v>
      </c>
      <c r="K24" s="81">
        <f t="shared" si="4"/>
        <v>-451732346</v>
      </c>
      <c r="L24" s="81">
        <f t="shared" si="4"/>
        <v>1443478876</v>
      </c>
      <c r="M24" s="81">
        <f t="shared" si="4"/>
        <v>910189352</v>
      </c>
      <c r="N24" s="81">
        <f t="shared" si="4"/>
        <v>-475344999</v>
      </c>
      <c r="O24" s="81">
        <f t="shared" si="4"/>
        <v>363041534</v>
      </c>
      <c r="P24" s="81">
        <f t="shared" si="4"/>
        <v>1215569233</v>
      </c>
      <c r="Q24" s="81">
        <f t="shared" si="4"/>
        <v>1103265768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6176669315</v>
      </c>
      <c r="W24" s="81">
        <f t="shared" si="4"/>
        <v>4039734164</v>
      </c>
      <c r="X24" s="81">
        <f t="shared" si="4"/>
        <v>2136935151</v>
      </c>
      <c r="Y24" s="82">
        <f>+IF(W24&lt;&gt;0,(X24/W24)*100,0)</f>
        <v>52.89791516588516</v>
      </c>
      <c r="Z24" s="83">
        <f t="shared" si="4"/>
        <v>2889045926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6684986206</v>
      </c>
      <c r="C27" s="21">
        <v>0</v>
      </c>
      <c r="D27" s="103">
        <v>7802129180</v>
      </c>
      <c r="E27" s="104">
        <v>8395386432</v>
      </c>
      <c r="F27" s="104">
        <v>92466051</v>
      </c>
      <c r="G27" s="104">
        <v>248887271</v>
      </c>
      <c r="H27" s="104">
        <v>417046095</v>
      </c>
      <c r="I27" s="104">
        <v>758399417</v>
      </c>
      <c r="J27" s="104">
        <v>450790295</v>
      </c>
      <c r="K27" s="104">
        <v>654269506</v>
      </c>
      <c r="L27" s="104">
        <v>585564571</v>
      </c>
      <c r="M27" s="104">
        <v>1690624372</v>
      </c>
      <c r="N27" s="104">
        <v>257844055</v>
      </c>
      <c r="O27" s="104">
        <v>464963650</v>
      </c>
      <c r="P27" s="104">
        <v>596262652</v>
      </c>
      <c r="Q27" s="104">
        <v>1319070357</v>
      </c>
      <c r="R27" s="104">
        <v>0</v>
      </c>
      <c r="S27" s="104">
        <v>0</v>
      </c>
      <c r="T27" s="104">
        <v>0</v>
      </c>
      <c r="U27" s="104">
        <v>0</v>
      </c>
      <c r="V27" s="104">
        <v>3768094146</v>
      </c>
      <c r="W27" s="104">
        <v>6296539826</v>
      </c>
      <c r="X27" s="104">
        <v>-2528445680</v>
      </c>
      <c r="Y27" s="105">
        <v>-40.16</v>
      </c>
      <c r="Z27" s="106">
        <v>8395386432</v>
      </c>
    </row>
    <row r="28" spans="1:26" ht="12.75">
      <c r="A28" s="107" t="s">
        <v>44</v>
      </c>
      <c r="B28" s="18">
        <v>3743991183</v>
      </c>
      <c r="C28" s="18">
        <v>0</v>
      </c>
      <c r="D28" s="63">
        <v>4591153412</v>
      </c>
      <c r="E28" s="64">
        <v>4880794415</v>
      </c>
      <c r="F28" s="64">
        <v>78163438</v>
      </c>
      <c r="G28" s="64">
        <v>200637181</v>
      </c>
      <c r="H28" s="64">
        <v>266588702</v>
      </c>
      <c r="I28" s="64">
        <v>545389321</v>
      </c>
      <c r="J28" s="64">
        <v>266674250</v>
      </c>
      <c r="K28" s="64">
        <v>387032291</v>
      </c>
      <c r="L28" s="64">
        <v>381386484</v>
      </c>
      <c r="M28" s="64">
        <v>1035093025</v>
      </c>
      <c r="N28" s="64">
        <v>157317387</v>
      </c>
      <c r="O28" s="64">
        <v>247563918</v>
      </c>
      <c r="P28" s="64">
        <v>386809701</v>
      </c>
      <c r="Q28" s="64">
        <v>791691006</v>
      </c>
      <c r="R28" s="64">
        <v>0</v>
      </c>
      <c r="S28" s="64">
        <v>0</v>
      </c>
      <c r="T28" s="64">
        <v>0</v>
      </c>
      <c r="U28" s="64">
        <v>0</v>
      </c>
      <c r="V28" s="64">
        <v>2372173352</v>
      </c>
      <c r="W28" s="64">
        <v>3660595814</v>
      </c>
      <c r="X28" s="64">
        <v>-1288422462</v>
      </c>
      <c r="Y28" s="65">
        <v>-35.2</v>
      </c>
      <c r="Z28" s="66">
        <v>4880794415</v>
      </c>
    </row>
    <row r="29" spans="1:26" ht="12.75">
      <c r="A29" s="62" t="s">
        <v>99</v>
      </c>
      <c r="B29" s="18">
        <v>346035448</v>
      </c>
      <c r="C29" s="18">
        <v>0</v>
      </c>
      <c r="D29" s="63">
        <v>105009149</v>
      </c>
      <c r="E29" s="64">
        <v>139965628</v>
      </c>
      <c r="F29" s="64">
        <v>0</v>
      </c>
      <c r="G29" s="64">
        <v>11876451</v>
      </c>
      <c r="H29" s="64">
        <v>995725</v>
      </c>
      <c r="I29" s="64">
        <v>12872176</v>
      </c>
      <c r="J29" s="64">
        <v>76968</v>
      </c>
      <c r="K29" s="64">
        <v>14640677</v>
      </c>
      <c r="L29" s="64">
        <v>1002090</v>
      </c>
      <c r="M29" s="64">
        <v>15719735</v>
      </c>
      <c r="N29" s="64">
        <v>2917218</v>
      </c>
      <c r="O29" s="64">
        <v>314228</v>
      </c>
      <c r="P29" s="64">
        <v>4200016</v>
      </c>
      <c r="Q29" s="64">
        <v>7431462</v>
      </c>
      <c r="R29" s="64">
        <v>0</v>
      </c>
      <c r="S29" s="64">
        <v>0</v>
      </c>
      <c r="T29" s="64">
        <v>0</v>
      </c>
      <c r="U29" s="64">
        <v>0</v>
      </c>
      <c r="V29" s="64">
        <v>36023373</v>
      </c>
      <c r="W29" s="64">
        <v>104974221</v>
      </c>
      <c r="X29" s="64">
        <v>-68950848</v>
      </c>
      <c r="Y29" s="65">
        <v>-65.68</v>
      </c>
      <c r="Z29" s="66">
        <v>139965628</v>
      </c>
    </row>
    <row r="30" spans="1:26" ht="12.75">
      <c r="A30" s="62" t="s">
        <v>48</v>
      </c>
      <c r="B30" s="18">
        <v>1120423858</v>
      </c>
      <c r="C30" s="18">
        <v>0</v>
      </c>
      <c r="D30" s="63">
        <v>1231284176</v>
      </c>
      <c r="E30" s="64">
        <v>1087485614</v>
      </c>
      <c r="F30" s="64">
        <v>9467396</v>
      </c>
      <c r="G30" s="64">
        <v>8276589</v>
      </c>
      <c r="H30" s="64">
        <v>62990202</v>
      </c>
      <c r="I30" s="64">
        <v>80734187</v>
      </c>
      <c r="J30" s="64">
        <v>88678633</v>
      </c>
      <c r="K30" s="64">
        <v>126829648</v>
      </c>
      <c r="L30" s="64">
        <v>81019752</v>
      </c>
      <c r="M30" s="64">
        <v>296528033</v>
      </c>
      <c r="N30" s="64">
        <v>51266953</v>
      </c>
      <c r="O30" s="64">
        <v>67051470</v>
      </c>
      <c r="P30" s="64">
        <v>88612781</v>
      </c>
      <c r="Q30" s="64">
        <v>206931204</v>
      </c>
      <c r="R30" s="64">
        <v>0</v>
      </c>
      <c r="S30" s="64">
        <v>0</v>
      </c>
      <c r="T30" s="64">
        <v>0</v>
      </c>
      <c r="U30" s="64">
        <v>0</v>
      </c>
      <c r="V30" s="64">
        <v>584193424</v>
      </c>
      <c r="W30" s="64">
        <v>815614211</v>
      </c>
      <c r="X30" s="64">
        <v>-231420787</v>
      </c>
      <c r="Y30" s="65">
        <v>-28.37</v>
      </c>
      <c r="Z30" s="66">
        <v>1087485614</v>
      </c>
    </row>
    <row r="31" spans="1:26" ht="12.75">
      <c r="A31" s="62" t="s">
        <v>49</v>
      </c>
      <c r="B31" s="18">
        <v>1474535718</v>
      </c>
      <c r="C31" s="18">
        <v>0</v>
      </c>
      <c r="D31" s="63">
        <v>1874682443</v>
      </c>
      <c r="E31" s="64">
        <v>2287140776</v>
      </c>
      <c r="F31" s="64">
        <v>4835217</v>
      </c>
      <c r="G31" s="64">
        <v>28097048</v>
      </c>
      <c r="H31" s="64">
        <v>86471470</v>
      </c>
      <c r="I31" s="64">
        <v>119403735</v>
      </c>
      <c r="J31" s="64">
        <v>95360444</v>
      </c>
      <c r="K31" s="64">
        <v>125766927</v>
      </c>
      <c r="L31" s="64">
        <v>122156243</v>
      </c>
      <c r="M31" s="64">
        <v>343283614</v>
      </c>
      <c r="N31" s="64">
        <v>46342494</v>
      </c>
      <c r="O31" s="64">
        <v>150034064</v>
      </c>
      <c r="P31" s="64">
        <v>116640158</v>
      </c>
      <c r="Q31" s="64">
        <v>313016716</v>
      </c>
      <c r="R31" s="64">
        <v>0</v>
      </c>
      <c r="S31" s="64">
        <v>0</v>
      </c>
      <c r="T31" s="64">
        <v>0</v>
      </c>
      <c r="U31" s="64">
        <v>0</v>
      </c>
      <c r="V31" s="64">
        <v>775704065</v>
      </c>
      <c r="W31" s="64">
        <v>1715355585</v>
      </c>
      <c r="X31" s="64">
        <v>-939651520</v>
      </c>
      <c r="Y31" s="65">
        <v>-54.78</v>
      </c>
      <c r="Z31" s="66">
        <v>2287140776</v>
      </c>
    </row>
    <row r="32" spans="1:26" ht="12.75">
      <c r="A32" s="74" t="s">
        <v>50</v>
      </c>
      <c r="B32" s="21">
        <f>SUM(B28:B31)</f>
        <v>6684986207</v>
      </c>
      <c r="C32" s="21">
        <f>SUM(C28:C31)</f>
        <v>0</v>
      </c>
      <c r="D32" s="103">
        <f aca="true" t="shared" si="5" ref="D32:Z32">SUM(D28:D31)</f>
        <v>7802129180</v>
      </c>
      <c r="E32" s="104">
        <f t="shared" si="5"/>
        <v>8395386433</v>
      </c>
      <c r="F32" s="104">
        <f t="shared" si="5"/>
        <v>92466051</v>
      </c>
      <c r="G32" s="104">
        <f t="shared" si="5"/>
        <v>248887269</v>
      </c>
      <c r="H32" s="104">
        <f t="shared" si="5"/>
        <v>417046099</v>
      </c>
      <c r="I32" s="104">
        <f t="shared" si="5"/>
        <v>758399419</v>
      </c>
      <c r="J32" s="104">
        <f t="shared" si="5"/>
        <v>450790295</v>
      </c>
      <c r="K32" s="104">
        <f t="shared" si="5"/>
        <v>654269543</v>
      </c>
      <c r="L32" s="104">
        <f t="shared" si="5"/>
        <v>585564569</v>
      </c>
      <c r="M32" s="104">
        <f t="shared" si="5"/>
        <v>1690624407</v>
      </c>
      <c r="N32" s="104">
        <f t="shared" si="5"/>
        <v>257844052</v>
      </c>
      <c r="O32" s="104">
        <f t="shared" si="5"/>
        <v>464963680</v>
      </c>
      <c r="P32" s="104">
        <f t="shared" si="5"/>
        <v>596262656</v>
      </c>
      <c r="Q32" s="104">
        <f t="shared" si="5"/>
        <v>1319070388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3768094214</v>
      </c>
      <c r="W32" s="104">
        <f t="shared" si="5"/>
        <v>6296539831</v>
      </c>
      <c r="X32" s="104">
        <f t="shared" si="5"/>
        <v>-2528445617</v>
      </c>
      <c r="Y32" s="105">
        <f>+IF(W32&lt;&gt;0,(X32/W32)*100,0)</f>
        <v>-40.15611248183654</v>
      </c>
      <c r="Z32" s="106">
        <f t="shared" si="5"/>
        <v>8395386433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16219434101</v>
      </c>
      <c r="C35" s="18">
        <v>0</v>
      </c>
      <c r="D35" s="63">
        <v>20970020221</v>
      </c>
      <c r="E35" s="64">
        <v>21476146599</v>
      </c>
      <c r="F35" s="64">
        <v>15590010289</v>
      </c>
      <c r="G35" s="64">
        <v>16727850916</v>
      </c>
      <c r="H35" s="64">
        <v>16785131343</v>
      </c>
      <c r="I35" s="64">
        <v>16785131343</v>
      </c>
      <c r="J35" s="64">
        <v>14670860105</v>
      </c>
      <c r="K35" s="64">
        <v>14857585952</v>
      </c>
      <c r="L35" s="64">
        <v>14962048820</v>
      </c>
      <c r="M35" s="64">
        <v>14962048820</v>
      </c>
      <c r="N35" s="64">
        <v>16328932949</v>
      </c>
      <c r="O35" s="64">
        <v>17248805026</v>
      </c>
      <c r="P35" s="64">
        <v>16501247508</v>
      </c>
      <c r="Q35" s="64">
        <v>17590611966</v>
      </c>
      <c r="R35" s="64">
        <v>0</v>
      </c>
      <c r="S35" s="64">
        <v>0</v>
      </c>
      <c r="T35" s="64">
        <v>0</v>
      </c>
      <c r="U35" s="64">
        <v>0</v>
      </c>
      <c r="V35" s="64">
        <v>17590611966</v>
      </c>
      <c r="W35" s="64">
        <v>16107109952</v>
      </c>
      <c r="X35" s="64">
        <v>1483502014</v>
      </c>
      <c r="Y35" s="65">
        <v>9.21</v>
      </c>
      <c r="Z35" s="66">
        <v>21476146599</v>
      </c>
    </row>
    <row r="36" spans="1:26" ht="12.75">
      <c r="A36" s="62" t="s">
        <v>53</v>
      </c>
      <c r="B36" s="18">
        <v>120535228130</v>
      </c>
      <c r="C36" s="18">
        <v>0</v>
      </c>
      <c r="D36" s="63">
        <v>121701969821</v>
      </c>
      <c r="E36" s="64">
        <v>124135271104</v>
      </c>
      <c r="F36" s="64">
        <v>90602274302</v>
      </c>
      <c r="G36" s="64">
        <v>93906259465</v>
      </c>
      <c r="H36" s="64">
        <v>94504336831</v>
      </c>
      <c r="I36" s="64">
        <v>94504336831</v>
      </c>
      <c r="J36" s="64">
        <v>80504316323</v>
      </c>
      <c r="K36" s="64">
        <v>78204510484</v>
      </c>
      <c r="L36" s="64">
        <v>80452770707</v>
      </c>
      <c r="M36" s="64">
        <v>80452770707</v>
      </c>
      <c r="N36" s="64">
        <v>73255354172</v>
      </c>
      <c r="O36" s="64">
        <v>77854597219</v>
      </c>
      <c r="P36" s="64">
        <v>76405459178</v>
      </c>
      <c r="Q36" s="64">
        <v>79760216903</v>
      </c>
      <c r="R36" s="64">
        <v>0</v>
      </c>
      <c r="S36" s="64">
        <v>0</v>
      </c>
      <c r="T36" s="64">
        <v>0</v>
      </c>
      <c r="U36" s="64">
        <v>0</v>
      </c>
      <c r="V36" s="64">
        <v>79760216903</v>
      </c>
      <c r="W36" s="64">
        <v>93101453330</v>
      </c>
      <c r="X36" s="64">
        <v>-13341236427</v>
      </c>
      <c r="Y36" s="65">
        <v>-14.33</v>
      </c>
      <c r="Z36" s="66">
        <v>124135271104</v>
      </c>
    </row>
    <row r="37" spans="1:26" ht="12.75">
      <c r="A37" s="62" t="s">
        <v>54</v>
      </c>
      <c r="B37" s="18">
        <v>20006552349</v>
      </c>
      <c r="C37" s="18">
        <v>0</v>
      </c>
      <c r="D37" s="63">
        <v>12984173360</v>
      </c>
      <c r="E37" s="64">
        <v>12799247876</v>
      </c>
      <c r="F37" s="64">
        <v>11165541912</v>
      </c>
      <c r="G37" s="64">
        <v>11135681943</v>
      </c>
      <c r="H37" s="64">
        <v>12055920998</v>
      </c>
      <c r="I37" s="64">
        <v>12055920998</v>
      </c>
      <c r="J37" s="64">
        <v>9631576580</v>
      </c>
      <c r="K37" s="64">
        <v>9398062282</v>
      </c>
      <c r="L37" s="64">
        <v>9378169136</v>
      </c>
      <c r="M37" s="64">
        <v>9378169136</v>
      </c>
      <c r="N37" s="64">
        <v>8660197504</v>
      </c>
      <c r="O37" s="64">
        <v>9877718795</v>
      </c>
      <c r="P37" s="64">
        <v>10375695499</v>
      </c>
      <c r="Q37" s="64">
        <v>10820942571</v>
      </c>
      <c r="R37" s="64">
        <v>0</v>
      </c>
      <c r="S37" s="64">
        <v>0</v>
      </c>
      <c r="T37" s="64">
        <v>0</v>
      </c>
      <c r="U37" s="64">
        <v>0</v>
      </c>
      <c r="V37" s="64">
        <v>10820942571</v>
      </c>
      <c r="W37" s="64">
        <v>9599435908</v>
      </c>
      <c r="X37" s="64">
        <v>1221506663</v>
      </c>
      <c r="Y37" s="65">
        <v>12.72</v>
      </c>
      <c r="Z37" s="66">
        <v>12799247876</v>
      </c>
    </row>
    <row r="38" spans="1:26" ht="12.75">
      <c r="A38" s="62" t="s">
        <v>55</v>
      </c>
      <c r="B38" s="18">
        <v>11468704990</v>
      </c>
      <c r="C38" s="18">
        <v>0</v>
      </c>
      <c r="D38" s="63">
        <v>11556273225</v>
      </c>
      <c r="E38" s="64">
        <v>11541541344</v>
      </c>
      <c r="F38" s="64">
        <v>9225181491</v>
      </c>
      <c r="G38" s="64">
        <v>9488933568</v>
      </c>
      <c r="H38" s="64">
        <v>9165267201</v>
      </c>
      <c r="I38" s="64">
        <v>9165267201</v>
      </c>
      <c r="J38" s="64">
        <v>8003145919</v>
      </c>
      <c r="K38" s="64">
        <v>7883772376</v>
      </c>
      <c r="L38" s="64">
        <v>8215634663</v>
      </c>
      <c r="M38" s="64">
        <v>8215634663</v>
      </c>
      <c r="N38" s="64">
        <v>7796635016</v>
      </c>
      <c r="O38" s="64">
        <v>8005039691</v>
      </c>
      <c r="P38" s="64">
        <v>8056351386</v>
      </c>
      <c r="Q38" s="64">
        <v>8489177227</v>
      </c>
      <c r="R38" s="64">
        <v>0</v>
      </c>
      <c r="S38" s="64">
        <v>0</v>
      </c>
      <c r="T38" s="64">
        <v>0</v>
      </c>
      <c r="U38" s="64">
        <v>0</v>
      </c>
      <c r="V38" s="64">
        <v>8489177227</v>
      </c>
      <c r="W38" s="64">
        <v>8656156011</v>
      </c>
      <c r="X38" s="64">
        <v>-166978784</v>
      </c>
      <c r="Y38" s="65">
        <v>-1.93</v>
      </c>
      <c r="Z38" s="66">
        <v>11541541344</v>
      </c>
    </row>
    <row r="39" spans="1:26" ht="12.75">
      <c r="A39" s="62" t="s">
        <v>56</v>
      </c>
      <c r="B39" s="18">
        <v>105279404892</v>
      </c>
      <c r="C39" s="18">
        <v>0</v>
      </c>
      <c r="D39" s="63">
        <v>118131543454</v>
      </c>
      <c r="E39" s="64">
        <v>121270628484</v>
      </c>
      <c r="F39" s="64">
        <v>85801561191</v>
      </c>
      <c r="G39" s="64">
        <v>90009494871</v>
      </c>
      <c r="H39" s="64">
        <v>90068279974</v>
      </c>
      <c r="I39" s="64">
        <v>90068279974</v>
      </c>
      <c r="J39" s="64">
        <v>77540453930</v>
      </c>
      <c r="K39" s="64">
        <v>75780261780</v>
      </c>
      <c r="L39" s="64">
        <v>77821015727</v>
      </c>
      <c r="M39" s="64">
        <v>77821015727</v>
      </c>
      <c r="N39" s="64">
        <v>73127454605</v>
      </c>
      <c r="O39" s="64">
        <v>77220643755</v>
      </c>
      <c r="P39" s="64">
        <v>74474659798</v>
      </c>
      <c r="Q39" s="64">
        <v>78040709068</v>
      </c>
      <c r="R39" s="64">
        <v>0</v>
      </c>
      <c r="S39" s="64">
        <v>0</v>
      </c>
      <c r="T39" s="64">
        <v>0</v>
      </c>
      <c r="U39" s="64">
        <v>0</v>
      </c>
      <c r="V39" s="64">
        <v>78040709068</v>
      </c>
      <c r="W39" s="64">
        <v>90952971365</v>
      </c>
      <c r="X39" s="64">
        <v>-12912262297</v>
      </c>
      <c r="Y39" s="65">
        <v>-14.2</v>
      </c>
      <c r="Z39" s="66">
        <v>121270628484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6401969260</v>
      </c>
      <c r="C42" s="18">
        <v>0</v>
      </c>
      <c r="D42" s="63">
        <v>7917026676</v>
      </c>
      <c r="E42" s="64">
        <v>8044574893</v>
      </c>
      <c r="F42" s="64">
        <v>2291088519</v>
      </c>
      <c r="G42" s="64">
        <v>66558921</v>
      </c>
      <c r="H42" s="64">
        <v>-258550380</v>
      </c>
      <c r="I42" s="64">
        <v>2099097060</v>
      </c>
      <c r="J42" s="64">
        <v>-118785030</v>
      </c>
      <c r="K42" s="64">
        <v>273146523</v>
      </c>
      <c r="L42" s="64">
        <v>1537197799</v>
      </c>
      <c r="M42" s="64">
        <v>1691559292</v>
      </c>
      <c r="N42" s="64">
        <v>-22142378</v>
      </c>
      <c r="O42" s="64">
        <v>371003739</v>
      </c>
      <c r="P42" s="64">
        <v>1862295892</v>
      </c>
      <c r="Q42" s="64">
        <v>2211157253</v>
      </c>
      <c r="R42" s="64">
        <v>0</v>
      </c>
      <c r="S42" s="64">
        <v>0</v>
      </c>
      <c r="T42" s="64">
        <v>0</v>
      </c>
      <c r="U42" s="64">
        <v>0</v>
      </c>
      <c r="V42" s="64">
        <v>6001813605</v>
      </c>
      <c r="W42" s="64">
        <v>9138362241</v>
      </c>
      <c r="X42" s="64">
        <v>-3136548636</v>
      </c>
      <c r="Y42" s="65">
        <v>-34.32</v>
      </c>
      <c r="Z42" s="66">
        <v>8044574893</v>
      </c>
    </row>
    <row r="43" spans="1:26" ht="12.75">
      <c r="A43" s="62" t="s">
        <v>59</v>
      </c>
      <c r="B43" s="18">
        <v>-6393692055</v>
      </c>
      <c r="C43" s="18">
        <v>0</v>
      </c>
      <c r="D43" s="63">
        <v>-6844179101</v>
      </c>
      <c r="E43" s="64">
        <v>-7782013836</v>
      </c>
      <c r="F43" s="64">
        <v>-281946197</v>
      </c>
      <c r="G43" s="64">
        <v>-407210097</v>
      </c>
      <c r="H43" s="64">
        <v>-158501412</v>
      </c>
      <c r="I43" s="64">
        <v>-847657706</v>
      </c>
      <c r="J43" s="64">
        <v>-412643556</v>
      </c>
      <c r="K43" s="64">
        <v>-485698663</v>
      </c>
      <c r="L43" s="64">
        <v>-661129159</v>
      </c>
      <c r="M43" s="64">
        <v>-1559471378</v>
      </c>
      <c r="N43" s="64">
        <v>-124574207</v>
      </c>
      <c r="O43" s="64">
        <v>-298421476</v>
      </c>
      <c r="P43" s="64">
        <v>-523838536</v>
      </c>
      <c r="Q43" s="64">
        <v>-946834219</v>
      </c>
      <c r="R43" s="64">
        <v>0</v>
      </c>
      <c r="S43" s="64">
        <v>0</v>
      </c>
      <c r="T43" s="64">
        <v>0</v>
      </c>
      <c r="U43" s="64">
        <v>0</v>
      </c>
      <c r="V43" s="64">
        <v>-3353963303</v>
      </c>
      <c r="W43" s="64">
        <v>-5141964677</v>
      </c>
      <c r="X43" s="64">
        <v>1788001374</v>
      </c>
      <c r="Y43" s="65">
        <v>-34.77</v>
      </c>
      <c r="Z43" s="66">
        <v>-7782013836</v>
      </c>
    </row>
    <row r="44" spans="1:26" ht="12.75">
      <c r="A44" s="62" t="s">
        <v>60</v>
      </c>
      <c r="B44" s="18">
        <v>-111572047</v>
      </c>
      <c r="C44" s="18">
        <v>0</v>
      </c>
      <c r="D44" s="63">
        <v>471438694</v>
      </c>
      <c r="E44" s="64">
        <v>266980686</v>
      </c>
      <c r="F44" s="64">
        <v>-16797484</v>
      </c>
      <c r="G44" s="64">
        <v>204086188</v>
      </c>
      <c r="H44" s="64">
        <v>-27902021</v>
      </c>
      <c r="I44" s="64">
        <v>159386683</v>
      </c>
      <c r="J44" s="64">
        <v>-4307537</v>
      </c>
      <c r="K44" s="64">
        <v>5623246</v>
      </c>
      <c r="L44" s="64">
        <v>-184052285</v>
      </c>
      <c r="M44" s="64">
        <v>-182736576</v>
      </c>
      <c r="N44" s="64">
        <v>-31824961</v>
      </c>
      <c r="O44" s="64">
        <v>1505772</v>
      </c>
      <c r="P44" s="64">
        <v>-45197290</v>
      </c>
      <c r="Q44" s="64">
        <v>-75516479</v>
      </c>
      <c r="R44" s="64">
        <v>0</v>
      </c>
      <c r="S44" s="64">
        <v>0</v>
      </c>
      <c r="T44" s="64">
        <v>0</v>
      </c>
      <c r="U44" s="64">
        <v>0</v>
      </c>
      <c r="V44" s="64">
        <v>-98866372</v>
      </c>
      <c r="W44" s="64">
        <v>377290367</v>
      </c>
      <c r="X44" s="64">
        <v>-476156739</v>
      </c>
      <c r="Y44" s="65">
        <v>-126.2</v>
      </c>
      <c r="Z44" s="66">
        <v>266980686</v>
      </c>
    </row>
    <row r="45" spans="1:26" ht="12.75">
      <c r="A45" s="74" t="s">
        <v>61</v>
      </c>
      <c r="B45" s="21">
        <v>3449749828</v>
      </c>
      <c r="C45" s="21">
        <v>0</v>
      </c>
      <c r="D45" s="103">
        <v>5314152997</v>
      </c>
      <c r="E45" s="104">
        <v>4172026151</v>
      </c>
      <c r="F45" s="104">
        <v>4965331407</v>
      </c>
      <c r="G45" s="104">
        <v>4828766419</v>
      </c>
      <c r="H45" s="104">
        <v>4383812606</v>
      </c>
      <c r="I45" s="104">
        <v>4383812606</v>
      </c>
      <c r="J45" s="104">
        <v>3693432486</v>
      </c>
      <c r="K45" s="104">
        <v>3486503592</v>
      </c>
      <c r="L45" s="104">
        <v>4178519947</v>
      </c>
      <c r="M45" s="104">
        <v>4178519947</v>
      </c>
      <c r="N45" s="104">
        <v>3289275874</v>
      </c>
      <c r="O45" s="104">
        <v>3360487272</v>
      </c>
      <c r="P45" s="104">
        <v>4653747338</v>
      </c>
      <c r="Q45" s="104">
        <v>4656623975</v>
      </c>
      <c r="R45" s="104">
        <v>0</v>
      </c>
      <c r="S45" s="104">
        <v>0</v>
      </c>
      <c r="T45" s="104">
        <v>0</v>
      </c>
      <c r="U45" s="104">
        <v>0</v>
      </c>
      <c r="V45" s="104">
        <v>4656623975</v>
      </c>
      <c r="W45" s="104">
        <v>8016172339</v>
      </c>
      <c r="X45" s="104">
        <v>-3359548364</v>
      </c>
      <c r="Y45" s="105">
        <v>-41.91</v>
      </c>
      <c r="Z45" s="106">
        <v>4172026151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1998488178</v>
      </c>
      <c r="C49" s="56">
        <v>0</v>
      </c>
      <c r="D49" s="133">
        <v>1147964618</v>
      </c>
      <c r="E49" s="58">
        <v>709227036</v>
      </c>
      <c r="F49" s="58">
        <v>0</v>
      </c>
      <c r="G49" s="58">
        <v>0</v>
      </c>
      <c r="H49" s="58">
        <v>0</v>
      </c>
      <c r="I49" s="58">
        <v>10612866818</v>
      </c>
      <c r="J49" s="58">
        <v>0</v>
      </c>
      <c r="K49" s="58">
        <v>0</v>
      </c>
      <c r="L49" s="58">
        <v>0</v>
      </c>
      <c r="M49" s="58">
        <v>3006316602</v>
      </c>
      <c r="N49" s="58">
        <v>0</v>
      </c>
      <c r="O49" s="58">
        <v>0</v>
      </c>
      <c r="P49" s="58">
        <v>0</v>
      </c>
      <c r="Q49" s="58">
        <v>253527231</v>
      </c>
      <c r="R49" s="58">
        <v>0</v>
      </c>
      <c r="S49" s="58">
        <v>0</v>
      </c>
      <c r="T49" s="58">
        <v>0</v>
      </c>
      <c r="U49" s="58">
        <v>0</v>
      </c>
      <c r="V49" s="58">
        <v>1284808356</v>
      </c>
      <c r="W49" s="58">
        <v>6263753746</v>
      </c>
      <c r="X49" s="58">
        <v>25276952585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2195968998</v>
      </c>
      <c r="C51" s="56">
        <v>0</v>
      </c>
      <c r="D51" s="133">
        <v>656388924</v>
      </c>
      <c r="E51" s="58">
        <v>1259629553</v>
      </c>
      <c r="F51" s="58">
        <v>0</v>
      </c>
      <c r="G51" s="58">
        <v>0</v>
      </c>
      <c r="H51" s="58">
        <v>0</v>
      </c>
      <c r="I51" s="58">
        <v>141853834</v>
      </c>
      <c r="J51" s="58">
        <v>0</v>
      </c>
      <c r="K51" s="58">
        <v>0</v>
      </c>
      <c r="L51" s="58">
        <v>0</v>
      </c>
      <c r="M51" s="58">
        <v>3427661225</v>
      </c>
      <c r="N51" s="58">
        <v>0</v>
      </c>
      <c r="O51" s="58">
        <v>0</v>
      </c>
      <c r="P51" s="58">
        <v>0</v>
      </c>
      <c r="Q51" s="58">
        <v>1923148223</v>
      </c>
      <c r="R51" s="58">
        <v>0</v>
      </c>
      <c r="S51" s="58">
        <v>0</v>
      </c>
      <c r="T51" s="58">
        <v>0</v>
      </c>
      <c r="U51" s="58">
        <v>0</v>
      </c>
      <c r="V51" s="58">
        <v>557763677</v>
      </c>
      <c r="W51" s="58">
        <v>300554957</v>
      </c>
      <c r="X51" s="58">
        <v>10462969391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88.08151446308364</v>
      </c>
      <c r="C58" s="5">
        <f>IF(C67=0,0,+(C76/C67)*100)</f>
        <v>0</v>
      </c>
      <c r="D58" s="6">
        <f aca="true" t="shared" si="6" ref="D58:Z58">IF(D67=0,0,+(D76/D67)*100)</f>
        <v>88.08589648700269</v>
      </c>
      <c r="E58" s="7">
        <f t="shared" si="6"/>
        <v>80.3586403629571</v>
      </c>
      <c r="F58" s="7">
        <f t="shared" si="6"/>
        <v>54.37755771970658</v>
      </c>
      <c r="G58" s="7">
        <f t="shared" si="6"/>
        <v>67.5333618820552</v>
      </c>
      <c r="H58" s="7">
        <f t="shared" si="6"/>
        <v>75.35305461275851</v>
      </c>
      <c r="I58" s="7">
        <f t="shared" si="6"/>
        <v>64.62140762586294</v>
      </c>
      <c r="J58" s="7">
        <f t="shared" si="6"/>
        <v>79.2883365195128</v>
      </c>
      <c r="K58" s="7">
        <f t="shared" si="6"/>
        <v>77.35888873321366</v>
      </c>
      <c r="L58" s="7">
        <f t="shared" si="6"/>
        <v>80.77719439852778</v>
      </c>
      <c r="M58" s="7">
        <f t="shared" si="6"/>
        <v>79.18955774724076</v>
      </c>
      <c r="N58" s="7">
        <f t="shared" si="6"/>
        <v>87.01469523685101</v>
      </c>
      <c r="O58" s="7">
        <f t="shared" si="6"/>
        <v>79.39590685738138</v>
      </c>
      <c r="P58" s="7">
        <f t="shared" si="6"/>
        <v>76.50382671066485</v>
      </c>
      <c r="Q58" s="7">
        <f t="shared" si="6"/>
        <v>80.52977883276125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73.70182918808868</v>
      </c>
      <c r="W58" s="7">
        <f t="shared" si="6"/>
        <v>77.3602044577641</v>
      </c>
      <c r="X58" s="7">
        <f t="shared" si="6"/>
        <v>0</v>
      </c>
      <c r="Y58" s="7">
        <f t="shared" si="6"/>
        <v>0</v>
      </c>
      <c r="Z58" s="8">
        <f t="shared" si="6"/>
        <v>80.3586403629571</v>
      </c>
    </row>
    <row r="59" spans="1:26" ht="12.75">
      <c r="A59" s="36" t="s">
        <v>31</v>
      </c>
      <c r="B59" s="9">
        <f aca="true" t="shared" si="7" ref="B59:Z66">IF(B68=0,0,+(B77/B68)*100)</f>
        <v>89.64416134519641</v>
      </c>
      <c r="C59" s="9">
        <f t="shared" si="7"/>
        <v>0</v>
      </c>
      <c r="D59" s="2">
        <f t="shared" si="7"/>
        <v>89.97026082670125</v>
      </c>
      <c r="E59" s="10">
        <f t="shared" si="7"/>
        <v>88.40100657611772</v>
      </c>
      <c r="F59" s="10">
        <f t="shared" si="7"/>
        <v>37.620273229344704</v>
      </c>
      <c r="G59" s="10">
        <f t="shared" si="7"/>
        <v>79.02017477683339</v>
      </c>
      <c r="H59" s="10">
        <f t="shared" si="7"/>
        <v>78.2854811415079</v>
      </c>
      <c r="I59" s="10">
        <f t="shared" si="7"/>
        <v>57.71791180144099</v>
      </c>
      <c r="J59" s="10">
        <f t="shared" si="7"/>
        <v>86.8163845211717</v>
      </c>
      <c r="K59" s="10">
        <f t="shared" si="7"/>
        <v>87.12191544438093</v>
      </c>
      <c r="L59" s="10">
        <f t="shared" si="7"/>
        <v>84.00169633141226</v>
      </c>
      <c r="M59" s="10">
        <f t="shared" si="7"/>
        <v>85.95999026884895</v>
      </c>
      <c r="N59" s="10">
        <f t="shared" si="7"/>
        <v>110.54843388727934</v>
      </c>
      <c r="O59" s="10">
        <f t="shared" si="7"/>
        <v>89.514670104226</v>
      </c>
      <c r="P59" s="10">
        <f t="shared" si="7"/>
        <v>89.98660233912112</v>
      </c>
      <c r="Q59" s="10">
        <f t="shared" si="7"/>
        <v>94.97555407176884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75.54238352122282</v>
      </c>
      <c r="W59" s="10">
        <f t="shared" si="7"/>
        <v>83.79616464805737</v>
      </c>
      <c r="X59" s="10">
        <f t="shared" si="7"/>
        <v>0</v>
      </c>
      <c r="Y59" s="10">
        <f t="shared" si="7"/>
        <v>0</v>
      </c>
      <c r="Z59" s="11">
        <f t="shared" si="7"/>
        <v>88.40100657611772</v>
      </c>
    </row>
    <row r="60" spans="1:26" ht="12.75">
      <c r="A60" s="37" t="s">
        <v>32</v>
      </c>
      <c r="B60" s="12">
        <f t="shared" si="7"/>
        <v>89.16233260291267</v>
      </c>
      <c r="C60" s="12">
        <f t="shared" si="7"/>
        <v>0</v>
      </c>
      <c r="D60" s="3">
        <f t="shared" si="7"/>
        <v>88.61252358120072</v>
      </c>
      <c r="E60" s="13">
        <f t="shared" si="7"/>
        <v>79.5246828243634</v>
      </c>
      <c r="F60" s="13">
        <f t="shared" si="7"/>
        <v>61.09623836945538</v>
      </c>
      <c r="G60" s="13">
        <f t="shared" si="7"/>
        <v>66.4604836935591</v>
      </c>
      <c r="H60" s="13">
        <f t="shared" si="7"/>
        <v>75.36859317818424</v>
      </c>
      <c r="I60" s="13">
        <f t="shared" si="7"/>
        <v>67.23211495955412</v>
      </c>
      <c r="J60" s="13">
        <f t="shared" si="7"/>
        <v>77.8174006479435</v>
      </c>
      <c r="K60" s="13">
        <f t="shared" si="7"/>
        <v>74.9253160422012</v>
      </c>
      <c r="L60" s="13">
        <f t="shared" si="7"/>
        <v>80.41525340340439</v>
      </c>
      <c r="M60" s="13">
        <f t="shared" si="7"/>
        <v>77.82381085394283</v>
      </c>
      <c r="N60" s="13">
        <f t="shared" si="7"/>
        <v>80.4488177475593</v>
      </c>
      <c r="O60" s="13">
        <f t="shared" si="7"/>
        <v>77.76723285061871</v>
      </c>
      <c r="P60" s="13">
        <f t="shared" si="7"/>
        <v>73.69456659791862</v>
      </c>
      <c r="Q60" s="13">
        <f t="shared" si="7"/>
        <v>77.07195340405019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73.48376277376491</v>
      </c>
      <c r="W60" s="13">
        <f t="shared" si="7"/>
        <v>75.96639769993736</v>
      </c>
      <c r="X60" s="13">
        <f t="shared" si="7"/>
        <v>0</v>
      </c>
      <c r="Y60" s="13">
        <f t="shared" si="7"/>
        <v>0</v>
      </c>
      <c r="Z60" s="14">
        <f t="shared" si="7"/>
        <v>79.5246828243634</v>
      </c>
    </row>
    <row r="61" spans="1:26" ht="12.75">
      <c r="A61" s="38" t="s">
        <v>102</v>
      </c>
      <c r="B61" s="12">
        <f t="shared" si="7"/>
        <v>99.74527192144221</v>
      </c>
      <c r="C61" s="12">
        <f t="shared" si="7"/>
        <v>0</v>
      </c>
      <c r="D61" s="3">
        <f t="shared" si="7"/>
        <v>89.82595693687773</v>
      </c>
      <c r="E61" s="13">
        <f t="shared" si="7"/>
        <v>81.41113340160383</v>
      </c>
      <c r="F61" s="13">
        <f t="shared" si="7"/>
        <v>67.4780768012502</v>
      </c>
      <c r="G61" s="13">
        <f t="shared" si="7"/>
        <v>67.93747220501825</v>
      </c>
      <c r="H61" s="13">
        <f t="shared" si="7"/>
        <v>80.6306949344168</v>
      </c>
      <c r="I61" s="13">
        <f t="shared" si="7"/>
        <v>71.79520661013275</v>
      </c>
      <c r="J61" s="13">
        <f t="shared" si="7"/>
        <v>85.06874758870048</v>
      </c>
      <c r="K61" s="13">
        <f t="shared" si="7"/>
        <v>77.0744801622469</v>
      </c>
      <c r="L61" s="13">
        <f t="shared" si="7"/>
        <v>106.30796897836446</v>
      </c>
      <c r="M61" s="13">
        <f t="shared" si="7"/>
        <v>89.28332022014828</v>
      </c>
      <c r="N61" s="13">
        <f t="shared" si="7"/>
        <v>102.00485066401275</v>
      </c>
      <c r="O61" s="13">
        <f t="shared" si="7"/>
        <v>77.33924907856637</v>
      </c>
      <c r="P61" s="13">
        <f t="shared" si="7"/>
        <v>72.76795691038978</v>
      </c>
      <c r="Q61" s="13">
        <f t="shared" si="7"/>
        <v>81.96121036737405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80.31931407386531</v>
      </c>
      <c r="W61" s="13">
        <f t="shared" si="7"/>
        <v>75.69784455118793</v>
      </c>
      <c r="X61" s="13">
        <f t="shared" si="7"/>
        <v>0</v>
      </c>
      <c r="Y61" s="13">
        <f t="shared" si="7"/>
        <v>0</v>
      </c>
      <c r="Z61" s="14">
        <f t="shared" si="7"/>
        <v>81.41113340160383</v>
      </c>
    </row>
    <row r="62" spans="1:26" ht="12.75">
      <c r="A62" s="38" t="s">
        <v>103</v>
      </c>
      <c r="B62" s="12">
        <f t="shared" si="7"/>
        <v>85.0462049348914</v>
      </c>
      <c r="C62" s="12">
        <f t="shared" si="7"/>
        <v>0</v>
      </c>
      <c r="D62" s="3">
        <f t="shared" si="7"/>
        <v>87.13844724823636</v>
      </c>
      <c r="E62" s="13">
        <f t="shared" si="7"/>
        <v>74.86201725898118</v>
      </c>
      <c r="F62" s="13">
        <f t="shared" si="7"/>
        <v>51.402163395440006</v>
      </c>
      <c r="G62" s="13">
        <f t="shared" si="7"/>
        <v>60.59985451846769</v>
      </c>
      <c r="H62" s="13">
        <f t="shared" si="7"/>
        <v>58.71916855837439</v>
      </c>
      <c r="I62" s="13">
        <f t="shared" si="7"/>
        <v>56.73309593982076</v>
      </c>
      <c r="J62" s="13">
        <f t="shared" si="7"/>
        <v>59.03675718688541</v>
      </c>
      <c r="K62" s="13">
        <f t="shared" si="7"/>
        <v>62.27431824706555</v>
      </c>
      <c r="L62" s="13">
        <f t="shared" si="7"/>
        <v>36.815831250834975</v>
      </c>
      <c r="M62" s="13">
        <f t="shared" si="7"/>
        <v>49.37042117984047</v>
      </c>
      <c r="N62" s="13">
        <f t="shared" si="7"/>
        <v>38.96714294606439</v>
      </c>
      <c r="O62" s="13">
        <f t="shared" si="7"/>
        <v>69.80977837216086</v>
      </c>
      <c r="P62" s="13">
        <f t="shared" si="7"/>
        <v>67.82999779867697</v>
      </c>
      <c r="Q62" s="13">
        <f t="shared" si="7"/>
        <v>56.90304373741903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54.171121693198145</v>
      </c>
      <c r="W62" s="13">
        <f t="shared" si="7"/>
        <v>78.09420862289016</v>
      </c>
      <c r="X62" s="13">
        <f t="shared" si="7"/>
        <v>0</v>
      </c>
      <c r="Y62" s="13">
        <f t="shared" si="7"/>
        <v>0</v>
      </c>
      <c r="Z62" s="14">
        <f t="shared" si="7"/>
        <v>74.86201725898118</v>
      </c>
    </row>
    <row r="63" spans="1:26" ht="12.75">
      <c r="A63" s="38" t="s">
        <v>104</v>
      </c>
      <c r="B63" s="12">
        <f t="shared" si="7"/>
        <v>90.6095607254666</v>
      </c>
      <c r="C63" s="12">
        <f t="shared" si="7"/>
        <v>0</v>
      </c>
      <c r="D63" s="3">
        <f t="shared" si="7"/>
        <v>84.58071443204737</v>
      </c>
      <c r="E63" s="13">
        <f t="shared" si="7"/>
        <v>76.83786776389182</v>
      </c>
      <c r="F63" s="13">
        <f t="shared" si="7"/>
        <v>40.45449791616756</v>
      </c>
      <c r="G63" s="13">
        <f t="shared" si="7"/>
        <v>62.473925816345876</v>
      </c>
      <c r="H63" s="13">
        <f t="shared" si="7"/>
        <v>66.91714564215006</v>
      </c>
      <c r="I63" s="13">
        <f t="shared" si="7"/>
        <v>53.19390973191821</v>
      </c>
      <c r="J63" s="13">
        <f t="shared" si="7"/>
        <v>70.47050108983002</v>
      </c>
      <c r="K63" s="13">
        <f t="shared" si="7"/>
        <v>78.68773134088613</v>
      </c>
      <c r="L63" s="13">
        <f t="shared" si="7"/>
        <v>69.12435667964084</v>
      </c>
      <c r="M63" s="13">
        <f t="shared" si="7"/>
        <v>72.72045202162354</v>
      </c>
      <c r="N63" s="13">
        <f t="shared" si="7"/>
        <v>90.39792754461511</v>
      </c>
      <c r="O63" s="13">
        <f t="shared" si="7"/>
        <v>91.16971993065631</v>
      </c>
      <c r="P63" s="13">
        <f t="shared" si="7"/>
        <v>82.27740016520079</v>
      </c>
      <c r="Q63" s="13">
        <f t="shared" si="7"/>
        <v>87.58952230167377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68.28432037308474</v>
      </c>
      <c r="W63" s="13">
        <f t="shared" si="7"/>
        <v>72.90056390234265</v>
      </c>
      <c r="X63" s="13">
        <f t="shared" si="7"/>
        <v>0</v>
      </c>
      <c r="Y63" s="13">
        <f t="shared" si="7"/>
        <v>0</v>
      </c>
      <c r="Z63" s="14">
        <f t="shared" si="7"/>
        <v>76.83786776389182</v>
      </c>
    </row>
    <row r="64" spans="1:26" ht="12.75">
      <c r="A64" s="38" t="s">
        <v>105</v>
      </c>
      <c r="B64" s="12">
        <f t="shared" si="7"/>
        <v>89.6052933769816</v>
      </c>
      <c r="C64" s="12">
        <f t="shared" si="7"/>
        <v>0</v>
      </c>
      <c r="D64" s="3">
        <f t="shared" si="7"/>
        <v>84.95460135264818</v>
      </c>
      <c r="E64" s="13">
        <f t="shared" si="7"/>
        <v>76.69716642715555</v>
      </c>
      <c r="F64" s="13">
        <f t="shared" si="7"/>
        <v>46.986689435565424</v>
      </c>
      <c r="G64" s="13">
        <f t="shared" si="7"/>
        <v>66.44434613735527</v>
      </c>
      <c r="H64" s="13">
        <f t="shared" si="7"/>
        <v>67.1651545989229</v>
      </c>
      <c r="I64" s="13">
        <f t="shared" si="7"/>
        <v>56.94036711671047</v>
      </c>
      <c r="J64" s="13">
        <f t="shared" si="7"/>
        <v>72.19187523014222</v>
      </c>
      <c r="K64" s="13">
        <f t="shared" si="7"/>
        <v>79.25338787247948</v>
      </c>
      <c r="L64" s="13">
        <f t="shared" si="7"/>
        <v>76.18846471301404</v>
      </c>
      <c r="M64" s="13">
        <f t="shared" si="7"/>
        <v>75.91014789102395</v>
      </c>
      <c r="N64" s="13">
        <f t="shared" si="7"/>
        <v>125.92246512877085</v>
      </c>
      <c r="O64" s="13">
        <f t="shared" si="7"/>
        <v>85.2452832409623</v>
      </c>
      <c r="P64" s="13">
        <f t="shared" si="7"/>
        <v>84.82769983631404</v>
      </c>
      <c r="Q64" s="13">
        <f t="shared" si="7"/>
        <v>95.8932771890382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72.61602603913127</v>
      </c>
      <c r="W64" s="13">
        <f t="shared" si="7"/>
        <v>71.73773812799557</v>
      </c>
      <c r="X64" s="13">
        <f t="shared" si="7"/>
        <v>0</v>
      </c>
      <c r="Y64" s="13">
        <f t="shared" si="7"/>
        <v>0</v>
      </c>
      <c r="Z64" s="14">
        <f t="shared" si="7"/>
        <v>76.69716642715555</v>
      </c>
    </row>
    <row r="65" spans="1:26" ht="12.75">
      <c r="A65" s="38" t="s">
        <v>106</v>
      </c>
      <c r="B65" s="12">
        <f t="shared" si="7"/>
        <v>-22.07361276629175</v>
      </c>
      <c r="C65" s="12">
        <f t="shared" si="7"/>
        <v>0</v>
      </c>
      <c r="D65" s="3">
        <f t="shared" si="7"/>
        <v>122.06415046849702</v>
      </c>
      <c r="E65" s="13">
        <f t="shared" si="7"/>
        <v>242.72741432337287</v>
      </c>
      <c r="F65" s="13">
        <f t="shared" si="7"/>
        <v>584.9015140809797</v>
      </c>
      <c r="G65" s="13">
        <f t="shared" si="7"/>
        <v>82.08396345011228</v>
      </c>
      <c r="H65" s="13">
        <f t="shared" si="7"/>
        <v>332.0026655638439</v>
      </c>
      <c r="I65" s="13">
        <f t="shared" si="7"/>
        <v>161.24519017257336</v>
      </c>
      <c r="J65" s="13">
        <f t="shared" si="7"/>
        <v>119.85738459291002</v>
      </c>
      <c r="K65" s="13">
        <f t="shared" si="7"/>
        <v>180.25726432385505</v>
      </c>
      <c r="L65" s="13">
        <f t="shared" si="7"/>
        <v>305.06485332727465</v>
      </c>
      <c r="M65" s="13">
        <f t="shared" si="7"/>
        <v>178.4312167448488</v>
      </c>
      <c r="N65" s="13">
        <f t="shared" si="7"/>
        <v>190.0452848319477</v>
      </c>
      <c r="O65" s="13">
        <f t="shared" si="7"/>
        <v>522.1936660323591</v>
      </c>
      <c r="P65" s="13">
        <f t="shared" si="7"/>
        <v>637.1144321813649</v>
      </c>
      <c r="Q65" s="13">
        <f t="shared" si="7"/>
        <v>367.3515934034946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180.75001206632754</v>
      </c>
      <c r="W65" s="13">
        <f t="shared" si="7"/>
        <v>147.5087551922382</v>
      </c>
      <c r="X65" s="13">
        <f t="shared" si="7"/>
        <v>0</v>
      </c>
      <c r="Y65" s="13">
        <f t="shared" si="7"/>
        <v>0</v>
      </c>
      <c r="Z65" s="14">
        <f t="shared" si="7"/>
        <v>242.72741432337287</v>
      </c>
    </row>
    <row r="66" spans="1:26" ht="12.75">
      <c r="A66" s="39" t="s">
        <v>107</v>
      </c>
      <c r="B66" s="15">
        <f t="shared" si="7"/>
        <v>56.09491892029727</v>
      </c>
      <c r="C66" s="15">
        <f t="shared" si="7"/>
        <v>0</v>
      </c>
      <c r="D66" s="4">
        <f t="shared" si="7"/>
        <v>59.57191297495316</v>
      </c>
      <c r="E66" s="16">
        <f t="shared" si="7"/>
        <v>50.620274708811955</v>
      </c>
      <c r="F66" s="16">
        <f t="shared" si="7"/>
        <v>80.2123194842138</v>
      </c>
      <c r="G66" s="16">
        <f t="shared" si="7"/>
        <v>37.23762924860116</v>
      </c>
      <c r="H66" s="16">
        <f t="shared" si="7"/>
        <v>55.014230789293926</v>
      </c>
      <c r="I66" s="16">
        <f t="shared" si="7"/>
        <v>56.5981414232557</v>
      </c>
      <c r="J66" s="16">
        <f t="shared" si="7"/>
        <v>66.51406285158036</v>
      </c>
      <c r="K66" s="16">
        <f t="shared" si="7"/>
        <v>77.83745600981602</v>
      </c>
      <c r="L66" s="16">
        <f t="shared" si="7"/>
        <v>72.95879244037114</v>
      </c>
      <c r="M66" s="16">
        <f t="shared" si="7"/>
        <v>73.22756794365726</v>
      </c>
      <c r="N66" s="16">
        <f t="shared" si="7"/>
        <v>112.74784376674181</v>
      </c>
      <c r="O66" s="16">
        <f t="shared" si="7"/>
        <v>55.15722619797639</v>
      </c>
      <c r="P66" s="16">
        <f t="shared" si="7"/>
        <v>60.40138764405889</v>
      </c>
      <c r="Q66" s="16">
        <f t="shared" si="7"/>
        <v>73.28037878812918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67.24758823336904</v>
      </c>
      <c r="W66" s="16">
        <f t="shared" si="7"/>
        <v>70.6590608470784</v>
      </c>
      <c r="X66" s="16">
        <f t="shared" si="7"/>
        <v>0</v>
      </c>
      <c r="Y66" s="16">
        <f t="shared" si="7"/>
        <v>0</v>
      </c>
      <c r="Z66" s="17">
        <f t="shared" si="7"/>
        <v>50.620274708811955</v>
      </c>
    </row>
    <row r="67" spans="1:26" ht="12.75" hidden="1">
      <c r="A67" s="40" t="s">
        <v>108</v>
      </c>
      <c r="B67" s="23">
        <v>33841308642</v>
      </c>
      <c r="C67" s="23"/>
      <c r="D67" s="24">
        <v>39211745457</v>
      </c>
      <c r="E67" s="25">
        <v>38263098517</v>
      </c>
      <c r="F67" s="25">
        <v>3794780552</v>
      </c>
      <c r="G67" s="25">
        <v>2947706977</v>
      </c>
      <c r="H67" s="25">
        <v>2822453493</v>
      </c>
      <c r="I67" s="25">
        <v>9564941022</v>
      </c>
      <c r="J67" s="25">
        <v>2326971870</v>
      </c>
      <c r="K67" s="25">
        <v>2514858137</v>
      </c>
      <c r="L67" s="25">
        <v>2755049424</v>
      </c>
      <c r="M67" s="25">
        <v>7596879431</v>
      </c>
      <c r="N67" s="25">
        <v>1906574374</v>
      </c>
      <c r="O67" s="25">
        <v>2278729492</v>
      </c>
      <c r="P67" s="25">
        <v>2429285701</v>
      </c>
      <c r="Q67" s="25">
        <v>6614589567</v>
      </c>
      <c r="R67" s="25"/>
      <c r="S67" s="25"/>
      <c r="T67" s="25"/>
      <c r="U67" s="25"/>
      <c r="V67" s="25">
        <v>23776410020</v>
      </c>
      <c r="W67" s="25">
        <v>29304016437</v>
      </c>
      <c r="X67" s="25"/>
      <c r="Y67" s="24"/>
      <c r="Z67" s="26">
        <v>38263098517</v>
      </c>
    </row>
    <row r="68" spans="1:26" ht="12.75" hidden="1">
      <c r="A68" s="36" t="s">
        <v>31</v>
      </c>
      <c r="B68" s="18">
        <v>6326773271</v>
      </c>
      <c r="C68" s="18"/>
      <c r="D68" s="19">
        <v>7567139064</v>
      </c>
      <c r="E68" s="20">
        <v>7542081981</v>
      </c>
      <c r="F68" s="20">
        <v>1166542636</v>
      </c>
      <c r="G68" s="20">
        <v>515410757</v>
      </c>
      <c r="H68" s="20">
        <v>606067571</v>
      </c>
      <c r="I68" s="20">
        <v>2288020964</v>
      </c>
      <c r="J68" s="20">
        <v>463314681</v>
      </c>
      <c r="K68" s="20">
        <v>477429347</v>
      </c>
      <c r="L68" s="20">
        <v>485890902</v>
      </c>
      <c r="M68" s="20">
        <v>1426634930</v>
      </c>
      <c r="N68" s="20">
        <v>335192763</v>
      </c>
      <c r="O68" s="20">
        <v>503755862</v>
      </c>
      <c r="P68" s="20">
        <v>494886388</v>
      </c>
      <c r="Q68" s="20">
        <v>1333835013</v>
      </c>
      <c r="R68" s="20"/>
      <c r="S68" s="20"/>
      <c r="T68" s="20"/>
      <c r="U68" s="20"/>
      <c r="V68" s="20">
        <v>5048490907</v>
      </c>
      <c r="W68" s="20">
        <v>5763971268</v>
      </c>
      <c r="X68" s="20"/>
      <c r="Y68" s="19"/>
      <c r="Z68" s="22">
        <v>7542081981</v>
      </c>
    </row>
    <row r="69" spans="1:26" ht="12.75" hidden="1">
      <c r="A69" s="37" t="s">
        <v>32</v>
      </c>
      <c r="B69" s="18">
        <v>26316234172</v>
      </c>
      <c r="C69" s="18"/>
      <c r="D69" s="19">
        <v>30579747443</v>
      </c>
      <c r="E69" s="20">
        <v>29508877480</v>
      </c>
      <c r="F69" s="20">
        <v>2529378972</v>
      </c>
      <c r="G69" s="20">
        <v>2318998959</v>
      </c>
      <c r="H69" s="20">
        <v>2127378561</v>
      </c>
      <c r="I69" s="20">
        <v>6975756492</v>
      </c>
      <c r="J69" s="20">
        <v>1797611658</v>
      </c>
      <c r="K69" s="20">
        <v>1935415975</v>
      </c>
      <c r="L69" s="20">
        <v>2169184196</v>
      </c>
      <c r="M69" s="20">
        <v>5902211829</v>
      </c>
      <c r="N69" s="20">
        <v>1496173143</v>
      </c>
      <c r="O69" s="20">
        <v>1677382642</v>
      </c>
      <c r="P69" s="20">
        <v>1841252948</v>
      </c>
      <c r="Q69" s="20">
        <v>5014808733</v>
      </c>
      <c r="R69" s="20"/>
      <c r="S69" s="20"/>
      <c r="T69" s="20"/>
      <c r="U69" s="20"/>
      <c r="V69" s="20">
        <v>17892777054</v>
      </c>
      <c r="W69" s="20">
        <v>22732405537</v>
      </c>
      <c r="X69" s="20"/>
      <c r="Y69" s="19"/>
      <c r="Z69" s="22">
        <v>29508877480</v>
      </c>
    </row>
    <row r="70" spans="1:26" ht="12.75" hidden="1">
      <c r="A70" s="38" t="s">
        <v>102</v>
      </c>
      <c r="B70" s="18">
        <v>16269184471</v>
      </c>
      <c r="C70" s="18"/>
      <c r="D70" s="19">
        <v>19667270264</v>
      </c>
      <c r="E70" s="20">
        <v>18526261635</v>
      </c>
      <c r="F70" s="20">
        <v>1497350495</v>
      </c>
      <c r="G70" s="20">
        <v>1518252931</v>
      </c>
      <c r="H70" s="20">
        <v>1394520888</v>
      </c>
      <c r="I70" s="20">
        <v>4410124314</v>
      </c>
      <c r="J70" s="20">
        <v>1146448719</v>
      </c>
      <c r="K70" s="20">
        <v>1287921993</v>
      </c>
      <c r="L70" s="20">
        <v>1207415513</v>
      </c>
      <c r="M70" s="20">
        <v>3641786225</v>
      </c>
      <c r="N70" s="20">
        <v>785308566</v>
      </c>
      <c r="O70" s="20">
        <v>1037174257</v>
      </c>
      <c r="P70" s="20">
        <v>1190727875</v>
      </c>
      <c r="Q70" s="20">
        <v>3013210698</v>
      </c>
      <c r="R70" s="20"/>
      <c r="S70" s="20"/>
      <c r="T70" s="20"/>
      <c r="U70" s="20"/>
      <c r="V70" s="20">
        <v>11065121237</v>
      </c>
      <c r="W70" s="20">
        <v>14637663406</v>
      </c>
      <c r="X70" s="20"/>
      <c r="Y70" s="19"/>
      <c r="Z70" s="22">
        <v>18526261635</v>
      </c>
    </row>
    <row r="71" spans="1:26" ht="12.75" hidden="1">
      <c r="A71" s="38" t="s">
        <v>103</v>
      </c>
      <c r="B71" s="18">
        <v>5335791092</v>
      </c>
      <c r="C71" s="18"/>
      <c r="D71" s="19">
        <v>6517087378</v>
      </c>
      <c r="E71" s="20">
        <v>6767980496</v>
      </c>
      <c r="F71" s="20">
        <v>492254435</v>
      </c>
      <c r="G71" s="20">
        <v>451495107</v>
      </c>
      <c r="H71" s="20">
        <v>442256039</v>
      </c>
      <c r="I71" s="20">
        <v>1386005581</v>
      </c>
      <c r="J71" s="20">
        <v>394986783</v>
      </c>
      <c r="K71" s="20">
        <v>393429293</v>
      </c>
      <c r="L71" s="20">
        <v>708493556</v>
      </c>
      <c r="M71" s="20">
        <v>1496909632</v>
      </c>
      <c r="N71" s="20">
        <v>530772906</v>
      </c>
      <c r="O71" s="20">
        <v>393670535</v>
      </c>
      <c r="P71" s="20">
        <v>406232975</v>
      </c>
      <c r="Q71" s="20">
        <v>1330676416</v>
      </c>
      <c r="R71" s="20"/>
      <c r="S71" s="20"/>
      <c r="T71" s="20"/>
      <c r="U71" s="20"/>
      <c r="V71" s="20">
        <v>4213591629</v>
      </c>
      <c r="W71" s="20">
        <v>4814058396</v>
      </c>
      <c r="X71" s="20"/>
      <c r="Y71" s="19"/>
      <c r="Z71" s="22">
        <v>6767980496</v>
      </c>
    </row>
    <row r="72" spans="1:26" ht="12.75" hidden="1">
      <c r="A72" s="38" t="s">
        <v>104</v>
      </c>
      <c r="B72" s="18">
        <v>1793737333</v>
      </c>
      <c r="C72" s="18"/>
      <c r="D72" s="19">
        <v>2416282845</v>
      </c>
      <c r="E72" s="20">
        <v>2320950565</v>
      </c>
      <c r="F72" s="20">
        <v>279142886</v>
      </c>
      <c r="G72" s="20">
        <v>157882220</v>
      </c>
      <c r="H72" s="20">
        <v>152366880</v>
      </c>
      <c r="I72" s="20">
        <v>589391986</v>
      </c>
      <c r="J72" s="20">
        <v>137769649</v>
      </c>
      <c r="K72" s="20">
        <v>137533514</v>
      </c>
      <c r="L72" s="20">
        <v>142022359</v>
      </c>
      <c r="M72" s="20">
        <v>417325522</v>
      </c>
      <c r="N72" s="20">
        <v>96308563</v>
      </c>
      <c r="O72" s="20">
        <v>129985594</v>
      </c>
      <c r="P72" s="20">
        <v>138522340</v>
      </c>
      <c r="Q72" s="20">
        <v>364816497</v>
      </c>
      <c r="R72" s="20"/>
      <c r="S72" s="20"/>
      <c r="T72" s="20"/>
      <c r="U72" s="20"/>
      <c r="V72" s="20">
        <v>1371534005</v>
      </c>
      <c r="W72" s="20">
        <v>1821352781</v>
      </c>
      <c r="X72" s="20"/>
      <c r="Y72" s="19"/>
      <c r="Z72" s="22">
        <v>2320950565</v>
      </c>
    </row>
    <row r="73" spans="1:26" ht="12.75" hidden="1">
      <c r="A73" s="38" t="s">
        <v>105</v>
      </c>
      <c r="B73" s="18">
        <v>1537660973</v>
      </c>
      <c r="C73" s="18"/>
      <c r="D73" s="19">
        <v>1905724951</v>
      </c>
      <c r="E73" s="20">
        <v>1844306177</v>
      </c>
      <c r="F73" s="20">
        <v>251976467</v>
      </c>
      <c r="G73" s="20">
        <v>125120399</v>
      </c>
      <c r="H73" s="20">
        <v>128995433</v>
      </c>
      <c r="I73" s="20">
        <v>506092299</v>
      </c>
      <c r="J73" s="20">
        <v>101977707</v>
      </c>
      <c r="K73" s="20">
        <v>104774162</v>
      </c>
      <c r="L73" s="20">
        <v>103823234</v>
      </c>
      <c r="M73" s="20">
        <v>310575103</v>
      </c>
      <c r="N73" s="20">
        <v>78775471</v>
      </c>
      <c r="O73" s="20">
        <v>114348803</v>
      </c>
      <c r="P73" s="20">
        <v>103743169</v>
      </c>
      <c r="Q73" s="20">
        <v>296867443</v>
      </c>
      <c r="R73" s="20"/>
      <c r="S73" s="20"/>
      <c r="T73" s="20"/>
      <c r="U73" s="20"/>
      <c r="V73" s="20">
        <v>1113534845</v>
      </c>
      <c r="W73" s="20">
        <v>1387501863</v>
      </c>
      <c r="X73" s="20"/>
      <c r="Y73" s="19"/>
      <c r="Z73" s="22">
        <v>1844306177</v>
      </c>
    </row>
    <row r="74" spans="1:26" ht="12.75" hidden="1">
      <c r="A74" s="38" t="s">
        <v>106</v>
      </c>
      <c r="B74" s="18">
        <v>1379860303</v>
      </c>
      <c r="C74" s="18"/>
      <c r="D74" s="19">
        <v>73382005</v>
      </c>
      <c r="E74" s="20">
        <v>49378607</v>
      </c>
      <c r="F74" s="20">
        <v>8654689</v>
      </c>
      <c r="G74" s="20">
        <v>66248302</v>
      </c>
      <c r="H74" s="20">
        <v>9239321</v>
      </c>
      <c r="I74" s="20">
        <v>84142312</v>
      </c>
      <c r="J74" s="20">
        <v>16428800</v>
      </c>
      <c r="K74" s="20">
        <v>11757013</v>
      </c>
      <c r="L74" s="20">
        <v>7429534</v>
      </c>
      <c r="M74" s="20">
        <v>35615347</v>
      </c>
      <c r="N74" s="20">
        <v>5007637</v>
      </c>
      <c r="O74" s="20">
        <v>2203453</v>
      </c>
      <c r="P74" s="20">
        <v>2026589</v>
      </c>
      <c r="Q74" s="20">
        <v>9237679</v>
      </c>
      <c r="R74" s="20"/>
      <c r="S74" s="20"/>
      <c r="T74" s="20"/>
      <c r="U74" s="20"/>
      <c r="V74" s="20">
        <v>128995338</v>
      </c>
      <c r="W74" s="20">
        <v>71829091</v>
      </c>
      <c r="X74" s="20"/>
      <c r="Y74" s="19"/>
      <c r="Z74" s="22">
        <v>49378607</v>
      </c>
    </row>
    <row r="75" spans="1:26" ht="12.75" hidden="1">
      <c r="A75" s="39" t="s">
        <v>107</v>
      </c>
      <c r="B75" s="27">
        <v>1198301199</v>
      </c>
      <c r="C75" s="27"/>
      <c r="D75" s="28">
        <v>1064858950</v>
      </c>
      <c r="E75" s="29">
        <v>1212139056</v>
      </c>
      <c r="F75" s="29">
        <v>98858944</v>
      </c>
      <c r="G75" s="29">
        <v>113297261</v>
      </c>
      <c r="H75" s="29">
        <v>89007361</v>
      </c>
      <c r="I75" s="29">
        <v>301163566</v>
      </c>
      <c r="J75" s="29">
        <v>66045531</v>
      </c>
      <c r="K75" s="29">
        <v>102012815</v>
      </c>
      <c r="L75" s="29">
        <v>99974326</v>
      </c>
      <c r="M75" s="29">
        <v>268032672</v>
      </c>
      <c r="N75" s="29">
        <v>75208468</v>
      </c>
      <c r="O75" s="29">
        <v>97590988</v>
      </c>
      <c r="P75" s="29">
        <v>93146365</v>
      </c>
      <c r="Q75" s="29">
        <v>265945821</v>
      </c>
      <c r="R75" s="29"/>
      <c r="S75" s="29"/>
      <c r="T75" s="29"/>
      <c r="U75" s="29"/>
      <c r="V75" s="29">
        <v>835142059</v>
      </c>
      <c r="W75" s="29">
        <v>807639632</v>
      </c>
      <c r="X75" s="29"/>
      <c r="Y75" s="28"/>
      <c r="Z75" s="30">
        <v>1212139056</v>
      </c>
    </row>
    <row r="76" spans="1:26" ht="12.75" hidden="1">
      <c r="A76" s="41" t="s">
        <v>109</v>
      </c>
      <c r="B76" s="31">
        <v>29807937166</v>
      </c>
      <c r="C76" s="31"/>
      <c r="D76" s="32">
        <v>34540017514</v>
      </c>
      <c r="E76" s="33">
        <v>30747705729</v>
      </c>
      <c r="F76" s="33">
        <v>2063508985</v>
      </c>
      <c r="G76" s="33">
        <v>1990685620</v>
      </c>
      <c r="H76" s="33">
        <v>2126804922</v>
      </c>
      <c r="I76" s="33">
        <v>6180999527</v>
      </c>
      <c r="J76" s="33">
        <v>1845017287</v>
      </c>
      <c r="K76" s="33">
        <v>1945466308</v>
      </c>
      <c r="L76" s="33">
        <v>2225451629</v>
      </c>
      <c r="M76" s="33">
        <v>6015935224</v>
      </c>
      <c r="N76" s="33">
        <v>1658999881</v>
      </c>
      <c r="O76" s="33">
        <v>1809217945</v>
      </c>
      <c r="P76" s="33">
        <v>1858496523</v>
      </c>
      <c r="Q76" s="33">
        <v>5326714349</v>
      </c>
      <c r="R76" s="33"/>
      <c r="S76" s="33"/>
      <c r="T76" s="33"/>
      <c r="U76" s="33"/>
      <c r="V76" s="33">
        <v>17523649100</v>
      </c>
      <c r="W76" s="33">
        <v>22669647030</v>
      </c>
      <c r="X76" s="33"/>
      <c r="Y76" s="32"/>
      <c r="Z76" s="34">
        <v>30747705729</v>
      </c>
    </row>
    <row r="77" spans="1:26" ht="12.75" hidden="1">
      <c r="A77" s="36" t="s">
        <v>31</v>
      </c>
      <c r="B77" s="18">
        <v>5671582839</v>
      </c>
      <c r="C77" s="18"/>
      <c r="D77" s="19">
        <v>6808174753</v>
      </c>
      <c r="E77" s="20">
        <v>6667276388</v>
      </c>
      <c r="F77" s="20">
        <v>438856527</v>
      </c>
      <c r="G77" s="20">
        <v>407278481</v>
      </c>
      <c r="H77" s="20">
        <v>474462914</v>
      </c>
      <c r="I77" s="20">
        <v>1320597922</v>
      </c>
      <c r="J77" s="20">
        <v>402233055</v>
      </c>
      <c r="K77" s="20">
        <v>415945592</v>
      </c>
      <c r="L77" s="20">
        <v>408156600</v>
      </c>
      <c r="M77" s="20">
        <v>1226335247</v>
      </c>
      <c r="N77" s="20">
        <v>370550350</v>
      </c>
      <c r="O77" s="20">
        <v>450935398</v>
      </c>
      <c r="P77" s="20">
        <v>445331446</v>
      </c>
      <c r="Q77" s="20">
        <v>1266817194</v>
      </c>
      <c r="R77" s="20"/>
      <c r="S77" s="20"/>
      <c r="T77" s="20"/>
      <c r="U77" s="20"/>
      <c r="V77" s="20">
        <v>3813750363</v>
      </c>
      <c r="W77" s="20">
        <v>4829986854</v>
      </c>
      <c r="X77" s="20"/>
      <c r="Y77" s="19"/>
      <c r="Z77" s="22">
        <v>6667276388</v>
      </c>
    </row>
    <row r="78" spans="1:26" ht="12.75" hidden="1">
      <c r="A78" s="37" t="s">
        <v>32</v>
      </c>
      <c r="B78" s="18">
        <v>23464168241</v>
      </c>
      <c r="C78" s="18"/>
      <c r="D78" s="19">
        <v>27097485914</v>
      </c>
      <c r="E78" s="20">
        <v>23466841221</v>
      </c>
      <c r="F78" s="20">
        <v>1545355406</v>
      </c>
      <c r="G78" s="20">
        <v>1541217925</v>
      </c>
      <c r="H78" s="20">
        <v>1603375293</v>
      </c>
      <c r="I78" s="20">
        <v>4689948624</v>
      </c>
      <c r="J78" s="20">
        <v>1398854666</v>
      </c>
      <c r="K78" s="20">
        <v>1450116536</v>
      </c>
      <c r="L78" s="20">
        <v>1744354968</v>
      </c>
      <c r="M78" s="20">
        <v>4593326170</v>
      </c>
      <c r="N78" s="20">
        <v>1203653605</v>
      </c>
      <c r="O78" s="20">
        <v>1304454065</v>
      </c>
      <c r="P78" s="20">
        <v>1356903380</v>
      </c>
      <c r="Q78" s="20">
        <v>3865011050</v>
      </c>
      <c r="R78" s="20"/>
      <c r="S78" s="20"/>
      <c r="T78" s="20"/>
      <c r="U78" s="20"/>
      <c r="V78" s="20">
        <v>13148285844</v>
      </c>
      <c r="W78" s="20">
        <v>17268989597</v>
      </c>
      <c r="X78" s="20"/>
      <c r="Y78" s="19"/>
      <c r="Z78" s="22">
        <v>23466841221</v>
      </c>
    </row>
    <row r="79" spans="1:26" ht="12.75" hidden="1">
      <c r="A79" s="38" t="s">
        <v>102</v>
      </c>
      <c r="B79" s="18">
        <v>16227742290</v>
      </c>
      <c r="C79" s="18"/>
      <c r="D79" s="19">
        <v>17666313718</v>
      </c>
      <c r="E79" s="20">
        <v>15082439574</v>
      </c>
      <c r="F79" s="20">
        <v>1010383317</v>
      </c>
      <c r="G79" s="20">
        <v>1031462663</v>
      </c>
      <c r="H79" s="20">
        <v>1124411883</v>
      </c>
      <c r="I79" s="20">
        <v>3166257863</v>
      </c>
      <c r="J79" s="20">
        <v>975269567</v>
      </c>
      <c r="K79" s="20">
        <v>992659181</v>
      </c>
      <c r="L79" s="20">
        <v>1283578909</v>
      </c>
      <c r="M79" s="20">
        <v>3251507657</v>
      </c>
      <c r="N79" s="20">
        <v>801052830</v>
      </c>
      <c r="O79" s="20">
        <v>802142782</v>
      </c>
      <c r="P79" s="20">
        <v>866468347</v>
      </c>
      <c r="Q79" s="20">
        <v>2469663959</v>
      </c>
      <c r="R79" s="20"/>
      <c r="S79" s="20"/>
      <c r="T79" s="20"/>
      <c r="U79" s="20"/>
      <c r="V79" s="20">
        <v>8887429479</v>
      </c>
      <c r="W79" s="20">
        <v>11080395691</v>
      </c>
      <c r="X79" s="20"/>
      <c r="Y79" s="19"/>
      <c r="Z79" s="22">
        <v>15082439574</v>
      </c>
    </row>
    <row r="80" spans="1:26" ht="12.75" hidden="1">
      <c r="A80" s="38" t="s">
        <v>103</v>
      </c>
      <c r="B80" s="18">
        <v>4537887827</v>
      </c>
      <c r="C80" s="18"/>
      <c r="D80" s="19">
        <v>5678888747</v>
      </c>
      <c r="E80" s="20">
        <v>5066646727</v>
      </c>
      <c r="F80" s="20">
        <v>253029429</v>
      </c>
      <c r="G80" s="20">
        <v>273605378</v>
      </c>
      <c r="H80" s="20">
        <v>259689069</v>
      </c>
      <c r="I80" s="20">
        <v>786323876</v>
      </c>
      <c r="J80" s="20">
        <v>233187388</v>
      </c>
      <c r="K80" s="20">
        <v>245005410</v>
      </c>
      <c r="L80" s="20">
        <v>260837792</v>
      </c>
      <c r="M80" s="20">
        <v>739030590</v>
      </c>
      <c r="N80" s="20">
        <v>206827037</v>
      </c>
      <c r="O80" s="20">
        <v>274820528</v>
      </c>
      <c r="P80" s="20">
        <v>275547818</v>
      </c>
      <c r="Q80" s="20">
        <v>757195383</v>
      </c>
      <c r="R80" s="20"/>
      <c r="S80" s="20"/>
      <c r="T80" s="20"/>
      <c r="U80" s="20"/>
      <c r="V80" s="20">
        <v>2282549849</v>
      </c>
      <c r="W80" s="20">
        <v>3759500807</v>
      </c>
      <c r="X80" s="20"/>
      <c r="Y80" s="19"/>
      <c r="Z80" s="22">
        <v>5066646727</v>
      </c>
    </row>
    <row r="81" spans="1:26" ht="12.75" hidden="1">
      <c r="A81" s="38" t="s">
        <v>104</v>
      </c>
      <c r="B81" s="18">
        <v>1625297518</v>
      </c>
      <c r="C81" s="18"/>
      <c r="D81" s="19">
        <v>2043709293</v>
      </c>
      <c r="E81" s="20">
        <v>1783368926</v>
      </c>
      <c r="F81" s="20">
        <v>112925853</v>
      </c>
      <c r="G81" s="20">
        <v>98635221</v>
      </c>
      <c r="H81" s="20">
        <v>101959567</v>
      </c>
      <c r="I81" s="20">
        <v>313520641</v>
      </c>
      <c r="J81" s="20">
        <v>97086962</v>
      </c>
      <c r="K81" s="20">
        <v>108222002</v>
      </c>
      <c r="L81" s="20">
        <v>98172042</v>
      </c>
      <c r="M81" s="20">
        <v>303481006</v>
      </c>
      <c r="N81" s="20">
        <v>87060945</v>
      </c>
      <c r="O81" s="20">
        <v>118507502</v>
      </c>
      <c r="P81" s="20">
        <v>113972580</v>
      </c>
      <c r="Q81" s="20">
        <v>319541027</v>
      </c>
      <c r="R81" s="20"/>
      <c r="S81" s="20"/>
      <c r="T81" s="20"/>
      <c r="U81" s="20"/>
      <c r="V81" s="20">
        <v>936542674</v>
      </c>
      <c r="W81" s="20">
        <v>1327776448</v>
      </c>
      <c r="X81" s="20"/>
      <c r="Y81" s="19"/>
      <c r="Z81" s="22">
        <v>1783368926</v>
      </c>
    </row>
    <row r="82" spans="1:26" ht="12.75" hidden="1">
      <c r="A82" s="38" t="s">
        <v>105</v>
      </c>
      <c r="B82" s="18">
        <v>1377825626</v>
      </c>
      <c r="C82" s="18"/>
      <c r="D82" s="19">
        <v>1619001035</v>
      </c>
      <c r="E82" s="20">
        <v>1414530578</v>
      </c>
      <c r="F82" s="20">
        <v>118395400</v>
      </c>
      <c r="G82" s="20">
        <v>83135431</v>
      </c>
      <c r="H82" s="20">
        <v>86639982</v>
      </c>
      <c r="I82" s="20">
        <v>288170813</v>
      </c>
      <c r="J82" s="20">
        <v>73619619</v>
      </c>
      <c r="K82" s="20">
        <v>83037073</v>
      </c>
      <c r="L82" s="20">
        <v>79101328</v>
      </c>
      <c r="M82" s="20">
        <v>235758020</v>
      </c>
      <c r="N82" s="20">
        <v>99196015</v>
      </c>
      <c r="O82" s="20">
        <v>97476961</v>
      </c>
      <c r="P82" s="20">
        <v>88002944</v>
      </c>
      <c r="Q82" s="20">
        <v>284675920</v>
      </c>
      <c r="R82" s="20"/>
      <c r="S82" s="20"/>
      <c r="T82" s="20"/>
      <c r="U82" s="20"/>
      <c r="V82" s="20">
        <v>808604753</v>
      </c>
      <c r="W82" s="20">
        <v>995362453</v>
      </c>
      <c r="X82" s="20"/>
      <c r="Y82" s="19"/>
      <c r="Z82" s="22">
        <v>1414530578</v>
      </c>
    </row>
    <row r="83" spans="1:26" ht="12.75" hidden="1">
      <c r="A83" s="38" t="s">
        <v>106</v>
      </c>
      <c r="B83" s="18">
        <v>-304585020</v>
      </c>
      <c r="C83" s="18"/>
      <c r="D83" s="19">
        <v>89573121</v>
      </c>
      <c r="E83" s="20">
        <v>119855416</v>
      </c>
      <c r="F83" s="20">
        <v>50621407</v>
      </c>
      <c r="G83" s="20">
        <v>54379232</v>
      </c>
      <c r="H83" s="20">
        <v>30674792</v>
      </c>
      <c r="I83" s="20">
        <v>135675431</v>
      </c>
      <c r="J83" s="20">
        <v>19691130</v>
      </c>
      <c r="K83" s="20">
        <v>21192870</v>
      </c>
      <c r="L83" s="20">
        <v>22664897</v>
      </c>
      <c r="M83" s="20">
        <v>63548897</v>
      </c>
      <c r="N83" s="20">
        <v>9516778</v>
      </c>
      <c r="O83" s="20">
        <v>11506292</v>
      </c>
      <c r="P83" s="20">
        <v>12911691</v>
      </c>
      <c r="Q83" s="20">
        <v>33934761</v>
      </c>
      <c r="R83" s="20"/>
      <c r="S83" s="20"/>
      <c r="T83" s="20"/>
      <c r="U83" s="20"/>
      <c r="V83" s="20">
        <v>233159089</v>
      </c>
      <c r="W83" s="20">
        <v>105954198</v>
      </c>
      <c r="X83" s="20"/>
      <c r="Y83" s="19"/>
      <c r="Z83" s="22">
        <v>119855416</v>
      </c>
    </row>
    <row r="84" spans="1:26" ht="12.75" hidden="1">
      <c r="A84" s="39" t="s">
        <v>107</v>
      </c>
      <c r="B84" s="27">
        <v>672186086</v>
      </c>
      <c r="C84" s="27"/>
      <c r="D84" s="28">
        <v>634356847</v>
      </c>
      <c r="E84" s="29">
        <v>613588120</v>
      </c>
      <c r="F84" s="29">
        <v>79297052</v>
      </c>
      <c r="G84" s="29">
        <v>42189214</v>
      </c>
      <c r="H84" s="29">
        <v>48966715</v>
      </c>
      <c r="I84" s="29">
        <v>170452981</v>
      </c>
      <c r="J84" s="29">
        <v>43929566</v>
      </c>
      <c r="K84" s="29">
        <v>79404180</v>
      </c>
      <c r="L84" s="29">
        <v>72940061</v>
      </c>
      <c r="M84" s="29">
        <v>196273807</v>
      </c>
      <c r="N84" s="29">
        <v>84795926</v>
      </c>
      <c r="O84" s="29">
        <v>53828482</v>
      </c>
      <c r="P84" s="29">
        <v>56261697</v>
      </c>
      <c r="Q84" s="29">
        <v>194886105</v>
      </c>
      <c r="R84" s="29"/>
      <c r="S84" s="29"/>
      <c r="T84" s="29"/>
      <c r="U84" s="29"/>
      <c r="V84" s="29">
        <v>561612893</v>
      </c>
      <c r="W84" s="29">
        <v>570670579</v>
      </c>
      <c r="X84" s="29"/>
      <c r="Y84" s="28"/>
      <c r="Z84" s="30">
        <v>613588120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509283152</v>
      </c>
      <c r="C5" s="18">
        <v>0</v>
      </c>
      <c r="D5" s="63">
        <v>505637999</v>
      </c>
      <c r="E5" s="64">
        <v>510693903</v>
      </c>
      <c r="F5" s="64">
        <v>43917473</v>
      </c>
      <c r="G5" s="64">
        <v>43966320</v>
      </c>
      <c r="H5" s="64">
        <v>46990152</v>
      </c>
      <c r="I5" s="64">
        <v>134873945</v>
      </c>
      <c r="J5" s="64">
        <v>41336212</v>
      </c>
      <c r="K5" s="64">
        <v>33703452</v>
      </c>
      <c r="L5" s="64">
        <v>42001908</v>
      </c>
      <c r="M5" s="64">
        <v>117041572</v>
      </c>
      <c r="N5" s="64">
        <v>49510757</v>
      </c>
      <c r="O5" s="64">
        <v>43337950</v>
      </c>
      <c r="P5" s="64">
        <v>39001794</v>
      </c>
      <c r="Q5" s="64">
        <v>131850501</v>
      </c>
      <c r="R5" s="64">
        <v>0</v>
      </c>
      <c r="S5" s="64">
        <v>0</v>
      </c>
      <c r="T5" s="64">
        <v>0</v>
      </c>
      <c r="U5" s="64">
        <v>0</v>
      </c>
      <c r="V5" s="64">
        <v>383766018</v>
      </c>
      <c r="W5" s="64">
        <v>417744671</v>
      </c>
      <c r="X5" s="64">
        <v>-33978653</v>
      </c>
      <c r="Y5" s="65">
        <v>-8.13</v>
      </c>
      <c r="Z5" s="66">
        <v>510693903</v>
      </c>
    </row>
    <row r="6" spans="1:26" ht="12.75">
      <c r="A6" s="62" t="s">
        <v>32</v>
      </c>
      <c r="B6" s="18">
        <v>1454866117</v>
      </c>
      <c r="C6" s="18">
        <v>0</v>
      </c>
      <c r="D6" s="63">
        <v>1411034023</v>
      </c>
      <c r="E6" s="64">
        <v>1467534208</v>
      </c>
      <c r="F6" s="64">
        <v>123659469</v>
      </c>
      <c r="G6" s="64">
        <v>130470612</v>
      </c>
      <c r="H6" s="64">
        <v>124993709</v>
      </c>
      <c r="I6" s="64">
        <v>379123790</v>
      </c>
      <c r="J6" s="64">
        <v>124492430</v>
      </c>
      <c r="K6" s="64">
        <v>123667989</v>
      </c>
      <c r="L6" s="64">
        <v>116173365</v>
      </c>
      <c r="M6" s="64">
        <v>364333784</v>
      </c>
      <c r="N6" s="64">
        <v>124226856</v>
      </c>
      <c r="O6" s="64">
        <v>121462255</v>
      </c>
      <c r="P6" s="64">
        <v>119593276</v>
      </c>
      <c r="Q6" s="64">
        <v>365282387</v>
      </c>
      <c r="R6" s="64">
        <v>0</v>
      </c>
      <c r="S6" s="64">
        <v>0</v>
      </c>
      <c r="T6" s="64">
        <v>0</v>
      </c>
      <c r="U6" s="64">
        <v>0</v>
      </c>
      <c r="V6" s="64">
        <v>1108739961</v>
      </c>
      <c r="W6" s="64">
        <v>1165759878</v>
      </c>
      <c r="X6" s="64">
        <v>-57019917</v>
      </c>
      <c r="Y6" s="65">
        <v>-4.89</v>
      </c>
      <c r="Z6" s="66">
        <v>1467534208</v>
      </c>
    </row>
    <row r="7" spans="1:26" ht="12.75">
      <c r="A7" s="62" t="s">
        <v>33</v>
      </c>
      <c r="B7" s="18">
        <v>13646556</v>
      </c>
      <c r="C7" s="18">
        <v>0</v>
      </c>
      <c r="D7" s="63">
        <v>5956820</v>
      </c>
      <c r="E7" s="64">
        <v>7033132</v>
      </c>
      <c r="F7" s="64">
        <v>0</v>
      </c>
      <c r="G7" s="64">
        <v>2816982</v>
      </c>
      <c r="H7" s="64">
        <v>167774</v>
      </c>
      <c r="I7" s="64">
        <v>2984756</v>
      </c>
      <c r="J7" s="64">
        <v>2564003</v>
      </c>
      <c r="K7" s="64">
        <v>274050</v>
      </c>
      <c r="L7" s="64">
        <v>1482007</v>
      </c>
      <c r="M7" s="64">
        <v>4320060</v>
      </c>
      <c r="N7" s="64">
        <v>245371</v>
      </c>
      <c r="O7" s="64">
        <v>83867</v>
      </c>
      <c r="P7" s="64">
        <v>205386</v>
      </c>
      <c r="Q7" s="64">
        <v>534624</v>
      </c>
      <c r="R7" s="64">
        <v>0</v>
      </c>
      <c r="S7" s="64">
        <v>0</v>
      </c>
      <c r="T7" s="64">
        <v>0</v>
      </c>
      <c r="U7" s="64">
        <v>0</v>
      </c>
      <c r="V7" s="64">
        <v>7839440</v>
      </c>
      <c r="W7" s="64">
        <v>4921371</v>
      </c>
      <c r="X7" s="64">
        <v>2918069</v>
      </c>
      <c r="Y7" s="65">
        <v>59.29</v>
      </c>
      <c r="Z7" s="66">
        <v>7033132</v>
      </c>
    </row>
    <row r="8" spans="1:26" ht="12.75">
      <c r="A8" s="62" t="s">
        <v>34</v>
      </c>
      <c r="B8" s="18">
        <v>298893744</v>
      </c>
      <c r="C8" s="18">
        <v>0</v>
      </c>
      <c r="D8" s="63">
        <v>345333755</v>
      </c>
      <c r="E8" s="64">
        <v>343362161</v>
      </c>
      <c r="F8" s="64">
        <v>136175105</v>
      </c>
      <c r="G8" s="64">
        <v>1498215</v>
      </c>
      <c r="H8" s="64">
        <v>1890329</v>
      </c>
      <c r="I8" s="64">
        <v>139563649</v>
      </c>
      <c r="J8" s="64">
        <v>2001019</v>
      </c>
      <c r="K8" s="64">
        <v>1234854</v>
      </c>
      <c r="L8" s="64">
        <v>109172603</v>
      </c>
      <c r="M8" s="64">
        <v>112408476</v>
      </c>
      <c r="N8" s="64">
        <v>1193023</v>
      </c>
      <c r="O8" s="64">
        <v>2405311</v>
      </c>
      <c r="P8" s="64">
        <v>82407771</v>
      </c>
      <c r="Q8" s="64">
        <v>86006105</v>
      </c>
      <c r="R8" s="64">
        <v>0</v>
      </c>
      <c r="S8" s="64">
        <v>0</v>
      </c>
      <c r="T8" s="64">
        <v>0</v>
      </c>
      <c r="U8" s="64">
        <v>0</v>
      </c>
      <c r="V8" s="64">
        <v>337978230</v>
      </c>
      <c r="W8" s="64">
        <v>285305832</v>
      </c>
      <c r="X8" s="64">
        <v>52672398</v>
      </c>
      <c r="Y8" s="65">
        <v>18.46</v>
      </c>
      <c r="Z8" s="66">
        <v>343362161</v>
      </c>
    </row>
    <row r="9" spans="1:26" ht="12.75">
      <c r="A9" s="62" t="s">
        <v>35</v>
      </c>
      <c r="B9" s="18">
        <v>165668790</v>
      </c>
      <c r="C9" s="18">
        <v>0</v>
      </c>
      <c r="D9" s="63">
        <v>312205658</v>
      </c>
      <c r="E9" s="64">
        <v>417757348</v>
      </c>
      <c r="F9" s="64">
        <v>7472430</v>
      </c>
      <c r="G9" s="64">
        <v>6001080</v>
      </c>
      <c r="H9" s="64">
        <v>37120824</v>
      </c>
      <c r="I9" s="64">
        <v>50594334</v>
      </c>
      <c r="J9" s="64">
        <v>8415175</v>
      </c>
      <c r="K9" s="64">
        <v>9582578</v>
      </c>
      <c r="L9" s="64">
        <v>16532941</v>
      </c>
      <c r="M9" s="64">
        <v>34530694</v>
      </c>
      <c r="N9" s="64">
        <v>6657392</v>
      </c>
      <c r="O9" s="64">
        <v>11715809</v>
      </c>
      <c r="P9" s="64">
        <v>29352191</v>
      </c>
      <c r="Q9" s="64">
        <v>47725392</v>
      </c>
      <c r="R9" s="64">
        <v>0</v>
      </c>
      <c r="S9" s="64">
        <v>0</v>
      </c>
      <c r="T9" s="64">
        <v>0</v>
      </c>
      <c r="U9" s="64">
        <v>0</v>
      </c>
      <c r="V9" s="64">
        <v>132850420</v>
      </c>
      <c r="W9" s="64">
        <v>274460128</v>
      </c>
      <c r="X9" s="64">
        <v>-141609708</v>
      </c>
      <c r="Y9" s="65">
        <v>-51.6</v>
      </c>
      <c r="Z9" s="66">
        <v>417757348</v>
      </c>
    </row>
    <row r="10" spans="1:26" ht="22.5">
      <c r="A10" s="67" t="s">
        <v>94</v>
      </c>
      <c r="B10" s="68">
        <f>SUM(B5:B9)</f>
        <v>2442358359</v>
      </c>
      <c r="C10" s="68">
        <f>SUM(C5:C9)</f>
        <v>0</v>
      </c>
      <c r="D10" s="69">
        <f aca="true" t="shared" si="0" ref="D10:Z10">SUM(D5:D9)</f>
        <v>2580168255</v>
      </c>
      <c r="E10" s="70">
        <f t="shared" si="0"/>
        <v>2746380752</v>
      </c>
      <c r="F10" s="70">
        <f t="shared" si="0"/>
        <v>311224477</v>
      </c>
      <c r="G10" s="70">
        <f t="shared" si="0"/>
        <v>184753209</v>
      </c>
      <c r="H10" s="70">
        <f t="shared" si="0"/>
        <v>211162788</v>
      </c>
      <c r="I10" s="70">
        <f t="shared" si="0"/>
        <v>707140474</v>
      </c>
      <c r="J10" s="70">
        <f t="shared" si="0"/>
        <v>178808839</v>
      </c>
      <c r="K10" s="70">
        <f t="shared" si="0"/>
        <v>168462923</v>
      </c>
      <c r="L10" s="70">
        <f t="shared" si="0"/>
        <v>285362824</v>
      </c>
      <c r="M10" s="70">
        <f t="shared" si="0"/>
        <v>632634586</v>
      </c>
      <c r="N10" s="70">
        <f t="shared" si="0"/>
        <v>181833399</v>
      </c>
      <c r="O10" s="70">
        <f t="shared" si="0"/>
        <v>179005192</v>
      </c>
      <c r="P10" s="70">
        <f t="shared" si="0"/>
        <v>270560418</v>
      </c>
      <c r="Q10" s="70">
        <f t="shared" si="0"/>
        <v>631399009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1971174069</v>
      </c>
      <c r="W10" s="70">
        <f t="shared" si="0"/>
        <v>2148191880</v>
      </c>
      <c r="X10" s="70">
        <f t="shared" si="0"/>
        <v>-177017811</v>
      </c>
      <c r="Y10" s="71">
        <f>+IF(W10&lt;&gt;0,(X10/W10)*100,0)</f>
        <v>-8.240316549376399</v>
      </c>
      <c r="Z10" s="72">
        <f t="shared" si="0"/>
        <v>2746380752</v>
      </c>
    </row>
    <row r="11" spans="1:26" ht="12.75">
      <c r="A11" s="62" t="s">
        <v>36</v>
      </c>
      <c r="B11" s="18">
        <v>641622563</v>
      </c>
      <c r="C11" s="18">
        <v>0</v>
      </c>
      <c r="D11" s="63">
        <v>710662866</v>
      </c>
      <c r="E11" s="64">
        <v>708409646</v>
      </c>
      <c r="F11" s="64">
        <v>54139423</v>
      </c>
      <c r="G11" s="64">
        <v>53980291</v>
      </c>
      <c r="H11" s="64">
        <v>56681276</v>
      </c>
      <c r="I11" s="64">
        <v>164800990</v>
      </c>
      <c r="J11" s="64">
        <v>54175548</v>
      </c>
      <c r="K11" s="64">
        <v>63007686</v>
      </c>
      <c r="L11" s="64">
        <v>55250325</v>
      </c>
      <c r="M11" s="64">
        <v>172433559</v>
      </c>
      <c r="N11" s="64">
        <v>55956754</v>
      </c>
      <c r="O11" s="64">
        <v>55200693</v>
      </c>
      <c r="P11" s="64">
        <v>72075956</v>
      </c>
      <c r="Q11" s="64">
        <v>183233403</v>
      </c>
      <c r="R11" s="64">
        <v>0</v>
      </c>
      <c r="S11" s="64">
        <v>0</v>
      </c>
      <c r="T11" s="64">
        <v>0</v>
      </c>
      <c r="U11" s="64">
        <v>0</v>
      </c>
      <c r="V11" s="64">
        <v>520467952</v>
      </c>
      <c r="W11" s="64">
        <v>597322228</v>
      </c>
      <c r="X11" s="64">
        <v>-76854276</v>
      </c>
      <c r="Y11" s="65">
        <v>-12.87</v>
      </c>
      <c r="Z11" s="66">
        <v>708409646</v>
      </c>
    </row>
    <row r="12" spans="1:26" ht="12.75">
      <c r="A12" s="62" t="s">
        <v>37</v>
      </c>
      <c r="B12" s="18">
        <v>29169398</v>
      </c>
      <c r="C12" s="18">
        <v>0</v>
      </c>
      <c r="D12" s="63">
        <v>37062457</v>
      </c>
      <c r="E12" s="64">
        <v>34632912</v>
      </c>
      <c r="F12" s="64">
        <v>2600282</v>
      </c>
      <c r="G12" s="64">
        <v>2511613</v>
      </c>
      <c r="H12" s="64">
        <v>2540628</v>
      </c>
      <c r="I12" s="64">
        <v>7652523</v>
      </c>
      <c r="J12" s="64">
        <v>2538301</v>
      </c>
      <c r="K12" s="64">
        <v>2452778</v>
      </c>
      <c r="L12" s="64">
        <v>2539746</v>
      </c>
      <c r="M12" s="64">
        <v>7530825</v>
      </c>
      <c r="N12" s="64">
        <v>2576168</v>
      </c>
      <c r="O12" s="64">
        <v>4539974</v>
      </c>
      <c r="P12" s="64">
        <v>2758074</v>
      </c>
      <c r="Q12" s="64">
        <v>9874216</v>
      </c>
      <c r="R12" s="64">
        <v>0</v>
      </c>
      <c r="S12" s="64">
        <v>0</v>
      </c>
      <c r="T12" s="64">
        <v>0</v>
      </c>
      <c r="U12" s="64">
        <v>0</v>
      </c>
      <c r="V12" s="64">
        <v>25057564</v>
      </c>
      <c r="W12" s="64">
        <v>31151523</v>
      </c>
      <c r="X12" s="64">
        <v>-6093959</v>
      </c>
      <c r="Y12" s="65">
        <v>-19.56</v>
      </c>
      <c r="Z12" s="66">
        <v>34632912</v>
      </c>
    </row>
    <row r="13" spans="1:26" ht="12.75">
      <c r="A13" s="62" t="s">
        <v>95</v>
      </c>
      <c r="B13" s="18">
        <v>281921506</v>
      </c>
      <c r="C13" s="18">
        <v>0</v>
      </c>
      <c r="D13" s="63">
        <v>113829900</v>
      </c>
      <c r="E13" s="64">
        <v>284308540</v>
      </c>
      <c r="F13" s="64">
        <v>18178965</v>
      </c>
      <c r="G13" s="64">
        <v>18455800</v>
      </c>
      <c r="H13" s="64">
        <v>17859126</v>
      </c>
      <c r="I13" s="64">
        <v>54493891</v>
      </c>
      <c r="J13" s="64">
        <v>33751675</v>
      </c>
      <c r="K13" s="64">
        <v>20495581</v>
      </c>
      <c r="L13" s="64">
        <v>37788068</v>
      </c>
      <c r="M13" s="64">
        <v>92035324</v>
      </c>
      <c r="N13" s="64">
        <v>27334870</v>
      </c>
      <c r="O13" s="64">
        <v>17451610</v>
      </c>
      <c r="P13" s="64">
        <v>23638266</v>
      </c>
      <c r="Q13" s="64">
        <v>68424746</v>
      </c>
      <c r="R13" s="64">
        <v>0</v>
      </c>
      <c r="S13" s="64">
        <v>0</v>
      </c>
      <c r="T13" s="64">
        <v>0</v>
      </c>
      <c r="U13" s="64">
        <v>0</v>
      </c>
      <c r="V13" s="64">
        <v>214953961</v>
      </c>
      <c r="W13" s="64">
        <v>95675647</v>
      </c>
      <c r="X13" s="64">
        <v>119278314</v>
      </c>
      <c r="Y13" s="65">
        <v>124.67</v>
      </c>
      <c r="Z13" s="66">
        <v>284308540</v>
      </c>
    </row>
    <row r="14" spans="1:26" ht="12.75">
      <c r="A14" s="62" t="s">
        <v>38</v>
      </c>
      <c r="B14" s="18">
        <v>55853151</v>
      </c>
      <c r="C14" s="18">
        <v>0</v>
      </c>
      <c r="D14" s="63">
        <v>48466913</v>
      </c>
      <c r="E14" s="64">
        <v>42055154</v>
      </c>
      <c r="F14" s="64">
        <v>3193437</v>
      </c>
      <c r="G14" s="64">
        <v>3914567</v>
      </c>
      <c r="H14" s="64">
        <v>5563715</v>
      </c>
      <c r="I14" s="64">
        <v>12671719</v>
      </c>
      <c r="J14" s="64">
        <v>5609315</v>
      </c>
      <c r="K14" s="64">
        <v>6462633</v>
      </c>
      <c r="L14" s="64">
        <v>8395971</v>
      </c>
      <c r="M14" s="64">
        <v>20467919</v>
      </c>
      <c r="N14" s="64">
        <v>2225673</v>
      </c>
      <c r="O14" s="64">
        <v>3229058</v>
      </c>
      <c r="P14" s="64">
        <v>3231229</v>
      </c>
      <c r="Q14" s="64">
        <v>8685960</v>
      </c>
      <c r="R14" s="64">
        <v>0</v>
      </c>
      <c r="S14" s="64">
        <v>0</v>
      </c>
      <c r="T14" s="64">
        <v>0</v>
      </c>
      <c r="U14" s="64">
        <v>0</v>
      </c>
      <c r="V14" s="64">
        <v>41825598</v>
      </c>
      <c r="W14" s="64">
        <v>40737128</v>
      </c>
      <c r="X14" s="64">
        <v>1088470</v>
      </c>
      <c r="Y14" s="65">
        <v>2.67</v>
      </c>
      <c r="Z14" s="66">
        <v>42055154</v>
      </c>
    </row>
    <row r="15" spans="1:26" ht="12.75">
      <c r="A15" s="62" t="s">
        <v>39</v>
      </c>
      <c r="B15" s="18">
        <v>989866661</v>
      </c>
      <c r="C15" s="18">
        <v>0</v>
      </c>
      <c r="D15" s="63">
        <v>1033652368</v>
      </c>
      <c r="E15" s="64">
        <v>1014987814</v>
      </c>
      <c r="F15" s="64">
        <v>99913744</v>
      </c>
      <c r="G15" s="64">
        <v>105339570</v>
      </c>
      <c r="H15" s="64">
        <v>65678491</v>
      </c>
      <c r="I15" s="64">
        <v>270931805</v>
      </c>
      <c r="J15" s="64">
        <v>78736368</v>
      </c>
      <c r="K15" s="64">
        <v>72942294</v>
      </c>
      <c r="L15" s="64">
        <v>64256729</v>
      </c>
      <c r="M15" s="64">
        <v>215935391</v>
      </c>
      <c r="N15" s="64">
        <v>69318723</v>
      </c>
      <c r="O15" s="64">
        <v>62801670</v>
      </c>
      <c r="P15" s="64">
        <v>69441980</v>
      </c>
      <c r="Q15" s="64">
        <v>201562373</v>
      </c>
      <c r="R15" s="64">
        <v>0</v>
      </c>
      <c r="S15" s="64">
        <v>0</v>
      </c>
      <c r="T15" s="64">
        <v>0</v>
      </c>
      <c r="U15" s="64">
        <v>0</v>
      </c>
      <c r="V15" s="64">
        <v>688429569</v>
      </c>
      <c r="W15" s="64">
        <v>868799488</v>
      </c>
      <c r="X15" s="64">
        <v>-180369919</v>
      </c>
      <c r="Y15" s="65">
        <v>-20.76</v>
      </c>
      <c r="Z15" s="66">
        <v>1014987814</v>
      </c>
    </row>
    <row r="16" spans="1:26" ht="12.75">
      <c r="A16" s="73" t="s">
        <v>40</v>
      </c>
      <c r="B16" s="18">
        <v>59387368</v>
      </c>
      <c r="C16" s="18">
        <v>0</v>
      </c>
      <c r="D16" s="63">
        <v>56072412</v>
      </c>
      <c r="E16" s="64">
        <v>56072412</v>
      </c>
      <c r="F16" s="64">
        <v>3661780</v>
      </c>
      <c r="G16" s="64">
        <v>5976810</v>
      </c>
      <c r="H16" s="64">
        <v>6737562</v>
      </c>
      <c r="I16" s="64">
        <v>16376152</v>
      </c>
      <c r="J16" s="64">
        <v>4420043</v>
      </c>
      <c r="K16" s="64">
        <v>4780328</v>
      </c>
      <c r="L16" s="64">
        <v>4627803</v>
      </c>
      <c r="M16" s="64">
        <v>13828174</v>
      </c>
      <c r="N16" s="64">
        <v>1661737</v>
      </c>
      <c r="O16" s="64">
        <v>5249377</v>
      </c>
      <c r="P16" s="64">
        <v>4459165</v>
      </c>
      <c r="Q16" s="64">
        <v>11370279</v>
      </c>
      <c r="R16" s="64">
        <v>0</v>
      </c>
      <c r="S16" s="64">
        <v>0</v>
      </c>
      <c r="T16" s="64">
        <v>0</v>
      </c>
      <c r="U16" s="64">
        <v>0</v>
      </c>
      <c r="V16" s="64">
        <v>41574605</v>
      </c>
      <c r="W16" s="64">
        <v>47129659</v>
      </c>
      <c r="X16" s="64">
        <v>-5555054</v>
      </c>
      <c r="Y16" s="65">
        <v>-11.79</v>
      </c>
      <c r="Z16" s="66">
        <v>56072412</v>
      </c>
    </row>
    <row r="17" spans="1:26" ht="12.75">
      <c r="A17" s="62" t="s">
        <v>41</v>
      </c>
      <c r="B17" s="18">
        <v>671258405</v>
      </c>
      <c r="C17" s="18">
        <v>0</v>
      </c>
      <c r="D17" s="63">
        <v>520143359</v>
      </c>
      <c r="E17" s="64">
        <v>555914277</v>
      </c>
      <c r="F17" s="64">
        <v>32418972</v>
      </c>
      <c r="G17" s="64">
        <v>10606412</v>
      </c>
      <c r="H17" s="64">
        <v>37224710</v>
      </c>
      <c r="I17" s="64">
        <v>80250094</v>
      </c>
      <c r="J17" s="64">
        <v>39472906</v>
      </c>
      <c r="K17" s="64">
        <v>20790943</v>
      </c>
      <c r="L17" s="64">
        <v>42428224</v>
      </c>
      <c r="M17" s="64">
        <v>102692073</v>
      </c>
      <c r="N17" s="64">
        <v>30895202</v>
      </c>
      <c r="O17" s="64">
        <v>33012785</v>
      </c>
      <c r="P17" s="64">
        <v>32882891</v>
      </c>
      <c r="Q17" s="64">
        <v>96790878</v>
      </c>
      <c r="R17" s="64">
        <v>0</v>
      </c>
      <c r="S17" s="64">
        <v>0</v>
      </c>
      <c r="T17" s="64">
        <v>0</v>
      </c>
      <c r="U17" s="64">
        <v>0</v>
      </c>
      <c r="V17" s="64">
        <v>279733045</v>
      </c>
      <c r="W17" s="64">
        <v>437187862</v>
      </c>
      <c r="X17" s="64">
        <v>-157454817</v>
      </c>
      <c r="Y17" s="65">
        <v>-36.02</v>
      </c>
      <c r="Z17" s="66">
        <v>555914277</v>
      </c>
    </row>
    <row r="18" spans="1:26" ht="12.75">
      <c r="A18" s="74" t="s">
        <v>42</v>
      </c>
      <c r="B18" s="75">
        <f>SUM(B11:B17)</f>
        <v>2729079052</v>
      </c>
      <c r="C18" s="75">
        <f>SUM(C11:C17)</f>
        <v>0</v>
      </c>
      <c r="D18" s="76">
        <f aca="true" t="shared" si="1" ref="D18:Z18">SUM(D11:D17)</f>
        <v>2519890275</v>
      </c>
      <c r="E18" s="77">
        <f t="shared" si="1"/>
        <v>2696380755</v>
      </c>
      <c r="F18" s="77">
        <f t="shared" si="1"/>
        <v>214106603</v>
      </c>
      <c r="G18" s="77">
        <f t="shared" si="1"/>
        <v>200785063</v>
      </c>
      <c r="H18" s="77">
        <f t="shared" si="1"/>
        <v>192285508</v>
      </c>
      <c r="I18" s="77">
        <f t="shared" si="1"/>
        <v>607177174</v>
      </c>
      <c r="J18" s="77">
        <f t="shared" si="1"/>
        <v>218704156</v>
      </c>
      <c r="K18" s="77">
        <f t="shared" si="1"/>
        <v>190932243</v>
      </c>
      <c r="L18" s="77">
        <f t="shared" si="1"/>
        <v>215286866</v>
      </c>
      <c r="M18" s="77">
        <f t="shared" si="1"/>
        <v>624923265</v>
      </c>
      <c r="N18" s="77">
        <f t="shared" si="1"/>
        <v>189969127</v>
      </c>
      <c r="O18" s="77">
        <f t="shared" si="1"/>
        <v>181485167</v>
      </c>
      <c r="P18" s="77">
        <f t="shared" si="1"/>
        <v>208487561</v>
      </c>
      <c r="Q18" s="77">
        <f t="shared" si="1"/>
        <v>579941855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1812042294</v>
      </c>
      <c r="W18" s="77">
        <f t="shared" si="1"/>
        <v>2118003535</v>
      </c>
      <c r="X18" s="77">
        <f t="shared" si="1"/>
        <v>-305961241</v>
      </c>
      <c r="Y18" s="71">
        <f>+IF(W18&lt;&gt;0,(X18/W18)*100,0)</f>
        <v>-14.445737976542139</v>
      </c>
      <c r="Z18" s="78">
        <f t="shared" si="1"/>
        <v>2696380755</v>
      </c>
    </row>
    <row r="19" spans="1:26" ht="12.75">
      <c r="A19" s="74" t="s">
        <v>43</v>
      </c>
      <c r="B19" s="79">
        <f>+B10-B18</f>
        <v>-286720693</v>
      </c>
      <c r="C19" s="79">
        <f>+C10-C18</f>
        <v>0</v>
      </c>
      <c r="D19" s="80">
        <f aca="true" t="shared" si="2" ref="D19:Z19">+D10-D18</f>
        <v>60277980</v>
      </c>
      <c r="E19" s="81">
        <f t="shared" si="2"/>
        <v>49999997</v>
      </c>
      <c r="F19" s="81">
        <f t="shared" si="2"/>
        <v>97117874</v>
      </c>
      <c r="G19" s="81">
        <f t="shared" si="2"/>
        <v>-16031854</v>
      </c>
      <c r="H19" s="81">
        <f t="shared" si="2"/>
        <v>18877280</v>
      </c>
      <c r="I19" s="81">
        <f t="shared" si="2"/>
        <v>99963300</v>
      </c>
      <c r="J19" s="81">
        <f t="shared" si="2"/>
        <v>-39895317</v>
      </c>
      <c r="K19" s="81">
        <f t="shared" si="2"/>
        <v>-22469320</v>
      </c>
      <c r="L19" s="81">
        <f t="shared" si="2"/>
        <v>70075958</v>
      </c>
      <c r="M19" s="81">
        <f t="shared" si="2"/>
        <v>7711321</v>
      </c>
      <c r="N19" s="81">
        <f t="shared" si="2"/>
        <v>-8135728</v>
      </c>
      <c r="O19" s="81">
        <f t="shared" si="2"/>
        <v>-2479975</v>
      </c>
      <c r="P19" s="81">
        <f t="shared" si="2"/>
        <v>62072857</v>
      </c>
      <c r="Q19" s="81">
        <f t="shared" si="2"/>
        <v>51457154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159131775</v>
      </c>
      <c r="W19" s="81">
        <f>IF(E10=E18,0,W10-W18)</f>
        <v>30188345</v>
      </c>
      <c r="X19" s="81">
        <f t="shared" si="2"/>
        <v>128943430</v>
      </c>
      <c r="Y19" s="82">
        <f>+IF(W19&lt;&gt;0,(X19/W19)*100,0)</f>
        <v>427.12984100320836</v>
      </c>
      <c r="Z19" s="83">
        <f t="shared" si="2"/>
        <v>49999997</v>
      </c>
    </row>
    <row r="20" spans="1:26" ht="12.75">
      <c r="A20" s="62" t="s">
        <v>44</v>
      </c>
      <c r="B20" s="18">
        <v>142482128</v>
      </c>
      <c r="C20" s="18">
        <v>0</v>
      </c>
      <c r="D20" s="63">
        <v>193600065</v>
      </c>
      <c r="E20" s="64">
        <v>229183924</v>
      </c>
      <c r="F20" s="64">
        <v>1993480</v>
      </c>
      <c r="G20" s="64">
        <v>9776329</v>
      </c>
      <c r="H20" s="64">
        <v>16024617</v>
      </c>
      <c r="I20" s="64">
        <v>27794426</v>
      </c>
      <c r="J20" s="64">
        <v>14535945</v>
      </c>
      <c r="K20" s="64">
        <v>43106239</v>
      </c>
      <c r="L20" s="64">
        <v>-4792387</v>
      </c>
      <c r="M20" s="64">
        <v>52849797</v>
      </c>
      <c r="N20" s="64">
        <v>5585183</v>
      </c>
      <c r="O20" s="64">
        <v>30990632</v>
      </c>
      <c r="P20" s="64">
        <v>31480488</v>
      </c>
      <c r="Q20" s="64">
        <v>68056303</v>
      </c>
      <c r="R20" s="64">
        <v>0</v>
      </c>
      <c r="S20" s="64">
        <v>0</v>
      </c>
      <c r="T20" s="64">
        <v>0</v>
      </c>
      <c r="U20" s="64">
        <v>0</v>
      </c>
      <c r="V20" s="64">
        <v>148700526</v>
      </c>
      <c r="W20" s="64">
        <v>100672035</v>
      </c>
      <c r="X20" s="64">
        <v>48028491</v>
      </c>
      <c r="Y20" s="65">
        <v>47.71</v>
      </c>
      <c r="Z20" s="66">
        <v>229183924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10400000</v>
      </c>
      <c r="X21" s="86">
        <v>-10400000</v>
      </c>
      <c r="Y21" s="87">
        <v>-100</v>
      </c>
      <c r="Z21" s="88">
        <v>0</v>
      </c>
    </row>
    <row r="22" spans="1:26" ht="22.5">
      <c r="A22" s="89" t="s">
        <v>97</v>
      </c>
      <c r="B22" s="90">
        <f>SUM(B19:B21)</f>
        <v>-144238565</v>
      </c>
      <c r="C22" s="90">
        <f>SUM(C19:C21)</f>
        <v>0</v>
      </c>
      <c r="D22" s="91">
        <f aca="true" t="shared" si="3" ref="D22:Z22">SUM(D19:D21)</f>
        <v>253878045</v>
      </c>
      <c r="E22" s="92">
        <f t="shared" si="3"/>
        <v>279183921</v>
      </c>
      <c r="F22" s="92">
        <f t="shared" si="3"/>
        <v>99111354</v>
      </c>
      <c r="G22" s="92">
        <f t="shared" si="3"/>
        <v>-6255525</v>
      </c>
      <c r="H22" s="92">
        <f t="shared" si="3"/>
        <v>34901897</v>
      </c>
      <c r="I22" s="92">
        <f t="shared" si="3"/>
        <v>127757726</v>
      </c>
      <c r="J22" s="92">
        <f t="shared" si="3"/>
        <v>-25359372</v>
      </c>
      <c r="K22" s="92">
        <f t="shared" si="3"/>
        <v>20636919</v>
      </c>
      <c r="L22" s="92">
        <f t="shared" si="3"/>
        <v>65283571</v>
      </c>
      <c r="M22" s="92">
        <f t="shared" si="3"/>
        <v>60561118</v>
      </c>
      <c r="N22" s="92">
        <f t="shared" si="3"/>
        <v>-2550545</v>
      </c>
      <c r="O22" s="92">
        <f t="shared" si="3"/>
        <v>28510657</v>
      </c>
      <c r="P22" s="92">
        <f t="shared" si="3"/>
        <v>93553345</v>
      </c>
      <c r="Q22" s="92">
        <f t="shared" si="3"/>
        <v>119513457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307832301</v>
      </c>
      <c r="W22" s="92">
        <f t="shared" si="3"/>
        <v>141260380</v>
      </c>
      <c r="X22" s="92">
        <f t="shared" si="3"/>
        <v>166571921</v>
      </c>
      <c r="Y22" s="93">
        <f>+IF(W22&lt;&gt;0,(X22/W22)*100,0)</f>
        <v>117.91835828276831</v>
      </c>
      <c r="Z22" s="94">
        <f t="shared" si="3"/>
        <v>279183921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-144238565</v>
      </c>
      <c r="C24" s="79">
        <f>SUM(C22:C23)</f>
        <v>0</v>
      </c>
      <c r="D24" s="80">
        <f aca="true" t="shared" si="4" ref="D24:Z24">SUM(D22:D23)</f>
        <v>253878045</v>
      </c>
      <c r="E24" s="81">
        <f t="shared" si="4"/>
        <v>279183921</v>
      </c>
      <c r="F24" s="81">
        <f t="shared" si="4"/>
        <v>99111354</v>
      </c>
      <c r="G24" s="81">
        <f t="shared" si="4"/>
        <v>-6255525</v>
      </c>
      <c r="H24" s="81">
        <f t="shared" si="4"/>
        <v>34901897</v>
      </c>
      <c r="I24" s="81">
        <f t="shared" si="4"/>
        <v>127757726</v>
      </c>
      <c r="J24" s="81">
        <f t="shared" si="4"/>
        <v>-25359372</v>
      </c>
      <c r="K24" s="81">
        <f t="shared" si="4"/>
        <v>20636919</v>
      </c>
      <c r="L24" s="81">
        <f t="shared" si="4"/>
        <v>65283571</v>
      </c>
      <c r="M24" s="81">
        <f t="shared" si="4"/>
        <v>60561118</v>
      </c>
      <c r="N24" s="81">
        <f t="shared" si="4"/>
        <v>-2550545</v>
      </c>
      <c r="O24" s="81">
        <f t="shared" si="4"/>
        <v>28510657</v>
      </c>
      <c r="P24" s="81">
        <f t="shared" si="4"/>
        <v>93553345</v>
      </c>
      <c r="Q24" s="81">
        <f t="shared" si="4"/>
        <v>119513457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307832301</v>
      </c>
      <c r="W24" s="81">
        <f t="shared" si="4"/>
        <v>141260380</v>
      </c>
      <c r="X24" s="81">
        <f t="shared" si="4"/>
        <v>166571921</v>
      </c>
      <c r="Y24" s="82">
        <f>+IF(W24&lt;&gt;0,(X24/W24)*100,0)</f>
        <v>117.91835828276831</v>
      </c>
      <c r="Z24" s="83">
        <f t="shared" si="4"/>
        <v>279183921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245588732</v>
      </c>
      <c r="C27" s="21">
        <v>0</v>
      </c>
      <c r="D27" s="103">
        <v>293878065</v>
      </c>
      <c r="E27" s="104">
        <v>365039805</v>
      </c>
      <c r="F27" s="104">
        <v>4013386</v>
      </c>
      <c r="G27" s="104">
        <v>21643753</v>
      </c>
      <c r="H27" s="104">
        <v>22872695</v>
      </c>
      <c r="I27" s="104">
        <v>48529834</v>
      </c>
      <c r="J27" s="104">
        <v>22742792</v>
      </c>
      <c r="K27" s="104">
        <v>67420339</v>
      </c>
      <c r="L27" s="104">
        <v>2732669</v>
      </c>
      <c r="M27" s="104">
        <v>92895800</v>
      </c>
      <c r="N27" s="104">
        <v>8734265</v>
      </c>
      <c r="O27" s="104">
        <v>32453561</v>
      </c>
      <c r="P27" s="104">
        <v>45503715</v>
      </c>
      <c r="Q27" s="104">
        <v>86691541</v>
      </c>
      <c r="R27" s="104">
        <v>0</v>
      </c>
      <c r="S27" s="104">
        <v>0</v>
      </c>
      <c r="T27" s="104">
        <v>0</v>
      </c>
      <c r="U27" s="104">
        <v>0</v>
      </c>
      <c r="V27" s="104">
        <v>228117175</v>
      </c>
      <c r="W27" s="104">
        <v>273779854</v>
      </c>
      <c r="X27" s="104">
        <v>-45662679</v>
      </c>
      <c r="Y27" s="105">
        <v>-16.68</v>
      </c>
      <c r="Z27" s="106">
        <v>365039805</v>
      </c>
    </row>
    <row r="28" spans="1:26" ht="12.75">
      <c r="A28" s="107" t="s">
        <v>44</v>
      </c>
      <c r="B28" s="18">
        <v>142482128</v>
      </c>
      <c r="C28" s="18">
        <v>0</v>
      </c>
      <c r="D28" s="63">
        <v>193600065</v>
      </c>
      <c r="E28" s="64">
        <v>229183924</v>
      </c>
      <c r="F28" s="64">
        <v>1993480</v>
      </c>
      <c r="G28" s="64">
        <v>9776029</v>
      </c>
      <c r="H28" s="64">
        <v>21691665</v>
      </c>
      <c r="I28" s="64">
        <v>33461174</v>
      </c>
      <c r="J28" s="64">
        <v>14533942</v>
      </c>
      <c r="K28" s="64">
        <v>43107683</v>
      </c>
      <c r="L28" s="64">
        <v>-4791827</v>
      </c>
      <c r="M28" s="64">
        <v>52849798</v>
      </c>
      <c r="N28" s="64">
        <v>5585184</v>
      </c>
      <c r="O28" s="64">
        <v>25303159</v>
      </c>
      <c r="P28" s="64">
        <v>31512516</v>
      </c>
      <c r="Q28" s="64">
        <v>62400859</v>
      </c>
      <c r="R28" s="64">
        <v>0</v>
      </c>
      <c r="S28" s="64">
        <v>0</v>
      </c>
      <c r="T28" s="64">
        <v>0</v>
      </c>
      <c r="U28" s="64">
        <v>0</v>
      </c>
      <c r="V28" s="64">
        <v>148711831</v>
      </c>
      <c r="W28" s="64">
        <v>171887943</v>
      </c>
      <c r="X28" s="64">
        <v>-23176112</v>
      </c>
      <c r="Y28" s="65">
        <v>-13.48</v>
      </c>
      <c r="Z28" s="66">
        <v>229183924</v>
      </c>
    </row>
    <row r="29" spans="1:26" ht="12.75">
      <c r="A29" s="62" t="s">
        <v>99</v>
      </c>
      <c r="B29" s="18">
        <v>18768070</v>
      </c>
      <c r="C29" s="18">
        <v>0</v>
      </c>
      <c r="D29" s="63">
        <v>20000000</v>
      </c>
      <c r="E29" s="64">
        <v>46889993</v>
      </c>
      <c r="F29" s="64">
        <v>0</v>
      </c>
      <c r="G29" s="64">
        <v>11867724</v>
      </c>
      <c r="H29" s="64">
        <v>683064</v>
      </c>
      <c r="I29" s="64">
        <v>12550788</v>
      </c>
      <c r="J29" s="64">
        <v>76968</v>
      </c>
      <c r="K29" s="64">
        <v>14640677</v>
      </c>
      <c r="L29" s="64">
        <v>337050</v>
      </c>
      <c r="M29" s="64">
        <v>15054695</v>
      </c>
      <c r="N29" s="64">
        <v>2917218</v>
      </c>
      <c r="O29" s="64">
        <v>314228</v>
      </c>
      <c r="P29" s="64">
        <v>4200016</v>
      </c>
      <c r="Q29" s="64">
        <v>7431462</v>
      </c>
      <c r="R29" s="64">
        <v>0</v>
      </c>
      <c r="S29" s="64">
        <v>0</v>
      </c>
      <c r="T29" s="64">
        <v>0</v>
      </c>
      <c r="U29" s="64">
        <v>0</v>
      </c>
      <c r="V29" s="64">
        <v>35036945</v>
      </c>
      <c r="W29" s="64">
        <v>35167495</v>
      </c>
      <c r="X29" s="64">
        <v>-130550</v>
      </c>
      <c r="Y29" s="65">
        <v>-0.37</v>
      </c>
      <c r="Z29" s="66">
        <v>46889993</v>
      </c>
    </row>
    <row r="30" spans="1:26" ht="12.75">
      <c r="A30" s="62" t="s">
        <v>48</v>
      </c>
      <c r="B30" s="18">
        <v>2879630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81458903</v>
      </c>
      <c r="C31" s="18">
        <v>0</v>
      </c>
      <c r="D31" s="63">
        <v>80278000</v>
      </c>
      <c r="E31" s="64">
        <v>88965888</v>
      </c>
      <c r="F31" s="64">
        <v>2019906</v>
      </c>
      <c r="G31" s="64">
        <v>0</v>
      </c>
      <c r="H31" s="64">
        <v>497966</v>
      </c>
      <c r="I31" s="64">
        <v>2517872</v>
      </c>
      <c r="J31" s="64">
        <v>8131883</v>
      </c>
      <c r="K31" s="64">
        <v>9671979</v>
      </c>
      <c r="L31" s="64">
        <v>7187445</v>
      </c>
      <c r="M31" s="64">
        <v>24991307</v>
      </c>
      <c r="N31" s="64">
        <v>231862</v>
      </c>
      <c r="O31" s="64">
        <v>6836174</v>
      </c>
      <c r="P31" s="64">
        <v>9791184</v>
      </c>
      <c r="Q31" s="64">
        <v>16859220</v>
      </c>
      <c r="R31" s="64">
        <v>0</v>
      </c>
      <c r="S31" s="64">
        <v>0</v>
      </c>
      <c r="T31" s="64">
        <v>0</v>
      </c>
      <c r="U31" s="64">
        <v>0</v>
      </c>
      <c r="V31" s="64">
        <v>44368399</v>
      </c>
      <c r="W31" s="64">
        <v>66724416</v>
      </c>
      <c r="X31" s="64">
        <v>-22356017</v>
      </c>
      <c r="Y31" s="65">
        <v>-33.51</v>
      </c>
      <c r="Z31" s="66">
        <v>88965888</v>
      </c>
    </row>
    <row r="32" spans="1:26" ht="12.75">
      <c r="A32" s="74" t="s">
        <v>50</v>
      </c>
      <c r="B32" s="21">
        <f>SUM(B28:B31)</f>
        <v>245588731</v>
      </c>
      <c r="C32" s="21">
        <f>SUM(C28:C31)</f>
        <v>0</v>
      </c>
      <c r="D32" s="103">
        <f aca="true" t="shared" si="5" ref="D32:Z32">SUM(D28:D31)</f>
        <v>293878065</v>
      </c>
      <c r="E32" s="104">
        <f t="shared" si="5"/>
        <v>365039805</v>
      </c>
      <c r="F32" s="104">
        <f t="shared" si="5"/>
        <v>4013386</v>
      </c>
      <c r="G32" s="104">
        <f t="shared" si="5"/>
        <v>21643753</v>
      </c>
      <c r="H32" s="104">
        <f t="shared" si="5"/>
        <v>22872695</v>
      </c>
      <c r="I32" s="104">
        <f t="shared" si="5"/>
        <v>48529834</v>
      </c>
      <c r="J32" s="104">
        <f t="shared" si="5"/>
        <v>22742793</v>
      </c>
      <c r="K32" s="104">
        <f t="shared" si="5"/>
        <v>67420339</v>
      </c>
      <c r="L32" s="104">
        <f t="shared" si="5"/>
        <v>2732668</v>
      </c>
      <c r="M32" s="104">
        <f t="shared" si="5"/>
        <v>92895800</v>
      </c>
      <c r="N32" s="104">
        <f t="shared" si="5"/>
        <v>8734264</v>
      </c>
      <c r="O32" s="104">
        <f t="shared" si="5"/>
        <v>32453561</v>
      </c>
      <c r="P32" s="104">
        <f t="shared" si="5"/>
        <v>45503716</v>
      </c>
      <c r="Q32" s="104">
        <f t="shared" si="5"/>
        <v>86691541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228117175</v>
      </c>
      <c r="W32" s="104">
        <f t="shared" si="5"/>
        <v>273779854</v>
      </c>
      <c r="X32" s="104">
        <f t="shared" si="5"/>
        <v>-45662679</v>
      </c>
      <c r="Y32" s="105">
        <f>+IF(W32&lt;&gt;0,(X32/W32)*100,0)</f>
        <v>-16.678611787118566</v>
      </c>
      <c r="Z32" s="106">
        <f t="shared" si="5"/>
        <v>365039805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556584571</v>
      </c>
      <c r="C35" s="18">
        <v>0</v>
      </c>
      <c r="D35" s="63">
        <v>719288650</v>
      </c>
      <c r="E35" s="64">
        <v>597747248</v>
      </c>
      <c r="F35" s="64">
        <v>1286707992</v>
      </c>
      <c r="G35" s="64">
        <v>1269382414</v>
      </c>
      <c r="H35" s="64">
        <v>1292439830</v>
      </c>
      <c r="I35" s="64">
        <v>1292439830</v>
      </c>
      <c r="J35" s="64">
        <v>1289860078</v>
      </c>
      <c r="K35" s="64">
        <v>1271778612</v>
      </c>
      <c r="L35" s="64">
        <v>1287662010</v>
      </c>
      <c r="M35" s="64">
        <v>1287662010</v>
      </c>
      <c r="N35" s="64">
        <v>523461858</v>
      </c>
      <c r="O35" s="64">
        <v>1324632337</v>
      </c>
      <c r="P35" s="64">
        <v>462116076</v>
      </c>
      <c r="Q35" s="64">
        <v>462116076</v>
      </c>
      <c r="R35" s="64">
        <v>0</v>
      </c>
      <c r="S35" s="64">
        <v>0</v>
      </c>
      <c r="T35" s="64">
        <v>0</v>
      </c>
      <c r="U35" s="64">
        <v>0</v>
      </c>
      <c r="V35" s="64">
        <v>462116076</v>
      </c>
      <c r="W35" s="64">
        <v>448310436</v>
      </c>
      <c r="X35" s="64">
        <v>13805640</v>
      </c>
      <c r="Y35" s="65">
        <v>3.08</v>
      </c>
      <c r="Z35" s="66">
        <v>597747248</v>
      </c>
    </row>
    <row r="36" spans="1:26" ht="12.75">
      <c r="A36" s="62" t="s">
        <v>53</v>
      </c>
      <c r="B36" s="18">
        <v>6039782783</v>
      </c>
      <c r="C36" s="18">
        <v>0</v>
      </c>
      <c r="D36" s="63">
        <v>6133423719</v>
      </c>
      <c r="E36" s="64">
        <v>6120530388</v>
      </c>
      <c r="F36" s="64">
        <v>6129952756</v>
      </c>
      <c r="G36" s="64">
        <v>6119928890</v>
      </c>
      <c r="H36" s="64">
        <v>6120829355</v>
      </c>
      <c r="I36" s="64">
        <v>6120829355</v>
      </c>
      <c r="J36" s="64">
        <v>6121770288</v>
      </c>
      <c r="K36" s="64">
        <v>6122691097</v>
      </c>
      <c r="L36" s="64">
        <v>6038424638</v>
      </c>
      <c r="M36" s="64">
        <v>6038424638</v>
      </c>
      <c r="N36" s="64">
        <v>6019975377</v>
      </c>
      <c r="O36" s="64">
        <v>6120530388</v>
      </c>
      <c r="P36" s="64">
        <v>6120530388</v>
      </c>
      <c r="Q36" s="64">
        <v>6120530388</v>
      </c>
      <c r="R36" s="64">
        <v>0</v>
      </c>
      <c r="S36" s="64">
        <v>0</v>
      </c>
      <c r="T36" s="64">
        <v>0</v>
      </c>
      <c r="U36" s="64">
        <v>0</v>
      </c>
      <c r="V36" s="64">
        <v>6120530388</v>
      </c>
      <c r="W36" s="64">
        <v>4590397791</v>
      </c>
      <c r="X36" s="64">
        <v>1530132597</v>
      </c>
      <c r="Y36" s="65">
        <v>33.33</v>
      </c>
      <c r="Z36" s="66">
        <v>6120530388</v>
      </c>
    </row>
    <row r="37" spans="1:26" ht="12.75">
      <c r="A37" s="62" t="s">
        <v>54</v>
      </c>
      <c r="B37" s="18">
        <v>1027150734</v>
      </c>
      <c r="C37" s="18">
        <v>0</v>
      </c>
      <c r="D37" s="63">
        <v>856435551</v>
      </c>
      <c r="E37" s="64">
        <v>906435551</v>
      </c>
      <c r="F37" s="64">
        <v>590237708</v>
      </c>
      <c r="G37" s="64">
        <v>593848469</v>
      </c>
      <c r="H37" s="64">
        <v>510101432</v>
      </c>
      <c r="I37" s="64">
        <v>510101432</v>
      </c>
      <c r="J37" s="64">
        <v>529655668</v>
      </c>
      <c r="K37" s="64">
        <v>504711982</v>
      </c>
      <c r="L37" s="64">
        <v>436186942</v>
      </c>
      <c r="M37" s="64">
        <v>436186942</v>
      </c>
      <c r="N37" s="64">
        <v>767522315</v>
      </c>
      <c r="O37" s="64">
        <v>494815627</v>
      </c>
      <c r="P37" s="64">
        <v>562559059</v>
      </c>
      <c r="Q37" s="64">
        <v>562559059</v>
      </c>
      <c r="R37" s="64">
        <v>0</v>
      </c>
      <c r="S37" s="64">
        <v>0</v>
      </c>
      <c r="T37" s="64">
        <v>0</v>
      </c>
      <c r="U37" s="64">
        <v>0</v>
      </c>
      <c r="V37" s="64">
        <v>562559059</v>
      </c>
      <c r="W37" s="64">
        <v>679826663</v>
      </c>
      <c r="X37" s="64">
        <v>-117267604</v>
      </c>
      <c r="Y37" s="65">
        <v>-17.25</v>
      </c>
      <c r="Z37" s="66">
        <v>906435551</v>
      </c>
    </row>
    <row r="38" spans="1:26" ht="12.75">
      <c r="A38" s="62" t="s">
        <v>55</v>
      </c>
      <c r="B38" s="18">
        <v>626396145</v>
      </c>
      <c r="C38" s="18">
        <v>0</v>
      </c>
      <c r="D38" s="63">
        <v>603509478</v>
      </c>
      <c r="E38" s="64">
        <v>603509478</v>
      </c>
      <c r="F38" s="64">
        <v>607799030</v>
      </c>
      <c r="G38" s="64">
        <v>622428558</v>
      </c>
      <c r="H38" s="64">
        <v>618662070</v>
      </c>
      <c r="I38" s="64">
        <v>618662070</v>
      </c>
      <c r="J38" s="64">
        <v>613066491</v>
      </c>
      <c r="K38" s="64">
        <v>607374413</v>
      </c>
      <c r="L38" s="64">
        <v>592093870</v>
      </c>
      <c r="M38" s="64">
        <v>592093870</v>
      </c>
      <c r="N38" s="64">
        <v>576222213</v>
      </c>
      <c r="O38" s="64">
        <v>570095980</v>
      </c>
      <c r="P38" s="64">
        <v>570031998</v>
      </c>
      <c r="Q38" s="64">
        <v>570031998</v>
      </c>
      <c r="R38" s="64">
        <v>0</v>
      </c>
      <c r="S38" s="64">
        <v>0</v>
      </c>
      <c r="T38" s="64">
        <v>0</v>
      </c>
      <c r="U38" s="64">
        <v>0</v>
      </c>
      <c r="V38" s="64">
        <v>570031998</v>
      </c>
      <c r="W38" s="64">
        <v>452632109</v>
      </c>
      <c r="X38" s="64">
        <v>117399889</v>
      </c>
      <c r="Y38" s="65">
        <v>25.94</v>
      </c>
      <c r="Z38" s="66">
        <v>603509478</v>
      </c>
    </row>
    <row r="39" spans="1:26" ht="12.75">
      <c r="A39" s="62" t="s">
        <v>56</v>
      </c>
      <c r="B39" s="18">
        <v>4942820475</v>
      </c>
      <c r="C39" s="18">
        <v>0</v>
      </c>
      <c r="D39" s="63">
        <v>5392767339</v>
      </c>
      <c r="E39" s="64">
        <v>5208332607</v>
      </c>
      <c r="F39" s="64">
        <v>6218624011</v>
      </c>
      <c r="G39" s="64">
        <v>6173034277</v>
      </c>
      <c r="H39" s="64">
        <v>6284505683</v>
      </c>
      <c r="I39" s="64">
        <v>6284505683</v>
      </c>
      <c r="J39" s="64">
        <v>6268908208</v>
      </c>
      <c r="K39" s="64">
        <v>6282383315</v>
      </c>
      <c r="L39" s="64">
        <v>6297805836</v>
      </c>
      <c r="M39" s="64">
        <v>6297805836</v>
      </c>
      <c r="N39" s="64">
        <v>5199692707</v>
      </c>
      <c r="O39" s="64">
        <v>6380251117</v>
      </c>
      <c r="P39" s="64">
        <v>5450055407</v>
      </c>
      <c r="Q39" s="64">
        <v>5450055407</v>
      </c>
      <c r="R39" s="64">
        <v>0</v>
      </c>
      <c r="S39" s="64">
        <v>0</v>
      </c>
      <c r="T39" s="64">
        <v>0</v>
      </c>
      <c r="U39" s="64">
        <v>0</v>
      </c>
      <c r="V39" s="64">
        <v>5450055407</v>
      </c>
      <c r="W39" s="64">
        <v>3906249455</v>
      </c>
      <c r="X39" s="64">
        <v>1543805952</v>
      </c>
      <c r="Y39" s="65">
        <v>39.52</v>
      </c>
      <c r="Z39" s="66">
        <v>5208332607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266851698</v>
      </c>
      <c r="C42" s="18">
        <v>0</v>
      </c>
      <c r="D42" s="63">
        <v>501131210</v>
      </c>
      <c r="E42" s="64">
        <v>430418891</v>
      </c>
      <c r="F42" s="64">
        <v>51768207</v>
      </c>
      <c r="G42" s="64">
        <v>-32850110</v>
      </c>
      <c r="H42" s="64">
        <v>6270348</v>
      </c>
      <c r="I42" s="64">
        <v>25188445</v>
      </c>
      <c r="J42" s="64">
        <v>6050216</v>
      </c>
      <c r="K42" s="64">
        <v>10773434</v>
      </c>
      <c r="L42" s="64">
        <v>70030399</v>
      </c>
      <c r="M42" s="64">
        <v>86854049</v>
      </c>
      <c r="N42" s="64">
        <v>3951426</v>
      </c>
      <c r="O42" s="64">
        <v>69651494</v>
      </c>
      <c r="P42" s="64">
        <v>33055523</v>
      </c>
      <c r="Q42" s="64">
        <v>106658443</v>
      </c>
      <c r="R42" s="64">
        <v>0</v>
      </c>
      <c r="S42" s="64">
        <v>0</v>
      </c>
      <c r="T42" s="64">
        <v>0</v>
      </c>
      <c r="U42" s="64">
        <v>0</v>
      </c>
      <c r="V42" s="64">
        <v>218700937</v>
      </c>
      <c r="W42" s="64">
        <v>293972443</v>
      </c>
      <c r="X42" s="64">
        <v>-75271506</v>
      </c>
      <c r="Y42" s="65">
        <v>-25.6</v>
      </c>
      <c r="Z42" s="66">
        <v>430418891</v>
      </c>
    </row>
    <row r="43" spans="1:26" ht="12.75">
      <c r="A43" s="62" t="s">
        <v>59</v>
      </c>
      <c r="B43" s="18">
        <v>-245588730</v>
      </c>
      <c r="C43" s="18">
        <v>0</v>
      </c>
      <c r="D43" s="63">
        <v>-273878063</v>
      </c>
      <c r="E43" s="64">
        <v>-344039806</v>
      </c>
      <c r="F43" s="64">
        <v>-28888802</v>
      </c>
      <c r="G43" s="64">
        <v>-23727524</v>
      </c>
      <c r="H43" s="64">
        <v>-24218341</v>
      </c>
      <c r="I43" s="64">
        <v>-76834667</v>
      </c>
      <c r="J43" s="64">
        <v>-16260152</v>
      </c>
      <c r="K43" s="64">
        <v>-22678514</v>
      </c>
      <c r="L43" s="64">
        <v>-40204500</v>
      </c>
      <c r="M43" s="64">
        <v>-79143166</v>
      </c>
      <c r="N43" s="64">
        <v>-18916752</v>
      </c>
      <c r="O43" s="64">
        <v>-5424516</v>
      </c>
      <c r="P43" s="64">
        <v>-47405615</v>
      </c>
      <c r="Q43" s="64">
        <v>-71746883</v>
      </c>
      <c r="R43" s="64">
        <v>0</v>
      </c>
      <c r="S43" s="64">
        <v>0</v>
      </c>
      <c r="T43" s="64">
        <v>0</v>
      </c>
      <c r="U43" s="64">
        <v>0</v>
      </c>
      <c r="V43" s="64">
        <v>-227724716</v>
      </c>
      <c r="W43" s="64">
        <v>-257963730</v>
      </c>
      <c r="X43" s="64">
        <v>30239014</v>
      </c>
      <c r="Y43" s="65">
        <v>-11.72</v>
      </c>
      <c r="Z43" s="66">
        <v>-344039806</v>
      </c>
    </row>
    <row r="44" spans="1:26" ht="12.75">
      <c r="A44" s="62" t="s">
        <v>60</v>
      </c>
      <c r="B44" s="18">
        <v>-43805277</v>
      </c>
      <c r="C44" s="18">
        <v>0</v>
      </c>
      <c r="D44" s="63">
        <v>-106222937</v>
      </c>
      <c r="E44" s="64">
        <v>-34786684</v>
      </c>
      <c r="F44" s="64">
        <v>-2870391</v>
      </c>
      <c r="G44" s="64">
        <v>-2883304</v>
      </c>
      <c r="H44" s="64">
        <v>-2144876</v>
      </c>
      <c r="I44" s="64">
        <v>-7898571</v>
      </c>
      <c r="J44" s="64">
        <v>-3709276</v>
      </c>
      <c r="K44" s="64">
        <v>-2970342</v>
      </c>
      <c r="L44" s="64">
        <v>-2161507</v>
      </c>
      <c r="M44" s="64">
        <v>-8841125</v>
      </c>
      <c r="N44" s="64">
        <v>-3726046</v>
      </c>
      <c r="O44" s="64">
        <v>-3101702</v>
      </c>
      <c r="P44" s="64">
        <v>-2560199</v>
      </c>
      <c r="Q44" s="64">
        <v>-9387947</v>
      </c>
      <c r="R44" s="64">
        <v>0</v>
      </c>
      <c r="S44" s="64">
        <v>0</v>
      </c>
      <c r="T44" s="64">
        <v>0</v>
      </c>
      <c r="U44" s="64">
        <v>0</v>
      </c>
      <c r="V44" s="64">
        <v>-26127643</v>
      </c>
      <c r="W44" s="64">
        <v>-25746240</v>
      </c>
      <c r="X44" s="64">
        <v>-381403</v>
      </c>
      <c r="Y44" s="65">
        <v>1.48</v>
      </c>
      <c r="Z44" s="66">
        <v>-34786684</v>
      </c>
    </row>
    <row r="45" spans="1:26" ht="12.75">
      <c r="A45" s="74" t="s">
        <v>61</v>
      </c>
      <c r="B45" s="21">
        <v>44749336</v>
      </c>
      <c r="C45" s="21">
        <v>0</v>
      </c>
      <c r="D45" s="103">
        <v>188321856</v>
      </c>
      <c r="E45" s="104">
        <v>96345057</v>
      </c>
      <c r="F45" s="104">
        <v>64761669</v>
      </c>
      <c r="G45" s="104">
        <v>5300731</v>
      </c>
      <c r="H45" s="104">
        <v>-14792138</v>
      </c>
      <c r="I45" s="104">
        <v>-14792138</v>
      </c>
      <c r="J45" s="104">
        <v>-28711350</v>
      </c>
      <c r="K45" s="104">
        <v>-43586772</v>
      </c>
      <c r="L45" s="104">
        <v>-15922380</v>
      </c>
      <c r="M45" s="104">
        <v>-15922380</v>
      </c>
      <c r="N45" s="104">
        <v>-34613752</v>
      </c>
      <c r="O45" s="104">
        <v>26511524</v>
      </c>
      <c r="P45" s="104">
        <v>9601233</v>
      </c>
      <c r="Q45" s="104">
        <v>9601233</v>
      </c>
      <c r="R45" s="104">
        <v>0</v>
      </c>
      <c r="S45" s="104">
        <v>0</v>
      </c>
      <c r="T45" s="104">
        <v>0</v>
      </c>
      <c r="U45" s="104">
        <v>0</v>
      </c>
      <c r="V45" s="104">
        <v>9601233</v>
      </c>
      <c r="W45" s="104">
        <v>55015129</v>
      </c>
      <c r="X45" s="104">
        <v>-45413896</v>
      </c>
      <c r="Y45" s="105">
        <v>-82.55</v>
      </c>
      <c r="Z45" s="106">
        <v>96345057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117992904</v>
      </c>
      <c r="C49" s="56">
        <v>0</v>
      </c>
      <c r="D49" s="133">
        <v>20213820</v>
      </c>
      <c r="E49" s="58">
        <v>24544341</v>
      </c>
      <c r="F49" s="58">
        <v>0</v>
      </c>
      <c r="G49" s="58">
        <v>0</v>
      </c>
      <c r="H49" s="58">
        <v>0</v>
      </c>
      <c r="I49" s="58">
        <v>1127656553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1290407618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188560233</v>
      </c>
      <c r="C51" s="56">
        <v>0</v>
      </c>
      <c r="D51" s="133">
        <v>27663239</v>
      </c>
      <c r="E51" s="58">
        <v>10950776</v>
      </c>
      <c r="F51" s="58">
        <v>0</v>
      </c>
      <c r="G51" s="58">
        <v>0</v>
      </c>
      <c r="H51" s="58">
        <v>0</v>
      </c>
      <c r="I51" s="58">
        <v>8216</v>
      </c>
      <c r="J51" s="58">
        <v>0</v>
      </c>
      <c r="K51" s="58">
        <v>0</v>
      </c>
      <c r="L51" s="58">
        <v>0</v>
      </c>
      <c r="M51" s="58">
        <v>22374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227204838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100.7041817951922</v>
      </c>
      <c r="C58" s="5">
        <f>IF(C67=0,0,+(C76/C67)*100)</f>
        <v>0</v>
      </c>
      <c r="D58" s="6">
        <f aca="true" t="shared" si="6" ref="D58:Z58">IF(D67=0,0,+(D76/D67)*100)</f>
        <v>99.99997585987185</v>
      </c>
      <c r="E58" s="7">
        <f t="shared" si="6"/>
        <v>97.92228777656779</v>
      </c>
      <c r="F58" s="7">
        <f t="shared" si="6"/>
        <v>86.09623615902771</v>
      </c>
      <c r="G58" s="7">
        <f t="shared" si="6"/>
        <v>82.80779461774547</v>
      </c>
      <c r="H58" s="7">
        <f t="shared" si="6"/>
        <v>88.87900547839246</v>
      </c>
      <c r="I58" s="7">
        <f t="shared" si="6"/>
        <v>85.88022037299004</v>
      </c>
      <c r="J58" s="7">
        <f t="shared" si="6"/>
        <v>97.9351080695257</v>
      </c>
      <c r="K58" s="7">
        <f t="shared" si="6"/>
        <v>97.82470346046476</v>
      </c>
      <c r="L58" s="7">
        <f t="shared" si="6"/>
        <v>81.11956029041666</v>
      </c>
      <c r="M58" s="7">
        <f t="shared" si="6"/>
        <v>92.36334840108405</v>
      </c>
      <c r="N58" s="7">
        <f t="shared" si="6"/>
        <v>88.44330236052905</v>
      </c>
      <c r="O58" s="7">
        <f t="shared" si="6"/>
        <v>91.566550977372</v>
      </c>
      <c r="P58" s="7">
        <f t="shared" si="6"/>
        <v>92.91063285550179</v>
      </c>
      <c r="Q58" s="7">
        <f t="shared" si="6"/>
        <v>90.90673840477811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89.67250438046376</v>
      </c>
      <c r="W58" s="7">
        <f t="shared" si="6"/>
        <v>86.45722342767755</v>
      </c>
      <c r="X58" s="7">
        <f t="shared" si="6"/>
        <v>0</v>
      </c>
      <c r="Y58" s="7">
        <f t="shared" si="6"/>
        <v>0</v>
      </c>
      <c r="Z58" s="8">
        <f t="shared" si="6"/>
        <v>97.92228777656779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106.3742218867534</v>
      </c>
      <c r="E59" s="10">
        <f t="shared" si="7"/>
        <v>91.79748930740612</v>
      </c>
      <c r="F59" s="10">
        <f t="shared" si="7"/>
        <v>74.75089044335844</v>
      </c>
      <c r="G59" s="10">
        <f t="shared" si="7"/>
        <v>71.86413827675366</v>
      </c>
      <c r="H59" s="10">
        <f t="shared" si="7"/>
        <v>76.40591194791872</v>
      </c>
      <c r="I59" s="10">
        <f t="shared" si="7"/>
        <v>74.28273915334863</v>
      </c>
      <c r="J59" s="10">
        <f t="shared" si="7"/>
        <v>77.87935430561465</v>
      </c>
      <c r="K59" s="10">
        <f t="shared" si="7"/>
        <v>109.54385918688685</v>
      </c>
      <c r="L59" s="10">
        <f t="shared" si="7"/>
        <v>85.3157956538546</v>
      </c>
      <c r="M59" s="10">
        <f t="shared" si="7"/>
        <v>89.6661734857765</v>
      </c>
      <c r="N59" s="10">
        <f t="shared" si="7"/>
        <v>68.9296126092356</v>
      </c>
      <c r="O59" s="10">
        <f t="shared" si="7"/>
        <v>110.50317570483841</v>
      </c>
      <c r="P59" s="10">
        <f t="shared" si="7"/>
        <v>92.01024701581676</v>
      </c>
      <c r="Q59" s="10">
        <f t="shared" si="7"/>
        <v>88.9714939983023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84.28050248474376</v>
      </c>
      <c r="W59" s="10">
        <f t="shared" si="7"/>
        <v>78.78581244666553</v>
      </c>
      <c r="X59" s="10">
        <f t="shared" si="7"/>
        <v>0</v>
      </c>
      <c r="Y59" s="10">
        <f t="shared" si="7"/>
        <v>0</v>
      </c>
      <c r="Z59" s="11">
        <f t="shared" si="7"/>
        <v>91.79748930740612</v>
      </c>
    </row>
    <row r="60" spans="1:26" ht="12.75">
      <c r="A60" s="37" t="s">
        <v>32</v>
      </c>
      <c r="B60" s="12">
        <f t="shared" si="7"/>
        <v>100.94590257063496</v>
      </c>
      <c r="C60" s="12">
        <f t="shared" si="7"/>
        <v>0</v>
      </c>
      <c r="D60" s="3">
        <f t="shared" si="7"/>
        <v>97.71579157733747</v>
      </c>
      <c r="E60" s="13">
        <f t="shared" si="7"/>
        <v>99.99999993185848</v>
      </c>
      <c r="F60" s="13">
        <f t="shared" si="7"/>
        <v>89.23784720440617</v>
      </c>
      <c r="G60" s="13">
        <f t="shared" si="7"/>
        <v>86.08094135405757</v>
      </c>
      <c r="H60" s="13">
        <f t="shared" si="7"/>
        <v>92.74200831979472</v>
      </c>
      <c r="I60" s="13">
        <f t="shared" si="7"/>
        <v>89.30672881277115</v>
      </c>
      <c r="J60" s="13">
        <f t="shared" si="7"/>
        <v>104.5418914226351</v>
      </c>
      <c r="K60" s="13">
        <f t="shared" si="7"/>
        <v>94.58048840755387</v>
      </c>
      <c r="L60" s="13">
        <f t="shared" si="7"/>
        <v>79.05026337147073</v>
      </c>
      <c r="M60" s="13">
        <f t="shared" si="7"/>
        <v>93.0322399088853</v>
      </c>
      <c r="N60" s="13">
        <f t="shared" si="7"/>
        <v>95.98513947740898</v>
      </c>
      <c r="O60" s="13">
        <f t="shared" si="7"/>
        <v>84.9980094639277</v>
      </c>
      <c r="P60" s="13">
        <f t="shared" si="7"/>
        <v>92.9912581372886</v>
      </c>
      <c r="Q60" s="13">
        <f t="shared" si="7"/>
        <v>91.35154715247741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91.20461808627822</v>
      </c>
      <c r="W60" s="13">
        <f t="shared" si="7"/>
        <v>88.99877432563346</v>
      </c>
      <c r="X60" s="13">
        <f t="shared" si="7"/>
        <v>0</v>
      </c>
      <c r="Y60" s="13">
        <f t="shared" si="7"/>
        <v>0</v>
      </c>
      <c r="Z60" s="14">
        <f t="shared" si="7"/>
        <v>99.99999993185848</v>
      </c>
    </row>
    <row r="61" spans="1:26" ht="12.75">
      <c r="A61" s="38" t="s">
        <v>102</v>
      </c>
      <c r="B61" s="12">
        <f t="shared" si="7"/>
        <v>100.94590246571885</v>
      </c>
      <c r="C61" s="12">
        <f t="shared" si="7"/>
        <v>0</v>
      </c>
      <c r="D61" s="3">
        <f t="shared" si="7"/>
        <v>100</v>
      </c>
      <c r="E61" s="13">
        <f t="shared" si="7"/>
        <v>103.66521865362373</v>
      </c>
      <c r="F61" s="13">
        <f t="shared" si="7"/>
        <v>93.8547993484426</v>
      </c>
      <c r="G61" s="13">
        <f t="shared" si="7"/>
        <v>94.32972957679185</v>
      </c>
      <c r="H61" s="13">
        <f t="shared" si="7"/>
        <v>103.32362642623336</v>
      </c>
      <c r="I61" s="13">
        <f t="shared" si="7"/>
        <v>97.09477206064157</v>
      </c>
      <c r="J61" s="13">
        <f t="shared" si="7"/>
        <v>121.24420645064906</v>
      </c>
      <c r="K61" s="13">
        <f t="shared" si="7"/>
        <v>103.43823539795898</v>
      </c>
      <c r="L61" s="13">
        <f t="shared" si="7"/>
        <v>88.8240270484843</v>
      </c>
      <c r="M61" s="13">
        <f t="shared" si="7"/>
        <v>104.68022570831185</v>
      </c>
      <c r="N61" s="13">
        <f t="shared" si="7"/>
        <v>114.03889705184169</v>
      </c>
      <c r="O61" s="13">
        <f t="shared" si="7"/>
        <v>84.01294706649458</v>
      </c>
      <c r="P61" s="13">
        <f t="shared" si="7"/>
        <v>100.33228906827387</v>
      </c>
      <c r="Q61" s="13">
        <f t="shared" si="7"/>
        <v>99.20353130393657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100.22058575659479</v>
      </c>
      <c r="W61" s="13">
        <f t="shared" si="7"/>
        <v>92.10609171469912</v>
      </c>
      <c r="X61" s="13">
        <f t="shared" si="7"/>
        <v>0</v>
      </c>
      <c r="Y61" s="13">
        <f t="shared" si="7"/>
        <v>0</v>
      </c>
      <c r="Z61" s="14">
        <f t="shared" si="7"/>
        <v>103.66521865362373</v>
      </c>
    </row>
    <row r="62" spans="1:26" ht="12.75">
      <c r="A62" s="38" t="s">
        <v>103</v>
      </c>
      <c r="B62" s="12">
        <f t="shared" si="7"/>
        <v>100.95034853348616</v>
      </c>
      <c r="C62" s="12">
        <f t="shared" si="7"/>
        <v>0</v>
      </c>
      <c r="D62" s="3">
        <f t="shared" si="7"/>
        <v>100.00000039673355</v>
      </c>
      <c r="E62" s="13">
        <f t="shared" si="7"/>
        <v>100.01486234705983</v>
      </c>
      <c r="F62" s="13">
        <f t="shared" si="7"/>
        <v>83.6240910867778</v>
      </c>
      <c r="G62" s="13">
        <f t="shared" si="7"/>
        <v>88.84486369379663</v>
      </c>
      <c r="H62" s="13">
        <f t="shared" si="7"/>
        <v>77.95075036037217</v>
      </c>
      <c r="I62" s="13">
        <f t="shared" si="7"/>
        <v>83.41221156357524</v>
      </c>
      <c r="J62" s="13">
        <f t="shared" si="7"/>
        <v>96.19441957358245</v>
      </c>
      <c r="K62" s="13">
        <f t="shared" si="7"/>
        <v>102.27683182292098</v>
      </c>
      <c r="L62" s="13">
        <f t="shared" si="7"/>
        <v>70.54822308588405</v>
      </c>
      <c r="M62" s="13">
        <f t="shared" si="7"/>
        <v>91.09701130443013</v>
      </c>
      <c r="N62" s="13">
        <f t="shared" si="7"/>
        <v>81.89402561067314</v>
      </c>
      <c r="O62" s="13">
        <f t="shared" si="7"/>
        <v>88.1915690466911</v>
      </c>
      <c r="P62" s="13">
        <f t="shared" si="7"/>
        <v>113.4377698949784</v>
      </c>
      <c r="Q62" s="13">
        <f t="shared" si="7"/>
        <v>93.1538892945224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89.26181135169399</v>
      </c>
      <c r="W62" s="13">
        <f t="shared" si="7"/>
        <v>87.93346663363812</v>
      </c>
      <c r="X62" s="13">
        <f t="shared" si="7"/>
        <v>0</v>
      </c>
      <c r="Y62" s="13">
        <f t="shared" si="7"/>
        <v>0</v>
      </c>
      <c r="Z62" s="14">
        <f t="shared" si="7"/>
        <v>100.01486234705983</v>
      </c>
    </row>
    <row r="63" spans="1:26" ht="12.75">
      <c r="A63" s="38" t="s">
        <v>104</v>
      </c>
      <c r="B63" s="12">
        <f t="shared" si="7"/>
        <v>100.94590237597838</v>
      </c>
      <c r="C63" s="12">
        <f t="shared" si="7"/>
        <v>0</v>
      </c>
      <c r="D63" s="3">
        <f t="shared" si="7"/>
        <v>100</v>
      </c>
      <c r="E63" s="13">
        <f t="shared" si="7"/>
        <v>100.00000072398049</v>
      </c>
      <c r="F63" s="13">
        <f t="shared" si="7"/>
        <v>81.26927984077169</v>
      </c>
      <c r="G63" s="13">
        <f t="shared" si="7"/>
        <v>66.86512982260395</v>
      </c>
      <c r="H63" s="13">
        <f t="shared" si="7"/>
        <v>63.65316281784899</v>
      </c>
      <c r="I63" s="13">
        <f t="shared" si="7"/>
        <v>69.87453661141629</v>
      </c>
      <c r="J63" s="13">
        <f t="shared" si="7"/>
        <v>86.04555204697341</v>
      </c>
      <c r="K63" s="13">
        <f t="shared" si="7"/>
        <v>73.04931586080811</v>
      </c>
      <c r="L63" s="13">
        <f t="shared" si="7"/>
        <v>64.94902865590895</v>
      </c>
      <c r="M63" s="13">
        <f t="shared" si="7"/>
        <v>74.54249716502078</v>
      </c>
      <c r="N63" s="13">
        <f t="shared" si="7"/>
        <v>77.03625836927705</v>
      </c>
      <c r="O63" s="13">
        <f t="shared" si="7"/>
        <v>86.84372970745015</v>
      </c>
      <c r="P63" s="13">
        <f t="shared" si="7"/>
        <v>62.52093510048243</v>
      </c>
      <c r="Q63" s="13">
        <f t="shared" si="7"/>
        <v>74.51703808619283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72.98280114699241</v>
      </c>
      <c r="W63" s="13">
        <f t="shared" si="7"/>
        <v>90.98389484287884</v>
      </c>
      <c r="X63" s="13">
        <f t="shared" si="7"/>
        <v>0</v>
      </c>
      <c r="Y63" s="13">
        <f t="shared" si="7"/>
        <v>0</v>
      </c>
      <c r="Z63" s="14">
        <f t="shared" si="7"/>
        <v>100.00000072398049</v>
      </c>
    </row>
    <row r="64" spans="1:26" ht="12.75">
      <c r="A64" s="38" t="s">
        <v>105</v>
      </c>
      <c r="B64" s="12">
        <f t="shared" si="7"/>
        <v>100.94590368522236</v>
      </c>
      <c r="C64" s="12">
        <f t="shared" si="7"/>
        <v>0</v>
      </c>
      <c r="D64" s="3">
        <f t="shared" si="7"/>
        <v>68.67915410059281</v>
      </c>
      <c r="E64" s="13">
        <f t="shared" si="7"/>
        <v>75.50742837889769</v>
      </c>
      <c r="F64" s="13">
        <f t="shared" si="7"/>
        <v>51.25449346714127</v>
      </c>
      <c r="G64" s="13">
        <f t="shared" si="7"/>
        <v>52.87764052817633</v>
      </c>
      <c r="H64" s="13">
        <f t="shared" si="7"/>
        <v>61.04681178344732</v>
      </c>
      <c r="I64" s="13">
        <f t="shared" si="7"/>
        <v>55.14140984046393</v>
      </c>
      <c r="J64" s="13">
        <f t="shared" si="7"/>
        <v>61.54496964742157</v>
      </c>
      <c r="K64" s="13">
        <f t="shared" si="7"/>
        <v>47.3468593969033</v>
      </c>
      <c r="L64" s="13">
        <f t="shared" si="7"/>
        <v>57.93122206892652</v>
      </c>
      <c r="M64" s="13">
        <f t="shared" si="7"/>
        <v>55.44868939921914</v>
      </c>
      <c r="N64" s="13">
        <f t="shared" si="7"/>
        <v>60.9591668939809</v>
      </c>
      <c r="O64" s="13">
        <f t="shared" si="7"/>
        <v>55.57706475528643</v>
      </c>
      <c r="P64" s="13">
        <f t="shared" si="7"/>
        <v>63.11578641513711</v>
      </c>
      <c r="Q64" s="13">
        <f t="shared" si="7"/>
        <v>59.83840326848585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56.7894359749013</v>
      </c>
      <c r="W64" s="13">
        <f t="shared" si="7"/>
        <v>60.99768952183206</v>
      </c>
      <c r="X64" s="13">
        <f t="shared" si="7"/>
        <v>0</v>
      </c>
      <c r="Y64" s="13">
        <f t="shared" si="7"/>
        <v>0</v>
      </c>
      <c r="Z64" s="14">
        <f t="shared" si="7"/>
        <v>75.50742837889769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108.25451651906997</v>
      </c>
      <c r="E65" s="13">
        <f t="shared" si="7"/>
        <v>108.22008580985423</v>
      </c>
      <c r="F65" s="13">
        <f t="shared" si="7"/>
        <v>0</v>
      </c>
      <c r="G65" s="13">
        <f t="shared" si="7"/>
        <v>91.11980630621586</v>
      </c>
      <c r="H65" s="13">
        <f t="shared" si="7"/>
        <v>564145.2188006483</v>
      </c>
      <c r="I65" s="13">
        <f t="shared" si="7"/>
        <v>270.0990079756512</v>
      </c>
      <c r="J65" s="13">
        <f t="shared" si="7"/>
        <v>60.86941274151519</v>
      </c>
      <c r="K65" s="13">
        <f t="shared" si="7"/>
        <v>104.59503574506593</v>
      </c>
      <c r="L65" s="13">
        <f t="shared" si="7"/>
        <v>68.56088880209502</v>
      </c>
      <c r="M65" s="13">
        <f t="shared" si="7"/>
        <v>74.75207585436637</v>
      </c>
      <c r="N65" s="13">
        <f t="shared" si="7"/>
        <v>56.872532443102955</v>
      </c>
      <c r="O65" s="13">
        <f t="shared" si="7"/>
        <v>976926.523297491</v>
      </c>
      <c r="P65" s="13">
        <f t="shared" si="7"/>
        <v>73.5040167762458</v>
      </c>
      <c r="Q65" s="13">
        <f t="shared" si="7"/>
        <v>96.32032185724339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107.27661502246073</v>
      </c>
      <c r="W65" s="13">
        <f t="shared" si="7"/>
        <v>100.98463714739323</v>
      </c>
      <c r="X65" s="13">
        <f t="shared" si="7"/>
        <v>0</v>
      </c>
      <c r="Y65" s="13">
        <f t="shared" si="7"/>
        <v>0</v>
      </c>
      <c r="Z65" s="14">
        <f t="shared" si="7"/>
        <v>108.22008580985423</v>
      </c>
    </row>
    <row r="66" spans="1:26" ht="12.75">
      <c r="A66" s="39" t="s">
        <v>107</v>
      </c>
      <c r="B66" s="15">
        <f t="shared" si="7"/>
        <v>99.99991158701312</v>
      </c>
      <c r="C66" s="15">
        <f t="shared" si="7"/>
        <v>0</v>
      </c>
      <c r="D66" s="4">
        <f t="shared" si="7"/>
        <v>99.99999709607043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94.95814337284071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0" t="s">
        <v>108</v>
      </c>
      <c r="B67" s="23">
        <v>1954266511</v>
      </c>
      <c r="C67" s="23"/>
      <c r="D67" s="24">
        <v>1951108119</v>
      </c>
      <c r="E67" s="25">
        <v>2016146535</v>
      </c>
      <c r="F67" s="25">
        <v>164605759</v>
      </c>
      <c r="G67" s="25">
        <v>177583872</v>
      </c>
      <c r="H67" s="25">
        <v>170087486</v>
      </c>
      <c r="I67" s="25">
        <v>512277117</v>
      </c>
      <c r="J67" s="25">
        <v>168993154</v>
      </c>
      <c r="K67" s="25">
        <v>160235211</v>
      </c>
      <c r="L67" s="25">
        <v>161572826</v>
      </c>
      <c r="M67" s="25">
        <v>490801191</v>
      </c>
      <c r="N67" s="25">
        <v>176267647</v>
      </c>
      <c r="O67" s="25">
        <v>165525255</v>
      </c>
      <c r="P67" s="25">
        <v>162188398</v>
      </c>
      <c r="Q67" s="25">
        <v>503981300</v>
      </c>
      <c r="R67" s="25"/>
      <c r="S67" s="25"/>
      <c r="T67" s="25"/>
      <c r="U67" s="25"/>
      <c r="V67" s="25">
        <v>1507059608</v>
      </c>
      <c r="W67" s="25">
        <v>1611954763</v>
      </c>
      <c r="X67" s="25"/>
      <c r="Y67" s="24"/>
      <c r="Z67" s="26">
        <v>2016146535</v>
      </c>
    </row>
    <row r="68" spans="1:26" ht="12.75" hidden="1">
      <c r="A68" s="36" t="s">
        <v>31</v>
      </c>
      <c r="B68" s="18">
        <v>468861894</v>
      </c>
      <c r="C68" s="18"/>
      <c r="D68" s="19">
        <v>505637999</v>
      </c>
      <c r="E68" s="20">
        <v>510693903</v>
      </c>
      <c r="F68" s="20">
        <v>37933912</v>
      </c>
      <c r="G68" s="20">
        <v>43966320</v>
      </c>
      <c r="H68" s="20">
        <v>41719718</v>
      </c>
      <c r="I68" s="20">
        <v>123619950</v>
      </c>
      <c r="J68" s="20">
        <v>41336212</v>
      </c>
      <c r="K68" s="20">
        <v>33703452</v>
      </c>
      <c r="L68" s="20">
        <v>42001908</v>
      </c>
      <c r="M68" s="20">
        <v>117041572</v>
      </c>
      <c r="N68" s="20">
        <v>49510757</v>
      </c>
      <c r="O68" s="20">
        <v>40580755</v>
      </c>
      <c r="P68" s="20">
        <v>39001794</v>
      </c>
      <c r="Q68" s="20">
        <v>129093306</v>
      </c>
      <c r="R68" s="20"/>
      <c r="S68" s="20"/>
      <c r="T68" s="20"/>
      <c r="U68" s="20"/>
      <c r="V68" s="20">
        <v>369754828</v>
      </c>
      <c r="W68" s="20">
        <v>417744671</v>
      </c>
      <c r="X68" s="20"/>
      <c r="Y68" s="19"/>
      <c r="Z68" s="22">
        <v>510693903</v>
      </c>
    </row>
    <row r="69" spans="1:26" ht="12.75" hidden="1">
      <c r="A69" s="37" t="s">
        <v>32</v>
      </c>
      <c r="B69" s="18">
        <v>1454866117</v>
      </c>
      <c r="C69" s="18"/>
      <c r="D69" s="19">
        <v>1411034023</v>
      </c>
      <c r="E69" s="20">
        <v>1467534208</v>
      </c>
      <c r="F69" s="20">
        <v>123659469</v>
      </c>
      <c r="G69" s="20">
        <v>130470612</v>
      </c>
      <c r="H69" s="20">
        <v>124993709</v>
      </c>
      <c r="I69" s="20">
        <v>379123790</v>
      </c>
      <c r="J69" s="20">
        <v>124492430</v>
      </c>
      <c r="K69" s="20">
        <v>123667989</v>
      </c>
      <c r="L69" s="20">
        <v>116173365</v>
      </c>
      <c r="M69" s="20">
        <v>364333784</v>
      </c>
      <c r="N69" s="20">
        <v>124226856</v>
      </c>
      <c r="O69" s="20">
        <v>121462255</v>
      </c>
      <c r="P69" s="20">
        <v>119593276</v>
      </c>
      <c r="Q69" s="20">
        <v>365282387</v>
      </c>
      <c r="R69" s="20"/>
      <c r="S69" s="20"/>
      <c r="T69" s="20"/>
      <c r="U69" s="20"/>
      <c r="V69" s="20">
        <v>1108739961</v>
      </c>
      <c r="W69" s="20">
        <v>1165759878</v>
      </c>
      <c r="X69" s="20"/>
      <c r="Y69" s="19"/>
      <c r="Z69" s="22">
        <v>1467534208</v>
      </c>
    </row>
    <row r="70" spans="1:26" ht="12.75" hidden="1">
      <c r="A70" s="38" t="s">
        <v>102</v>
      </c>
      <c r="B70" s="18">
        <v>862150200</v>
      </c>
      <c r="C70" s="18"/>
      <c r="D70" s="19">
        <v>878586893</v>
      </c>
      <c r="E70" s="20">
        <v>887372762</v>
      </c>
      <c r="F70" s="20">
        <v>79662053</v>
      </c>
      <c r="G70" s="20">
        <v>75565038</v>
      </c>
      <c r="H70" s="20">
        <v>74980629</v>
      </c>
      <c r="I70" s="20">
        <v>230207720</v>
      </c>
      <c r="J70" s="20">
        <v>69453538</v>
      </c>
      <c r="K70" s="20">
        <v>71942340</v>
      </c>
      <c r="L70" s="20">
        <v>66918648</v>
      </c>
      <c r="M70" s="20">
        <v>208314526</v>
      </c>
      <c r="N70" s="20">
        <v>67370093</v>
      </c>
      <c r="O70" s="20">
        <v>70826237</v>
      </c>
      <c r="P70" s="20">
        <v>67713332</v>
      </c>
      <c r="Q70" s="20">
        <v>205909662</v>
      </c>
      <c r="R70" s="20"/>
      <c r="S70" s="20"/>
      <c r="T70" s="20"/>
      <c r="U70" s="20"/>
      <c r="V70" s="20">
        <v>644431908</v>
      </c>
      <c r="W70" s="20">
        <v>725865806</v>
      </c>
      <c r="X70" s="20"/>
      <c r="Y70" s="19"/>
      <c r="Z70" s="22">
        <v>887372762</v>
      </c>
    </row>
    <row r="71" spans="1:26" ht="12.75" hidden="1">
      <c r="A71" s="38" t="s">
        <v>103</v>
      </c>
      <c r="B71" s="18">
        <v>313168474</v>
      </c>
      <c r="C71" s="18"/>
      <c r="D71" s="19">
        <v>252058330</v>
      </c>
      <c r="E71" s="20">
        <v>265590622</v>
      </c>
      <c r="F71" s="20">
        <v>21204307</v>
      </c>
      <c r="G71" s="20">
        <v>23146342</v>
      </c>
      <c r="H71" s="20">
        <v>23846875</v>
      </c>
      <c r="I71" s="20">
        <v>68197524</v>
      </c>
      <c r="J71" s="20">
        <v>24369213</v>
      </c>
      <c r="K71" s="20">
        <v>22486685</v>
      </c>
      <c r="L71" s="20">
        <v>18279274</v>
      </c>
      <c r="M71" s="20">
        <v>65135172</v>
      </c>
      <c r="N71" s="20">
        <v>24865102</v>
      </c>
      <c r="O71" s="20">
        <v>26607430</v>
      </c>
      <c r="P71" s="20">
        <v>20312299</v>
      </c>
      <c r="Q71" s="20">
        <v>71784831</v>
      </c>
      <c r="R71" s="20"/>
      <c r="S71" s="20"/>
      <c r="T71" s="20"/>
      <c r="U71" s="20"/>
      <c r="V71" s="20">
        <v>205117527</v>
      </c>
      <c r="W71" s="20">
        <v>208244085</v>
      </c>
      <c r="X71" s="20"/>
      <c r="Y71" s="19"/>
      <c r="Z71" s="22">
        <v>265590622</v>
      </c>
    </row>
    <row r="72" spans="1:26" ht="12.75" hidden="1">
      <c r="A72" s="38" t="s">
        <v>104</v>
      </c>
      <c r="B72" s="18">
        <v>160152468</v>
      </c>
      <c r="C72" s="18"/>
      <c r="D72" s="19">
        <v>136757690</v>
      </c>
      <c r="E72" s="20">
        <v>138125267</v>
      </c>
      <c r="F72" s="20">
        <v>13139372</v>
      </c>
      <c r="G72" s="20">
        <v>17537932</v>
      </c>
      <c r="H72" s="20">
        <v>15581928</v>
      </c>
      <c r="I72" s="20">
        <v>46259232</v>
      </c>
      <c r="J72" s="20">
        <v>14926574</v>
      </c>
      <c r="K72" s="20">
        <v>14654474</v>
      </c>
      <c r="L72" s="20">
        <v>15616814</v>
      </c>
      <c r="M72" s="20">
        <v>45197862</v>
      </c>
      <c r="N72" s="20">
        <v>17013865</v>
      </c>
      <c r="O72" s="20">
        <v>13407014</v>
      </c>
      <c r="P72" s="20">
        <v>17349451</v>
      </c>
      <c r="Q72" s="20">
        <v>47770330</v>
      </c>
      <c r="R72" s="20"/>
      <c r="S72" s="20"/>
      <c r="T72" s="20"/>
      <c r="U72" s="20"/>
      <c r="V72" s="20">
        <v>139227424</v>
      </c>
      <c r="W72" s="20">
        <v>112985672</v>
      </c>
      <c r="X72" s="20"/>
      <c r="Y72" s="19"/>
      <c r="Z72" s="22">
        <v>138125267</v>
      </c>
    </row>
    <row r="73" spans="1:26" ht="12.75" hidden="1">
      <c r="A73" s="38" t="s">
        <v>105</v>
      </c>
      <c r="B73" s="18">
        <v>119381182</v>
      </c>
      <c r="C73" s="18"/>
      <c r="D73" s="19">
        <v>111400149</v>
      </c>
      <c r="E73" s="20">
        <v>143881931</v>
      </c>
      <c r="F73" s="20">
        <v>9653737</v>
      </c>
      <c r="G73" s="20">
        <v>11033588</v>
      </c>
      <c r="H73" s="20">
        <v>10583660</v>
      </c>
      <c r="I73" s="20">
        <v>31270985</v>
      </c>
      <c r="J73" s="20">
        <v>10382314</v>
      </c>
      <c r="K73" s="20">
        <v>11194092</v>
      </c>
      <c r="L73" s="20">
        <v>11036767</v>
      </c>
      <c r="M73" s="20">
        <v>32613173</v>
      </c>
      <c r="N73" s="20">
        <v>10352776</v>
      </c>
      <c r="O73" s="20">
        <v>10621295</v>
      </c>
      <c r="P73" s="20">
        <v>10269754</v>
      </c>
      <c r="Q73" s="20">
        <v>31243825</v>
      </c>
      <c r="R73" s="20"/>
      <c r="S73" s="20"/>
      <c r="T73" s="20"/>
      <c r="U73" s="20"/>
      <c r="V73" s="20">
        <v>95127983</v>
      </c>
      <c r="W73" s="20">
        <v>92035927</v>
      </c>
      <c r="X73" s="20"/>
      <c r="Y73" s="19"/>
      <c r="Z73" s="22">
        <v>143881931</v>
      </c>
    </row>
    <row r="74" spans="1:26" ht="12.75" hidden="1">
      <c r="A74" s="38" t="s">
        <v>106</v>
      </c>
      <c r="B74" s="18">
        <v>13793</v>
      </c>
      <c r="C74" s="18"/>
      <c r="D74" s="19">
        <v>32230961</v>
      </c>
      <c r="E74" s="20">
        <v>32563626</v>
      </c>
      <c r="F74" s="20"/>
      <c r="G74" s="20">
        <v>3187712</v>
      </c>
      <c r="H74" s="20">
        <v>617</v>
      </c>
      <c r="I74" s="20">
        <v>3188329</v>
      </c>
      <c r="J74" s="20">
        <v>5360791</v>
      </c>
      <c r="K74" s="20">
        <v>3390398</v>
      </c>
      <c r="L74" s="20">
        <v>4321862</v>
      </c>
      <c r="M74" s="20">
        <v>13073051</v>
      </c>
      <c r="N74" s="20">
        <v>4625020</v>
      </c>
      <c r="O74" s="20">
        <v>279</v>
      </c>
      <c r="P74" s="20">
        <v>3948440</v>
      </c>
      <c r="Q74" s="20">
        <v>8573739</v>
      </c>
      <c r="R74" s="20"/>
      <c r="S74" s="20"/>
      <c r="T74" s="20"/>
      <c r="U74" s="20"/>
      <c r="V74" s="20">
        <v>24835119</v>
      </c>
      <c r="W74" s="20">
        <v>26628388</v>
      </c>
      <c r="X74" s="20"/>
      <c r="Y74" s="19"/>
      <c r="Z74" s="22">
        <v>32563626</v>
      </c>
    </row>
    <row r="75" spans="1:26" ht="12.75" hidden="1">
      <c r="A75" s="39" t="s">
        <v>107</v>
      </c>
      <c r="B75" s="27">
        <v>30538500</v>
      </c>
      <c r="C75" s="27"/>
      <c r="D75" s="28">
        <v>34436097</v>
      </c>
      <c r="E75" s="29">
        <v>37918424</v>
      </c>
      <c r="F75" s="29">
        <v>3012378</v>
      </c>
      <c r="G75" s="29">
        <v>3146940</v>
      </c>
      <c r="H75" s="29">
        <v>3374059</v>
      </c>
      <c r="I75" s="29">
        <v>9533377</v>
      </c>
      <c r="J75" s="29">
        <v>3164512</v>
      </c>
      <c r="K75" s="29">
        <v>2863770</v>
      </c>
      <c r="L75" s="29">
        <v>3397553</v>
      </c>
      <c r="M75" s="29">
        <v>9425835</v>
      </c>
      <c r="N75" s="29">
        <v>2530034</v>
      </c>
      <c r="O75" s="29">
        <v>3482245</v>
      </c>
      <c r="P75" s="29">
        <v>3593328</v>
      </c>
      <c r="Q75" s="29">
        <v>9605607</v>
      </c>
      <c r="R75" s="29"/>
      <c r="S75" s="29"/>
      <c r="T75" s="29"/>
      <c r="U75" s="29"/>
      <c r="V75" s="29">
        <v>28564819</v>
      </c>
      <c r="W75" s="29">
        <v>28450214</v>
      </c>
      <c r="X75" s="29"/>
      <c r="Y75" s="28"/>
      <c r="Z75" s="30">
        <v>37918424</v>
      </c>
    </row>
    <row r="76" spans="1:26" ht="12.75" hidden="1">
      <c r="A76" s="41" t="s">
        <v>109</v>
      </c>
      <c r="B76" s="31">
        <v>1968028100</v>
      </c>
      <c r="C76" s="31"/>
      <c r="D76" s="32">
        <v>1951107648</v>
      </c>
      <c r="E76" s="33">
        <v>1974256812</v>
      </c>
      <c r="F76" s="33">
        <v>141719363</v>
      </c>
      <c r="G76" s="33">
        <v>147053288</v>
      </c>
      <c r="H76" s="33">
        <v>151172066</v>
      </c>
      <c r="I76" s="33">
        <v>439944717</v>
      </c>
      <c r="J76" s="33">
        <v>165503628</v>
      </c>
      <c r="K76" s="33">
        <v>156749620</v>
      </c>
      <c r="L76" s="33">
        <v>131067166</v>
      </c>
      <c r="M76" s="33">
        <v>453320414</v>
      </c>
      <c r="N76" s="33">
        <v>155896928</v>
      </c>
      <c r="O76" s="33">
        <v>151565767</v>
      </c>
      <c r="P76" s="33">
        <v>150690267</v>
      </c>
      <c r="Q76" s="33">
        <v>458152962</v>
      </c>
      <c r="R76" s="33"/>
      <c r="S76" s="33"/>
      <c r="T76" s="33"/>
      <c r="U76" s="33"/>
      <c r="V76" s="33">
        <v>1351418093</v>
      </c>
      <c r="W76" s="33">
        <v>1393651331</v>
      </c>
      <c r="X76" s="33"/>
      <c r="Y76" s="32"/>
      <c r="Z76" s="34">
        <v>1974256812</v>
      </c>
    </row>
    <row r="77" spans="1:26" ht="12.75" hidden="1">
      <c r="A77" s="36" t="s">
        <v>31</v>
      </c>
      <c r="B77" s="18">
        <v>468861894</v>
      </c>
      <c r="C77" s="18"/>
      <c r="D77" s="19">
        <v>537868487</v>
      </c>
      <c r="E77" s="20">
        <v>468804181</v>
      </c>
      <c r="F77" s="20">
        <v>28355937</v>
      </c>
      <c r="G77" s="20">
        <v>31596017</v>
      </c>
      <c r="H77" s="20">
        <v>31876331</v>
      </c>
      <c r="I77" s="20">
        <v>91828285</v>
      </c>
      <c r="J77" s="20">
        <v>32192375</v>
      </c>
      <c r="K77" s="20">
        <v>36920062</v>
      </c>
      <c r="L77" s="20">
        <v>35834262</v>
      </c>
      <c r="M77" s="20">
        <v>104946699</v>
      </c>
      <c r="N77" s="20">
        <v>34127573</v>
      </c>
      <c r="O77" s="20">
        <v>44843023</v>
      </c>
      <c r="P77" s="20">
        <v>35885647</v>
      </c>
      <c r="Q77" s="20">
        <v>114856243</v>
      </c>
      <c r="R77" s="20"/>
      <c r="S77" s="20"/>
      <c r="T77" s="20"/>
      <c r="U77" s="20"/>
      <c r="V77" s="20">
        <v>311631227</v>
      </c>
      <c r="W77" s="20">
        <v>329123533</v>
      </c>
      <c r="X77" s="20"/>
      <c r="Y77" s="19"/>
      <c r="Z77" s="22">
        <v>468804181</v>
      </c>
    </row>
    <row r="78" spans="1:26" ht="12.75" hidden="1">
      <c r="A78" s="37" t="s">
        <v>32</v>
      </c>
      <c r="B78" s="18">
        <v>1468627733</v>
      </c>
      <c r="C78" s="18"/>
      <c r="D78" s="19">
        <v>1378803065</v>
      </c>
      <c r="E78" s="20">
        <v>1467534207</v>
      </c>
      <c r="F78" s="20">
        <v>110351048</v>
      </c>
      <c r="G78" s="20">
        <v>112310331</v>
      </c>
      <c r="H78" s="20">
        <v>115921676</v>
      </c>
      <c r="I78" s="20">
        <v>338583055</v>
      </c>
      <c r="J78" s="20">
        <v>130146741</v>
      </c>
      <c r="K78" s="20">
        <v>116965788</v>
      </c>
      <c r="L78" s="20">
        <v>91835351</v>
      </c>
      <c r="M78" s="20">
        <v>338947880</v>
      </c>
      <c r="N78" s="20">
        <v>119239321</v>
      </c>
      <c r="O78" s="20">
        <v>103240499</v>
      </c>
      <c r="P78" s="20">
        <v>111211292</v>
      </c>
      <c r="Q78" s="20">
        <v>333691112</v>
      </c>
      <c r="R78" s="20"/>
      <c r="S78" s="20"/>
      <c r="T78" s="20"/>
      <c r="U78" s="20"/>
      <c r="V78" s="20">
        <v>1011222047</v>
      </c>
      <c r="W78" s="20">
        <v>1037512003</v>
      </c>
      <c r="X78" s="20"/>
      <c r="Y78" s="19"/>
      <c r="Z78" s="22">
        <v>1467534207</v>
      </c>
    </row>
    <row r="79" spans="1:26" ht="12.75" hidden="1">
      <c r="A79" s="38" t="s">
        <v>102</v>
      </c>
      <c r="B79" s="18">
        <v>870305300</v>
      </c>
      <c r="C79" s="18"/>
      <c r="D79" s="19">
        <v>878586893</v>
      </c>
      <c r="E79" s="20">
        <v>919896914</v>
      </c>
      <c r="F79" s="20">
        <v>74766660</v>
      </c>
      <c r="G79" s="20">
        <v>71280296</v>
      </c>
      <c r="H79" s="20">
        <v>77472705</v>
      </c>
      <c r="I79" s="20">
        <v>223519661</v>
      </c>
      <c r="J79" s="20">
        <v>84208391</v>
      </c>
      <c r="K79" s="20">
        <v>74415887</v>
      </c>
      <c r="L79" s="20">
        <v>59439838</v>
      </c>
      <c r="M79" s="20">
        <v>218064116</v>
      </c>
      <c r="N79" s="20">
        <v>76828111</v>
      </c>
      <c r="O79" s="20">
        <v>59503209</v>
      </c>
      <c r="P79" s="20">
        <v>67938336</v>
      </c>
      <c r="Q79" s="20">
        <v>204269656</v>
      </c>
      <c r="R79" s="20"/>
      <c r="S79" s="20"/>
      <c r="T79" s="20"/>
      <c r="U79" s="20"/>
      <c r="V79" s="20">
        <v>645853433</v>
      </c>
      <c r="W79" s="20">
        <v>668566625</v>
      </c>
      <c r="X79" s="20"/>
      <c r="Y79" s="19"/>
      <c r="Z79" s="22">
        <v>919896914</v>
      </c>
    </row>
    <row r="80" spans="1:26" ht="12.75" hidden="1">
      <c r="A80" s="38" t="s">
        <v>103</v>
      </c>
      <c r="B80" s="18">
        <v>316144666</v>
      </c>
      <c r="C80" s="18"/>
      <c r="D80" s="19">
        <v>252058331</v>
      </c>
      <c r="E80" s="20">
        <v>265630095</v>
      </c>
      <c r="F80" s="20">
        <v>17731909</v>
      </c>
      <c r="G80" s="20">
        <v>20564336</v>
      </c>
      <c r="H80" s="20">
        <v>18588818</v>
      </c>
      <c r="I80" s="20">
        <v>56885063</v>
      </c>
      <c r="J80" s="20">
        <v>23441823</v>
      </c>
      <c r="K80" s="20">
        <v>22998669</v>
      </c>
      <c r="L80" s="20">
        <v>12895703</v>
      </c>
      <c r="M80" s="20">
        <v>59336195</v>
      </c>
      <c r="N80" s="20">
        <v>20363033</v>
      </c>
      <c r="O80" s="20">
        <v>23465510</v>
      </c>
      <c r="P80" s="20">
        <v>23041819</v>
      </c>
      <c r="Q80" s="20">
        <v>66870362</v>
      </c>
      <c r="R80" s="20"/>
      <c r="S80" s="20"/>
      <c r="T80" s="20"/>
      <c r="U80" s="20"/>
      <c r="V80" s="20">
        <v>183091620</v>
      </c>
      <c r="W80" s="20">
        <v>183116243</v>
      </c>
      <c r="X80" s="20"/>
      <c r="Y80" s="19"/>
      <c r="Z80" s="22">
        <v>265630095</v>
      </c>
    </row>
    <row r="81" spans="1:26" ht="12.75" hidden="1">
      <c r="A81" s="38" t="s">
        <v>104</v>
      </c>
      <c r="B81" s="18">
        <v>161667354</v>
      </c>
      <c r="C81" s="18"/>
      <c r="D81" s="19">
        <v>136757690</v>
      </c>
      <c r="E81" s="20">
        <v>138125268</v>
      </c>
      <c r="F81" s="20">
        <v>10678273</v>
      </c>
      <c r="G81" s="20">
        <v>11726761</v>
      </c>
      <c r="H81" s="20">
        <v>9918390</v>
      </c>
      <c r="I81" s="20">
        <v>32323424</v>
      </c>
      <c r="J81" s="20">
        <v>12843653</v>
      </c>
      <c r="K81" s="20">
        <v>10704993</v>
      </c>
      <c r="L81" s="20">
        <v>10142969</v>
      </c>
      <c r="M81" s="20">
        <v>33691615</v>
      </c>
      <c r="N81" s="20">
        <v>13106845</v>
      </c>
      <c r="O81" s="20">
        <v>11643151</v>
      </c>
      <c r="P81" s="20">
        <v>10847039</v>
      </c>
      <c r="Q81" s="20">
        <v>35597035</v>
      </c>
      <c r="R81" s="20"/>
      <c r="S81" s="20"/>
      <c r="T81" s="20"/>
      <c r="U81" s="20"/>
      <c r="V81" s="20">
        <v>101612074</v>
      </c>
      <c r="W81" s="20">
        <v>102798765</v>
      </c>
      <c r="X81" s="20"/>
      <c r="Y81" s="19"/>
      <c r="Z81" s="22">
        <v>138125268</v>
      </c>
    </row>
    <row r="82" spans="1:26" ht="12.75" hidden="1">
      <c r="A82" s="38" t="s">
        <v>105</v>
      </c>
      <c r="B82" s="18">
        <v>120510413</v>
      </c>
      <c r="C82" s="18"/>
      <c r="D82" s="19">
        <v>76508680</v>
      </c>
      <c r="E82" s="20">
        <v>108641546</v>
      </c>
      <c r="F82" s="20">
        <v>4947974</v>
      </c>
      <c r="G82" s="20">
        <v>5834301</v>
      </c>
      <c r="H82" s="20">
        <v>6460987</v>
      </c>
      <c r="I82" s="20">
        <v>17243262</v>
      </c>
      <c r="J82" s="20">
        <v>6389792</v>
      </c>
      <c r="K82" s="20">
        <v>5300051</v>
      </c>
      <c r="L82" s="20">
        <v>6393734</v>
      </c>
      <c r="M82" s="20">
        <v>18083577</v>
      </c>
      <c r="N82" s="20">
        <v>6310966</v>
      </c>
      <c r="O82" s="20">
        <v>5903004</v>
      </c>
      <c r="P82" s="20">
        <v>6481836</v>
      </c>
      <c r="Q82" s="20">
        <v>18695806</v>
      </c>
      <c r="R82" s="20"/>
      <c r="S82" s="20"/>
      <c r="T82" s="20"/>
      <c r="U82" s="20"/>
      <c r="V82" s="20">
        <v>54022645</v>
      </c>
      <c r="W82" s="20">
        <v>56139789</v>
      </c>
      <c r="X82" s="20"/>
      <c r="Y82" s="19"/>
      <c r="Z82" s="22">
        <v>108641546</v>
      </c>
    </row>
    <row r="83" spans="1:26" ht="12.75" hidden="1">
      <c r="A83" s="38" t="s">
        <v>106</v>
      </c>
      <c r="B83" s="18"/>
      <c r="C83" s="18"/>
      <c r="D83" s="19">
        <v>34891471</v>
      </c>
      <c r="E83" s="20">
        <v>35240384</v>
      </c>
      <c r="F83" s="20">
        <v>2226232</v>
      </c>
      <c r="G83" s="20">
        <v>2904637</v>
      </c>
      <c r="H83" s="20">
        <v>3480776</v>
      </c>
      <c r="I83" s="20">
        <v>8611645</v>
      </c>
      <c r="J83" s="20">
        <v>3263082</v>
      </c>
      <c r="K83" s="20">
        <v>3546188</v>
      </c>
      <c r="L83" s="20">
        <v>2963107</v>
      </c>
      <c r="M83" s="20">
        <v>9772377</v>
      </c>
      <c r="N83" s="20">
        <v>2630366</v>
      </c>
      <c r="O83" s="20">
        <v>2725625</v>
      </c>
      <c r="P83" s="20">
        <v>2902262</v>
      </c>
      <c r="Q83" s="20">
        <v>8258253</v>
      </c>
      <c r="R83" s="20"/>
      <c r="S83" s="20"/>
      <c r="T83" s="20"/>
      <c r="U83" s="20"/>
      <c r="V83" s="20">
        <v>26642275</v>
      </c>
      <c r="W83" s="20">
        <v>26890581</v>
      </c>
      <c r="X83" s="20"/>
      <c r="Y83" s="19"/>
      <c r="Z83" s="22">
        <v>35240384</v>
      </c>
    </row>
    <row r="84" spans="1:26" ht="12.75" hidden="1">
      <c r="A84" s="39" t="s">
        <v>107</v>
      </c>
      <c r="B84" s="27">
        <v>30538473</v>
      </c>
      <c r="C84" s="27"/>
      <c r="D84" s="28">
        <v>34436096</v>
      </c>
      <c r="E84" s="29">
        <v>37918424</v>
      </c>
      <c r="F84" s="29">
        <v>3012378</v>
      </c>
      <c r="G84" s="29">
        <v>3146940</v>
      </c>
      <c r="H84" s="29">
        <v>3374059</v>
      </c>
      <c r="I84" s="29">
        <v>9533377</v>
      </c>
      <c r="J84" s="29">
        <v>3164512</v>
      </c>
      <c r="K84" s="29">
        <v>2863770</v>
      </c>
      <c r="L84" s="29">
        <v>3397553</v>
      </c>
      <c r="M84" s="29">
        <v>9425835</v>
      </c>
      <c r="N84" s="29">
        <v>2530034</v>
      </c>
      <c r="O84" s="29">
        <v>3482245</v>
      </c>
      <c r="P84" s="29">
        <v>3593328</v>
      </c>
      <c r="Q84" s="29">
        <v>9605607</v>
      </c>
      <c r="R84" s="29"/>
      <c r="S84" s="29"/>
      <c r="T84" s="29"/>
      <c r="U84" s="29"/>
      <c r="V84" s="29">
        <v>28564819</v>
      </c>
      <c r="W84" s="29">
        <v>27015795</v>
      </c>
      <c r="X84" s="29"/>
      <c r="Y84" s="28"/>
      <c r="Z84" s="30">
        <v>37918424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797305161</v>
      </c>
      <c r="C5" s="18">
        <v>0</v>
      </c>
      <c r="D5" s="63">
        <v>921278382</v>
      </c>
      <c r="E5" s="64">
        <v>895916201</v>
      </c>
      <c r="F5" s="64">
        <v>73053300</v>
      </c>
      <c r="G5" s="64">
        <v>78347674</v>
      </c>
      <c r="H5" s="64">
        <v>75602507</v>
      </c>
      <c r="I5" s="64">
        <v>227003481</v>
      </c>
      <c r="J5" s="64">
        <v>74289110</v>
      </c>
      <c r="K5" s="64">
        <v>75400980</v>
      </c>
      <c r="L5" s="64">
        <v>74150958</v>
      </c>
      <c r="M5" s="64">
        <v>223841048</v>
      </c>
      <c r="N5" s="64">
        <v>70975916</v>
      </c>
      <c r="O5" s="64">
        <v>83349615</v>
      </c>
      <c r="P5" s="64">
        <v>75950667</v>
      </c>
      <c r="Q5" s="64">
        <v>230276198</v>
      </c>
      <c r="R5" s="64">
        <v>0</v>
      </c>
      <c r="S5" s="64">
        <v>0</v>
      </c>
      <c r="T5" s="64">
        <v>0</v>
      </c>
      <c r="U5" s="64">
        <v>0</v>
      </c>
      <c r="V5" s="64">
        <v>681120727</v>
      </c>
      <c r="W5" s="64">
        <v>634988466</v>
      </c>
      <c r="X5" s="64">
        <v>46132261</v>
      </c>
      <c r="Y5" s="65">
        <v>7.27</v>
      </c>
      <c r="Z5" s="66">
        <v>895916201</v>
      </c>
    </row>
    <row r="6" spans="1:26" ht="12.75">
      <c r="A6" s="62" t="s">
        <v>32</v>
      </c>
      <c r="B6" s="18">
        <v>2538549193</v>
      </c>
      <c r="C6" s="18">
        <v>0</v>
      </c>
      <c r="D6" s="63">
        <v>3018339488</v>
      </c>
      <c r="E6" s="64">
        <v>2880852980</v>
      </c>
      <c r="F6" s="64">
        <v>215568205</v>
      </c>
      <c r="G6" s="64">
        <v>283602396</v>
      </c>
      <c r="H6" s="64">
        <v>227040324</v>
      </c>
      <c r="I6" s="64">
        <v>726210925</v>
      </c>
      <c r="J6" s="64">
        <v>223831275</v>
      </c>
      <c r="K6" s="64">
        <v>249389710</v>
      </c>
      <c r="L6" s="64">
        <v>207168010</v>
      </c>
      <c r="M6" s="64">
        <v>680388995</v>
      </c>
      <c r="N6" s="64">
        <v>208984557</v>
      </c>
      <c r="O6" s="64">
        <v>255530056</v>
      </c>
      <c r="P6" s="64">
        <v>200798967</v>
      </c>
      <c r="Q6" s="64">
        <v>665313580</v>
      </c>
      <c r="R6" s="64">
        <v>0</v>
      </c>
      <c r="S6" s="64">
        <v>0</v>
      </c>
      <c r="T6" s="64">
        <v>0</v>
      </c>
      <c r="U6" s="64">
        <v>0</v>
      </c>
      <c r="V6" s="64">
        <v>2071913500</v>
      </c>
      <c r="W6" s="64">
        <v>2263012434</v>
      </c>
      <c r="X6" s="64">
        <v>-191098934</v>
      </c>
      <c r="Y6" s="65">
        <v>-8.44</v>
      </c>
      <c r="Z6" s="66">
        <v>2880852980</v>
      </c>
    </row>
    <row r="7" spans="1:26" ht="12.75">
      <c r="A7" s="62" t="s">
        <v>33</v>
      </c>
      <c r="B7" s="18">
        <v>54663821</v>
      </c>
      <c r="C7" s="18">
        <v>0</v>
      </c>
      <c r="D7" s="63">
        <v>52488619</v>
      </c>
      <c r="E7" s="64">
        <v>38033000</v>
      </c>
      <c r="F7" s="64">
        <v>7182703</v>
      </c>
      <c r="G7" s="64">
        <v>-1746362</v>
      </c>
      <c r="H7" s="64">
        <v>3341963</v>
      </c>
      <c r="I7" s="64">
        <v>8778304</v>
      </c>
      <c r="J7" s="64">
        <v>2932545</v>
      </c>
      <c r="K7" s="64">
        <v>1609431</v>
      </c>
      <c r="L7" s="64">
        <v>4547769</v>
      </c>
      <c r="M7" s="64">
        <v>9089745</v>
      </c>
      <c r="N7" s="64">
        <v>4008173</v>
      </c>
      <c r="O7" s="64">
        <v>2938887</v>
      </c>
      <c r="P7" s="64">
        <v>3887122</v>
      </c>
      <c r="Q7" s="64">
        <v>10834182</v>
      </c>
      <c r="R7" s="64">
        <v>0</v>
      </c>
      <c r="S7" s="64">
        <v>0</v>
      </c>
      <c r="T7" s="64">
        <v>0</v>
      </c>
      <c r="U7" s="64">
        <v>0</v>
      </c>
      <c r="V7" s="64">
        <v>28702231</v>
      </c>
      <c r="W7" s="64">
        <v>39169908</v>
      </c>
      <c r="X7" s="64">
        <v>-10467677</v>
      </c>
      <c r="Y7" s="65">
        <v>-26.72</v>
      </c>
      <c r="Z7" s="66">
        <v>38033000</v>
      </c>
    </row>
    <row r="8" spans="1:26" ht="12.75">
      <c r="A8" s="62" t="s">
        <v>34</v>
      </c>
      <c r="B8" s="18">
        <v>497277041</v>
      </c>
      <c r="C8" s="18">
        <v>0</v>
      </c>
      <c r="D8" s="63">
        <v>589271449</v>
      </c>
      <c r="E8" s="64">
        <v>618442009</v>
      </c>
      <c r="F8" s="64">
        <v>2777</v>
      </c>
      <c r="G8" s="64">
        <v>192768052</v>
      </c>
      <c r="H8" s="64">
        <v>6950963</v>
      </c>
      <c r="I8" s="64">
        <v>199721792</v>
      </c>
      <c r="J8" s="64">
        <v>2674659</v>
      </c>
      <c r="K8" s="64">
        <v>3894849</v>
      </c>
      <c r="L8" s="64">
        <v>137209466</v>
      </c>
      <c r="M8" s="64">
        <v>143778974</v>
      </c>
      <c r="N8" s="64">
        <v>30767288</v>
      </c>
      <c r="O8" s="64">
        <v>7610338</v>
      </c>
      <c r="P8" s="64">
        <v>121043502</v>
      </c>
      <c r="Q8" s="64">
        <v>159421128</v>
      </c>
      <c r="R8" s="64">
        <v>0</v>
      </c>
      <c r="S8" s="64">
        <v>0</v>
      </c>
      <c r="T8" s="64">
        <v>0</v>
      </c>
      <c r="U8" s="64">
        <v>0</v>
      </c>
      <c r="V8" s="64">
        <v>502921894</v>
      </c>
      <c r="W8" s="64">
        <v>406807965</v>
      </c>
      <c r="X8" s="64">
        <v>96113929</v>
      </c>
      <c r="Y8" s="65">
        <v>23.63</v>
      </c>
      <c r="Z8" s="66">
        <v>618442009</v>
      </c>
    </row>
    <row r="9" spans="1:26" ht="12.75">
      <c r="A9" s="62" t="s">
        <v>35</v>
      </c>
      <c r="B9" s="18">
        <v>453993397</v>
      </c>
      <c r="C9" s="18">
        <v>0</v>
      </c>
      <c r="D9" s="63">
        <v>356504409</v>
      </c>
      <c r="E9" s="64">
        <v>363020093</v>
      </c>
      <c r="F9" s="64">
        <v>12114458</v>
      </c>
      <c r="G9" s="64">
        <v>19049542</v>
      </c>
      <c r="H9" s="64">
        <v>13461702</v>
      </c>
      <c r="I9" s="64">
        <v>44625702</v>
      </c>
      <c r="J9" s="64">
        <v>13556049</v>
      </c>
      <c r="K9" s="64">
        <v>29462934</v>
      </c>
      <c r="L9" s="64">
        <v>16414894</v>
      </c>
      <c r="M9" s="64">
        <v>59433877</v>
      </c>
      <c r="N9" s="64">
        <v>6199014</v>
      </c>
      <c r="O9" s="64">
        <v>27252383</v>
      </c>
      <c r="P9" s="64">
        <v>33452801</v>
      </c>
      <c r="Q9" s="64">
        <v>66904198</v>
      </c>
      <c r="R9" s="64">
        <v>0</v>
      </c>
      <c r="S9" s="64">
        <v>0</v>
      </c>
      <c r="T9" s="64">
        <v>0</v>
      </c>
      <c r="U9" s="64">
        <v>0</v>
      </c>
      <c r="V9" s="64">
        <v>170963777</v>
      </c>
      <c r="W9" s="64">
        <v>319746276</v>
      </c>
      <c r="X9" s="64">
        <v>-148782499</v>
      </c>
      <c r="Y9" s="65">
        <v>-46.53</v>
      </c>
      <c r="Z9" s="66">
        <v>363020093</v>
      </c>
    </row>
    <row r="10" spans="1:26" ht="22.5">
      <c r="A10" s="67" t="s">
        <v>94</v>
      </c>
      <c r="B10" s="68">
        <f>SUM(B5:B9)</f>
        <v>4341788613</v>
      </c>
      <c r="C10" s="68">
        <f>SUM(C5:C9)</f>
        <v>0</v>
      </c>
      <c r="D10" s="69">
        <f aca="true" t="shared" si="0" ref="D10:Z10">SUM(D5:D9)</f>
        <v>4937882347</v>
      </c>
      <c r="E10" s="70">
        <f t="shared" si="0"/>
        <v>4796264283</v>
      </c>
      <c r="F10" s="70">
        <f t="shared" si="0"/>
        <v>307921443</v>
      </c>
      <c r="G10" s="70">
        <f t="shared" si="0"/>
        <v>572021302</v>
      </c>
      <c r="H10" s="70">
        <f t="shared" si="0"/>
        <v>326397459</v>
      </c>
      <c r="I10" s="70">
        <f t="shared" si="0"/>
        <v>1206340204</v>
      </c>
      <c r="J10" s="70">
        <f t="shared" si="0"/>
        <v>317283638</v>
      </c>
      <c r="K10" s="70">
        <f t="shared" si="0"/>
        <v>359757904</v>
      </c>
      <c r="L10" s="70">
        <f t="shared" si="0"/>
        <v>439491097</v>
      </c>
      <c r="M10" s="70">
        <f t="shared" si="0"/>
        <v>1116532639</v>
      </c>
      <c r="N10" s="70">
        <f t="shared" si="0"/>
        <v>320934948</v>
      </c>
      <c r="O10" s="70">
        <f t="shared" si="0"/>
        <v>376681279</v>
      </c>
      <c r="P10" s="70">
        <f t="shared" si="0"/>
        <v>435133059</v>
      </c>
      <c r="Q10" s="70">
        <f t="shared" si="0"/>
        <v>1132749286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3455622129</v>
      </c>
      <c r="W10" s="70">
        <f t="shared" si="0"/>
        <v>3663725049</v>
      </c>
      <c r="X10" s="70">
        <f t="shared" si="0"/>
        <v>-208102920</v>
      </c>
      <c r="Y10" s="71">
        <f>+IF(W10&lt;&gt;0,(X10/W10)*100,0)</f>
        <v>-5.680091088079902</v>
      </c>
      <c r="Z10" s="72">
        <f t="shared" si="0"/>
        <v>4796264283</v>
      </c>
    </row>
    <row r="11" spans="1:26" ht="12.75">
      <c r="A11" s="62" t="s">
        <v>36</v>
      </c>
      <c r="B11" s="18">
        <v>995636993</v>
      </c>
      <c r="C11" s="18">
        <v>0</v>
      </c>
      <c r="D11" s="63">
        <v>1152204419</v>
      </c>
      <c r="E11" s="64">
        <v>1165306410</v>
      </c>
      <c r="F11" s="64">
        <v>70395634</v>
      </c>
      <c r="G11" s="64">
        <v>94658127</v>
      </c>
      <c r="H11" s="64">
        <v>88188403</v>
      </c>
      <c r="I11" s="64">
        <v>253242164</v>
      </c>
      <c r="J11" s="64">
        <v>48170309</v>
      </c>
      <c r="K11" s="64">
        <v>83932170</v>
      </c>
      <c r="L11" s="64">
        <v>84601850</v>
      </c>
      <c r="M11" s="64">
        <v>216704329</v>
      </c>
      <c r="N11" s="64">
        <v>102354680</v>
      </c>
      <c r="O11" s="64">
        <v>89885702</v>
      </c>
      <c r="P11" s="64">
        <v>89816897</v>
      </c>
      <c r="Q11" s="64">
        <v>282057279</v>
      </c>
      <c r="R11" s="64">
        <v>0</v>
      </c>
      <c r="S11" s="64">
        <v>0</v>
      </c>
      <c r="T11" s="64">
        <v>0</v>
      </c>
      <c r="U11" s="64">
        <v>0</v>
      </c>
      <c r="V11" s="64">
        <v>752003772</v>
      </c>
      <c r="W11" s="64">
        <v>855494424</v>
      </c>
      <c r="X11" s="64">
        <v>-103490652</v>
      </c>
      <c r="Y11" s="65">
        <v>-12.1</v>
      </c>
      <c r="Z11" s="66">
        <v>1165306410</v>
      </c>
    </row>
    <row r="12" spans="1:26" ht="12.75">
      <c r="A12" s="62" t="s">
        <v>37</v>
      </c>
      <c r="B12" s="18">
        <v>43574297</v>
      </c>
      <c r="C12" s="18">
        <v>0</v>
      </c>
      <c r="D12" s="63">
        <v>45184647</v>
      </c>
      <c r="E12" s="64">
        <v>45184649</v>
      </c>
      <c r="F12" s="64">
        <v>3839165</v>
      </c>
      <c r="G12" s="64">
        <v>3749543</v>
      </c>
      <c r="H12" s="64">
        <v>3719138</v>
      </c>
      <c r="I12" s="64">
        <v>11307846</v>
      </c>
      <c r="J12" s="64">
        <v>3718375</v>
      </c>
      <c r="K12" s="64">
        <v>3719138</v>
      </c>
      <c r="L12" s="64">
        <v>3719138</v>
      </c>
      <c r="M12" s="64">
        <v>11156651</v>
      </c>
      <c r="N12" s="64">
        <v>3954823</v>
      </c>
      <c r="O12" s="64">
        <v>3722625</v>
      </c>
      <c r="P12" s="64">
        <v>3718891</v>
      </c>
      <c r="Q12" s="64">
        <v>11396339</v>
      </c>
      <c r="R12" s="64">
        <v>0</v>
      </c>
      <c r="S12" s="64">
        <v>0</v>
      </c>
      <c r="T12" s="64">
        <v>0</v>
      </c>
      <c r="U12" s="64">
        <v>0</v>
      </c>
      <c r="V12" s="64">
        <v>33860836</v>
      </c>
      <c r="W12" s="64">
        <v>33888483</v>
      </c>
      <c r="X12" s="64">
        <v>-27647</v>
      </c>
      <c r="Y12" s="65">
        <v>-0.08</v>
      </c>
      <c r="Z12" s="66">
        <v>45184649</v>
      </c>
    </row>
    <row r="13" spans="1:26" ht="12.75">
      <c r="A13" s="62" t="s">
        <v>95</v>
      </c>
      <c r="B13" s="18">
        <v>606368516</v>
      </c>
      <c r="C13" s="18">
        <v>0</v>
      </c>
      <c r="D13" s="63">
        <v>537297616</v>
      </c>
      <c r="E13" s="64">
        <v>446157072</v>
      </c>
      <c r="F13" s="64">
        <v>36681828</v>
      </c>
      <c r="G13" s="64">
        <v>36700508</v>
      </c>
      <c r="H13" s="64">
        <v>35529567</v>
      </c>
      <c r="I13" s="64">
        <v>108911903</v>
      </c>
      <c r="J13" s="64">
        <v>36780895</v>
      </c>
      <c r="K13" s="64">
        <v>35609422</v>
      </c>
      <c r="L13" s="64">
        <v>36813324</v>
      </c>
      <c r="M13" s="64">
        <v>109203641</v>
      </c>
      <c r="N13" s="64">
        <v>37906190</v>
      </c>
      <c r="O13" s="64">
        <v>33158661</v>
      </c>
      <c r="P13" s="64">
        <v>36504019</v>
      </c>
      <c r="Q13" s="64">
        <v>107568870</v>
      </c>
      <c r="R13" s="64">
        <v>0</v>
      </c>
      <c r="S13" s="64">
        <v>0</v>
      </c>
      <c r="T13" s="64">
        <v>0</v>
      </c>
      <c r="U13" s="64">
        <v>0</v>
      </c>
      <c r="V13" s="64">
        <v>325684414</v>
      </c>
      <c r="W13" s="64">
        <v>402352209</v>
      </c>
      <c r="X13" s="64">
        <v>-76667795</v>
      </c>
      <c r="Y13" s="65">
        <v>-19.05</v>
      </c>
      <c r="Z13" s="66">
        <v>446157072</v>
      </c>
    </row>
    <row r="14" spans="1:26" ht="12.75">
      <c r="A14" s="62" t="s">
        <v>38</v>
      </c>
      <c r="B14" s="18">
        <v>68463042</v>
      </c>
      <c r="C14" s="18">
        <v>0</v>
      </c>
      <c r="D14" s="63">
        <v>62143256</v>
      </c>
      <c r="E14" s="64">
        <v>56246142</v>
      </c>
      <c r="F14" s="64">
        <v>-2966048</v>
      </c>
      <c r="G14" s="64">
        <v>731</v>
      </c>
      <c r="H14" s="64">
        <v>15299353</v>
      </c>
      <c r="I14" s="64">
        <v>12334036</v>
      </c>
      <c r="J14" s="64">
        <v>494</v>
      </c>
      <c r="K14" s="64">
        <v>454</v>
      </c>
      <c r="L14" s="64">
        <v>17070725</v>
      </c>
      <c r="M14" s="64">
        <v>17071673</v>
      </c>
      <c r="N14" s="64">
        <v>42586</v>
      </c>
      <c r="O14" s="64">
        <v>0</v>
      </c>
      <c r="P14" s="64">
        <v>13821590</v>
      </c>
      <c r="Q14" s="64">
        <v>13864176</v>
      </c>
      <c r="R14" s="64">
        <v>0</v>
      </c>
      <c r="S14" s="64">
        <v>0</v>
      </c>
      <c r="T14" s="64">
        <v>0</v>
      </c>
      <c r="U14" s="64">
        <v>0</v>
      </c>
      <c r="V14" s="64">
        <v>43269885</v>
      </c>
      <c r="W14" s="64">
        <v>46596942</v>
      </c>
      <c r="X14" s="64">
        <v>-3327057</v>
      </c>
      <c r="Y14" s="65">
        <v>-7.14</v>
      </c>
      <c r="Z14" s="66">
        <v>56246142</v>
      </c>
    </row>
    <row r="15" spans="1:26" ht="12.75">
      <c r="A15" s="62" t="s">
        <v>39</v>
      </c>
      <c r="B15" s="18">
        <v>1912347638</v>
      </c>
      <c r="C15" s="18">
        <v>0</v>
      </c>
      <c r="D15" s="63">
        <v>2137201962</v>
      </c>
      <c r="E15" s="64">
        <v>2086182328</v>
      </c>
      <c r="F15" s="64">
        <v>213413188</v>
      </c>
      <c r="G15" s="64">
        <v>215143787</v>
      </c>
      <c r="H15" s="64">
        <v>159325293</v>
      </c>
      <c r="I15" s="64">
        <v>587882268</v>
      </c>
      <c r="J15" s="64">
        <v>143606092</v>
      </c>
      <c r="K15" s="64">
        <v>157893351</v>
      </c>
      <c r="L15" s="64">
        <v>154241229</v>
      </c>
      <c r="M15" s="64">
        <v>455740672</v>
      </c>
      <c r="N15" s="64">
        <v>130589885</v>
      </c>
      <c r="O15" s="64">
        <v>161886561</v>
      </c>
      <c r="P15" s="64">
        <v>148541180</v>
      </c>
      <c r="Q15" s="64">
        <v>441017626</v>
      </c>
      <c r="R15" s="64">
        <v>0</v>
      </c>
      <c r="S15" s="64">
        <v>0</v>
      </c>
      <c r="T15" s="64">
        <v>0</v>
      </c>
      <c r="U15" s="64">
        <v>0</v>
      </c>
      <c r="V15" s="64">
        <v>1484640566</v>
      </c>
      <c r="W15" s="64">
        <v>1606958964</v>
      </c>
      <c r="X15" s="64">
        <v>-122318398</v>
      </c>
      <c r="Y15" s="65">
        <v>-7.61</v>
      </c>
      <c r="Z15" s="66">
        <v>2086182328</v>
      </c>
    </row>
    <row r="16" spans="1:26" ht="12.75">
      <c r="A16" s="73" t="s">
        <v>40</v>
      </c>
      <c r="B16" s="18">
        <v>29605862</v>
      </c>
      <c r="C16" s="18">
        <v>0</v>
      </c>
      <c r="D16" s="63">
        <v>0</v>
      </c>
      <c r="E16" s="64">
        <v>-1</v>
      </c>
      <c r="F16" s="64">
        <v>5659428</v>
      </c>
      <c r="G16" s="64">
        <v>4366246</v>
      </c>
      <c r="H16" s="64">
        <v>2298863</v>
      </c>
      <c r="I16" s="64">
        <v>12324537</v>
      </c>
      <c r="J16" s="64">
        <v>4042621</v>
      </c>
      <c r="K16" s="64">
        <v>4122950</v>
      </c>
      <c r="L16" s="64">
        <v>12800980</v>
      </c>
      <c r="M16" s="64">
        <v>20966551</v>
      </c>
      <c r="N16" s="64">
        <v>2512286</v>
      </c>
      <c r="O16" s="64">
        <v>1951989</v>
      </c>
      <c r="P16" s="64">
        <v>2426943</v>
      </c>
      <c r="Q16" s="64">
        <v>6891218</v>
      </c>
      <c r="R16" s="64">
        <v>0</v>
      </c>
      <c r="S16" s="64">
        <v>0</v>
      </c>
      <c r="T16" s="64">
        <v>0</v>
      </c>
      <c r="U16" s="64">
        <v>0</v>
      </c>
      <c r="V16" s="64">
        <v>40182306</v>
      </c>
      <c r="W16" s="64">
        <v>6675804</v>
      </c>
      <c r="X16" s="64">
        <v>33506502</v>
      </c>
      <c r="Y16" s="65">
        <v>501.91</v>
      </c>
      <c r="Z16" s="66">
        <v>-1</v>
      </c>
    </row>
    <row r="17" spans="1:26" ht="12.75">
      <c r="A17" s="62" t="s">
        <v>41</v>
      </c>
      <c r="B17" s="18">
        <v>1364542132</v>
      </c>
      <c r="C17" s="18">
        <v>0</v>
      </c>
      <c r="D17" s="63">
        <v>970797321</v>
      </c>
      <c r="E17" s="64">
        <v>955732656</v>
      </c>
      <c r="F17" s="64">
        <v>-9378291</v>
      </c>
      <c r="G17" s="64">
        <v>55513001</v>
      </c>
      <c r="H17" s="64">
        <v>56477652</v>
      </c>
      <c r="I17" s="64">
        <v>102612362</v>
      </c>
      <c r="J17" s="64">
        <v>52533891</v>
      </c>
      <c r="K17" s="64">
        <v>47312698</v>
      </c>
      <c r="L17" s="64">
        <v>84911330</v>
      </c>
      <c r="M17" s="64">
        <v>184757919</v>
      </c>
      <c r="N17" s="64">
        <v>64688322</v>
      </c>
      <c r="O17" s="64">
        <v>50295416</v>
      </c>
      <c r="P17" s="64">
        <v>58235667</v>
      </c>
      <c r="Q17" s="64">
        <v>173219405</v>
      </c>
      <c r="R17" s="64">
        <v>0</v>
      </c>
      <c r="S17" s="64">
        <v>0</v>
      </c>
      <c r="T17" s="64">
        <v>0</v>
      </c>
      <c r="U17" s="64">
        <v>0</v>
      </c>
      <c r="V17" s="64">
        <v>460589686</v>
      </c>
      <c r="W17" s="64">
        <v>608236677</v>
      </c>
      <c r="X17" s="64">
        <v>-147646991</v>
      </c>
      <c r="Y17" s="65">
        <v>-24.27</v>
      </c>
      <c r="Z17" s="66">
        <v>955732656</v>
      </c>
    </row>
    <row r="18" spans="1:26" ht="12.75">
      <c r="A18" s="74" t="s">
        <v>42</v>
      </c>
      <c r="B18" s="75">
        <f>SUM(B11:B17)</f>
        <v>5020538480</v>
      </c>
      <c r="C18" s="75">
        <f>SUM(C11:C17)</f>
        <v>0</v>
      </c>
      <c r="D18" s="76">
        <f aca="true" t="shared" si="1" ref="D18:Z18">SUM(D11:D17)</f>
        <v>4904829221</v>
      </c>
      <c r="E18" s="77">
        <f t="shared" si="1"/>
        <v>4754809256</v>
      </c>
      <c r="F18" s="77">
        <f t="shared" si="1"/>
        <v>317644904</v>
      </c>
      <c r="G18" s="77">
        <f t="shared" si="1"/>
        <v>410131943</v>
      </c>
      <c r="H18" s="77">
        <f t="shared" si="1"/>
        <v>360838269</v>
      </c>
      <c r="I18" s="77">
        <f t="shared" si="1"/>
        <v>1088615116</v>
      </c>
      <c r="J18" s="77">
        <f t="shared" si="1"/>
        <v>288852677</v>
      </c>
      <c r="K18" s="77">
        <f t="shared" si="1"/>
        <v>332590183</v>
      </c>
      <c r="L18" s="77">
        <f t="shared" si="1"/>
        <v>394158576</v>
      </c>
      <c r="M18" s="77">
        <f t="shared" si="1"/>
        <v>1015601436</v>
      </c>
      <c r="N18" s="77">
        <f t="shared" si="1"/>
        <v>342048772</v>
      </c>
      <c r="O18" s="77">
        <f t="shared" si="1"/>
        <v>340900954</v>
      </c>
      <c r="P18" s="77">
        <f t="shared" si="1"/>
        <v>353065187</v>
      </c>
      <c r="Q18" s="77">
        <f t="shared" si="1"/>
        <v>1036014913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3140231465</v>
      </c>
      <c r="W18" s="77">
        <f t="shared" si="1"/>
        <v>3560203503</v>
      </c>
      <c r="X18" s="77">
        <f t="shared" si="1"/>
        <v>-419972038</v>
      </c>
      <c r="Y18" s="71">
        <f>+IF(W18&lt;&gt;0,(X18/W18)*100,0)</f>
        <v>-11.796293039038673</v>
      </c>
      <c r="Z18" s="78">
        <f t="shared" si="1"/>
        <v>4754809256</v>
      </c>
    </row>
    <row r="19" spans="1:26" ht="12.75">
      <c r="A19" s="74" t="s">
        <v>43</v>
      </c>
      <c r="B19" s="79">
        <f>+B10-B18</f>
        <v>-678749867</v>
      </c>
      <c r="C19" s="79">
        <f>+C10-C18</f>
        <v>0</v>
      </c>
      <c r="D19" s="80">
        <f aca="true" t="shared" si="2" ref="D19:Z19">+D10-D18</f>
        <v>33053126</v>
      </c>
      <c r="E19" s="81">
        <f t="shared" si="2"/>
        <v>41455027</v>
      </c>
      <c r="F19" s="81">
        <f t="shared" si="2"/>
        <v>-9723461</v>
      </c>
      <c r="G19" s="81">
        <f t="shared" si="2"/>
        <v>161889359</v>
      </c>
      <c r="H19" s="81">
        <f t="shared" si="2"/>
        <v>-34440810</v>
      </c>
      <c r="I19" s="81">
        <f t="shared" si="2"/>
        <v>117725088</v>
      </c>
      <c r="J19" s="81">
        <f t="shared" si="2"/>
        <v>28430961</v>
      </c>
      <c r="K19" s="81">
        <f t="shared" si="2"/>
        <v>27167721</v>
      </c>
      <c r="L19" s="81">
        <f t="shared" si="2"/>
        <v>45332521</v>
      </c>
      <c r="M19" s="81">
        <f t="shared" si="2"/>
        <v>100931203</v>
      </c>
      <c r="N19" s="81">
        <f t="shared" si="2"/>
        <v>-21113824</v>
      </c>
      <c r="O19" s="81">
        <f t="shared" si="2"/>
        <v>35780325</v>
      </c>
      <c r="P19" s="81">
        <f t="shared" si="2"/>
        <v>82067872</v>
      </c>
      <c r="Q19" s="81">
        <f t="shared" si="2"/>
        <v>96734373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315390664</v>
      </c>
      <c r="W19" s="81">
        <f>IF(E10=E18,0,W10-W18)</f>
        <v>103521546</v>
      </c>
      <c r="X19" s="81">
        <f t="shared" si="2"/>
        <v>211869118</v>
      </c>
      <c r="Y19" s="82">
        <f>+IF(W19&lt;&gt;0,(X19/W19)*100,0)</f>
        <v>204.66185657621457</v>
      </c>
      <c r="Z19" s="83">
        <f t="shared" si="2"/>
        <v>41455027</v>
      </c>
    </row>
    <row r="20" spans="1:26" ht="12.75">
      <c r="A20" s="62" t="s">
        <v>44</v>
      </c>
      <c r="B20" s="18">
        <v>441231023</v>
      </c>
      <c r="C20" s="18">
        <v>0</v>
      </c>
      <c r="D20" s="63">
        <v>460257380</v>
      </c>
      <c r="E20" s="64">
        <v>412491606</v>
      </c>
      <c r="F20" s="64">
        <v>0</v>
      </c>
      <c r="G20" s="64">
        <v>59591</v>
      </c>
      <c r="H20" s="64">
        <v>14998687</v>
      </c>
      <c r="I20" s="64">
        <v>15058278</v>
      </c>
      <c r="J20" s="64">
        <v>22898712</v>
      </c>
      <c r="K20" s="64">
        <v>37619529</v>
      </c>
      <c r="L20" s="64">
        <v>38539714</v>
      </c>
      <c r="M20" s="64">
        <v>99057955</v>
      </c>
      <c r="N20" s="64">
        <v>29342700</v>
      </c>
      <c r="O20" s="64">
        <v>26192762</v>
      </c>
      <c r="P20" s="64">
        <v>25115636</v>
      </c>
      <c r="Q20" s="64">
        <v>80651098</v>
      </c>
      <c r="R20" s="64">
        <v>0</v>
      </c>
      <c r="S20" s="64">
        <v>0</v>
      </c>
      <c r="T20" s="64">
        <v>0</v>
      </c>
      <c r="U20" s="64">
        <v>0</v>
      </c>
      <c r="V20" s="64">
        <v>194767331</v>
      </c>
      <c r="W20" s="64">
        <v>342459288</v>
      </c>
      <c r="X20" s="64">
        <v>-147691957</v>
      </c>
      <c r="Y20" s="65">
        <v>-43.13</v>
      </c>
      <c r="Z20" s="66">
        <v>412491606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-237518844</v>
      </c>
      <c r="C22" s="90">
        <f>SUM(C19:C21)</f>
        <v>0</v>
      </c>
      <c r="D22" s="91">
        <f aca="true" t="shared" si="3" ref="D22:Z22">SUM(D19:D21)</f>
        <v>493310506</v>
      </c>
      <c r="E22" s="92">
        <f t="shared" si="3"/>
        <v>453946633</v>
      </c>
      <c r="F22" s="92">
        <f t="shared" si="3"/>
        <v>-9723461</v>
      </c>
      <c r="G22" s="92">
        <f t="shared" si="3"/>
        <v>161948950</v>
      </c>
      <c r="H22" s="92">
        <f t="shared" si="3"/>
        <v>-19442123</v>
      </c>
      <c r="I22" s="92">
        <f t="shared" si="3"/>
        <v>132783366</v>
      </c>
      <c r="J22" s="92">
        <f t="shared" si="3"/>
        <v>51329673</v>
      </c>
      <c r="K22" s="92">
        <f t="shared" si="3"/>
        <v>64787250</v>
      </c>
      <c r="L22" s="92">
        <f t="shared" si="3"/>
        <v>83872235</v>
      </c>
      <c r="M22" s="92">
        <f t="shared" si="3"/>
        <v>199989158</v>
      </c>
      <c r="N22" s="92">
        <f t="shared" si="3"/>
        <v>8228876</v>
      </c>
      <c r="O22" s="92">
        <f t="shared" si="3"/>
        <v>61973087</v>
      </c>
      <c r="P22" s="92">
        <f t="shared" si="3"/>
        <v>107183508</v>
      </c>
      <c r="Q22" s="92">
        <f t="shared" si="3"/>
        <v>177385471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510157995</v>
      </c>
      <c r="W22" s="92">
        <f t="shared" si="3"/>
        <v>445980834</v>
      </c>
      <c r="X22" s="92">
        <f t="shared" si="3"/>
        <v>64177161</v>
      </c>
      <c r="Y22" s="93">
        <f>+IF(W22&lt;&gt;0,(X22/W22)*100,0)</f>
        <v>14.390116369888666</v>
      </c>
      <c r="Z22" s="94">
        <f t="shared" si="3"/>
        <v>453946633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-237518844</v>
      </c>
      <c r="C24" s="79">
        <f>SUM(C22:C23)</f>
        <v>0</v>
      </c>
      <c r="D24" s="80">
        <f aca="true" t="shared" si="4" ref="D24:Z24">SUM(D22:D23)</f>
        <v>493310506</v>
      </c>
      <c r="E24" s="81">
        <f t="shared" si="4"/>
        <v>453946633</v>
      </c>
      <c r="F24" s="81">
        <f t="shared" si="4"/>
        <v>-9723461</v>
      </c>
      <c r="G24" s="81">
        <f t="shared" si="4"/>
        <v>161948950</v>
      </c>
      <c r="H24" s="81">
        <f t="shared" si="4"/>
        <v>-19442123</v>
      </c>
      <c r="I24" s="81">
        <f t="shared" si="4"/>
        <v>132783366</v>
      </c>
      <c r="J24" s="81">
        <f t="shared" si="4"/>
        <v>51329673</v>
      </c>
      <c r="K24" s="81">
        <f t="shared" si="4"/>
        <v>64787250</v>
      </c>
      <c r="L24" s="81">
        <f t="shared" si="4"/>
        <v>83872235</v>
      </c>
      <c r="M24" s="81">
        <f t="shared" si="4"/>
        <v>199989158</v>
      </c>
      <c r="N24" s="81">
        <f t="shared" si="4"/>
        <v>8228876</v>
      </c>
      <c r="O24" s="81">
        <f t="shared" si="4"/>
        <v>61973087</v>
      </c>
      <c r="P24" s="81">
        <f t="shared" si="4"/>
        <v>107183508</v>
      </c>
      <c r="Q24" s="81">
        <f t="shared" si="4"/>
        <v>177385471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510157995</v>
      </c>
      <c r="W24" s="81">
        <f t="shared" si="4"/>
        <v>445980834</v>
      </c>
      <c r="X24" s="81">
        <f t="shared" si="4"/>
        <v>64177161</v>
      </c>
      <c r="Y24" s="82">
        <f>+IF(W24&lt;&gt;0,(X24/W24)*100,0)</f>
        <v>14.390116369888666</v>
      </c>
      <c r="Z24" s="83">
        <f t="shared" si="4"/>
        <v>453946633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648113768</v>
      </c>
      <c r="C27" s="21">
        <v>0</v>
      </c>
      <c r="D27" s="103">
        <v>698424000</v>
      </c>
      <c r="E27" s="104">
        <v>762591022</v>
      </c>
      <c r="F27" s="104">
        <v>8444132</v>
      </c>
      <c r="G27" s="104">
        <v>15091329</v>
      </c>
      <c r="H27" s="104">
        <v>32660040</v>
      </c>
      <c r="I27" s="104">
        <v>56195501</v>
      </c>
      <c r="J27" s="104">
        <v>34165839</v>
      </c>
      <c r="K27" s="104">
        <v>64251732</v>
      </c>
      <c r="L27" s="104">
        <v>60574055</v>
      </c>
      <c r="M27" s="104">
        <v>158991626</v>
      </c>
      <c r="N27" s="104">
        <v>18469082</v>
      </c>
      <c r="O27" s="104">
        <v>22414706</v>
      </c>
      <c r="P27" s="104">
        <v>41390312</v>
      </c>
      <c r="Q27" s="104">
        <v>82274100</v>
      </c>
      <c r="R27" s="104">
        <v>0</v>
      </c>
      <c r="S27" s="104">
        <v>0</v>
      </c>
      <c r="T27" s="104">
        <v>0</v>
      </c>
      <c r="U27" s="104">
        <v>0</v>
      </c>
      <c r="V27" s="104">
        <v>297461227</v>
      </c>
      <c r="W27" s="104">
        <v>571943267</v>
      </c>
      <c r="X27" s="104">
        <v>-274482040</v>
      </c>
      <c r="Y27" s="105">
        <v>-47.99</v>
      </c>
      <c r="Z27" s="106">
        <v>762591022</v>
      </c>
    </row>
    <row r="28" spans="1:26" ht="12.75">
      <c r="A28" s="107" t="s">
        <v>44</v>
      </c>
      <c r="B28" s="18">
        <v>401255417</v>
      </c>
      <c r="C28" s="18">
        <v>0</v>
      </c>
      <c r="D28" s="63">
        <v>460257380</v>
      </c>
      <c r="E28" s="64">
        <v>463022789</v>
      </c>
      <c r="F28" s="64">
        <v>-615344</v>
      </c>
      <c r="G28" s="64">
        <v>11288089</v>
      </c>
      <c r="H28" s="64">
        <v>23718695</v>
      </c>
      <c r="I28" s="64">
        <v>34391440</v>
      </c>
      <c r="J28" s="64">
        <v>15189267</v>
      </c>
      <c r="K28" s="64">
        <v>41836426</v>
      </c>
      <c r="L28" s="64">
        <v>43178658</v>
      </c>
      <c r="M28" s="64">
        <v>100204351</v>
      </c>
      <c r="N28" s="64">
        <v>16605429</v>
      </c>
      <c r="O28" s="64">
        <v>7038789</v>
      </c>
      <c r="P28" s="64">
        <v>29937599</v>
      </c>
      <c r="Q28" s="64">
        <v>53581817</v>
      </c>
      <c r="R28" s="64">
        <v>0</v>
      </c>
      <c r="S28" s="64">
        <v>0</v>
      </c>
      <c r="T28" s="64">
        <v>0</v>
      </c>
      <c r="U28" s="64">
        <v>0</v>
      </c>
      <c r="V28" s="64">
        <v>188177608</v>
      </c>
      <c r="W28" s="64">
        <v>347267092</v>
      </c>
      <c r="X28" s="64">
        <v>-159089484</v>
      </c>
      <c r="Y28" s="65">
        <v>-45.81</v>
      </c>
      <c r="Z28" s="66">
        <v>463022789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40245431</v>
      </c>
      <c r="C30" s="18">
        <v>0</v>
      </c>
      <c r="D30" s="63">
        <v>38800000</v>
      </c>
      <c r="E30" s="64">
        <v>43800000</v>
      </c>
      <c r="F30" s="64">
        <v>9467396</v>
      </c>
      <c r="G30" s="64">
        <v>-73337</v>
      </c>
      <c r="H30" s="64">
        <v>4514533</v>
      </c>
      <c r="I30" s="64">
        <v>13908592</v>
      </c>
      <c r="J30" s="64">
        <v>10708070</v>
      </c>
      <c r="K30" s="64">
        <v>3316463</v>
      </c>
      <c r="L30" s="64">
        <v>2552234</v>
      </c>
      <c r="M30" s="64">
        <v>16576767</v>
      </c>
      <c r="N30" s="64">
        <v>253201</v>
      </c>
      <c r="O30" s="64">
        <v>2219169</v>
      </c>
      <c r="P30" s="64">
        <v>5423777</v>
      </c>
      <c r="Q30" s="64">
        <v>7896147</v>
      </c>
      <c r="R30" s="64">
        <v>0</v>
      </c>
      <c r="S30" s="64">
        <v>0</v>
      </c>
      <c r="T30" s="64">
        <v>0</v>
      </c>
      <c r="U30" s="64">
        <v>0</v>
      </c>
      <c r="V30" s="64">
        <v>38381506</v>
      </c>
      <c r="W30" s="64">
        <v>32850000</v>
      </c>
      <c r="X30" s="64">
        <v>5531506</v>
      </c>
      <c r="Y30" s="65">
        <v>16.84</v>
      </c>
      <c r="Z30" s="66">
        <v>43800000</v>
      </c>
    </row>
    <row r="31" spans="1:26" ht="12.75">
      <c r="A31" s="62" t="s">
        <v>49</v>
      </c>
      <c r="B31" s="18">
        <v>206612920</v>
      </c>
      <c r="C31" s="18">
        <v>0</v>
      </c>
      <c r="D31" s="63">
        <v>199366620</v>
      </c>
      <c r="E31" s="64">
        <v>255768233</v>
      </c>
      <c r="F31" s="64">
        <v>-407920</v>
      </c>
      <c r="G31" s="64">
        <v>3876577</v>
      </c>
      <c r="H31" s="64">
        <v>4426813</v>
      </c>
      <c r="I31" s="64">
        <v>7895470</v>
      </c>
      <c r="J31" s="64">
        <v>8268502</v>
      </c>
      <c r="K31" s="64">
        <v>19098843</v>
      </c>
      <c r="L31" s="64">
        <v>14843163</v>
      </c>
      <c r="M31" s="64">
        <v>42210508</v>
      </c>
      <c r="N31" s="64">
        <v>1610452</v>
      </c>
      <c r="O31" s="64">
        <v>13156748</v>
      </c>
      <c r="P31" s="64">
        <v>6028936</v>
      </c>
      <c r="Q31" s="64">
        <v>20796136</v>
      </c>
      <c r="R31" s="64">
        <v>0</v>
      </c>
      <c r="S31" s="64">
        <v>0</v>
      </c>
      <c r="T31" s="64">
        <v>0</v>
      </c>
      <c r="U31" s="64">
        <v>0</v>
      </c>
      <c r="V31" s="64">
        <v>70902114</v>
      </c>
      <c r="W31" s="64">
        <v>191826175</v>
      </c>
      <c r="X31" s="64">
        <v>-120924061</v>
      </c>
      <c r="Y31" s="65">
        <v>-63.04</v>
      </c>
      <c r="Z31" s="66">
        <v>255768233</v>
      </c>
    </row>
    <row r="32" spans="1:26" ht="12.75">
      <c r="A32" s="74" t="s">
        <v>50</v>
      </c>
      <c r="B32" s="21">
        <f>SUM(B28:B31)</f>
        <v>648113768</v>
      </c>
      <c r="C32" s="21">
        <f>SUM(C28:C31)</f>
        <v>0</v>
      </c>
      <c r="D32" s="103">
        <f aca="true" t="shared" si="5" ref="D32:Z32">SUM(D28:D31)</f>
        <v>698424000</v>
      </c>
      <c r="E32" s="104">
        <f t="shared" si="5"/>
        <v>762591022</v>
      </c>
      <c r="F32" s="104">
        <f t="shared" si="5"/>
        <v>8444132</v>
      </c>
      <c r="G32" s="104">
        <f t="shared" si="5"/>
        <v>15091329</v>
      </c>
      <c r="H32" s="104">
        <f t="shared" si="5"/>
        <v>32660041</v>
      </c>
      <c r="I32" s="104">
        <f t="shared" si="5"/>
        <v>56195502</v>
      </c>
      <c r="J32" s="104">
        <f t="shared" si="5"/>
        <v>34165839</v>
      </c>
      <c r="K32" s="104">
        <f t="shared" si="5"/>
        <v>64251732</v>
      </c>
      <c r="L32" s="104">
        <f t="shared" si="5"/>
        <v>60574055</v>
      </c>
      <c r="M32" s="104">
        <f t="shared" si="5"/>
        <v>158991626</v>
      </c>
      <c r="N32" s="104">
        <f t="shared" si="5"/>
        <v>18469082</v>
      </c>
      <c r="O32" s="104">
        <f t="shared" si="5"/>
        <v>22414706</v>
      </c>
      <c r="P32" s="104">
        <f t="shared" si="5"/>
        <v>41390312</v>
      </c>
      <c r="Q32" s="104">
        <f t="shared" si="5"/>
        <v>82274100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297461228</v>
      </c>
      <c r="W32" s="104">
        <f t="shared" si="5"/>
        <v>571943267</v>
      </c>
      <c r="X32" s="104">
        <f t="shared" si="5"/>
        <v>-274482039</v>
      </c>
      <c r="Y32" s="105">
        <f>+IF(W32&lt;&gt;0,(X32/W32)*100,0)</f>
        <v>-47.99113038601432</v>
      </c>
      <c r="Z32" s="106">
        <f t="shared" si="5"/>
        <v>762591022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1860482279</v>
      </c>
      <c r="C35" s="18">
        <v>0</v>
      </c>
      <c r="D35" s="63">
        <v>3357362707</v>
      </c>
      <c r="E35" s="64">
        <v>2898585707</v>
      </c>
      <c r="F35" s="64">
        <v>1584558843</v>
      </c>
      <c r="G35" s="64">
        <v>1920205733</v>
      </c>
      <c r="H35" s="64">
        <v>1893090973</v>
      </c>
      <c r="I35" s="64">
        <v>1893090973</v>
      </c>
      <c r="J35" s="64">
        <v>2045507756</v>
      </c>
      <c r="K35" s="64">
        <v>2111014130</v>
      </c>
      <c r="L35" s="64">
        <v>2164968637</v>
      </c>
      <c r="M35" s="64">
        <v>2164968637</v>
      </c>
      <c r="N35" s="64">
        <v>2441638558</v>
      </c>
      <c r="O35" s="64">
        <v>2703730275</v>
      </c>
      <c r="P35" s="64">
        <v>2266099817</v>
      </c>
      <c r="Q35" s="64">
        <v>2266099817</v>
      </c>
      <c r="R35" s="64">
        <v>0</v>
      </c>
      <c r="S35" s="64">
        <v>0</v>
      </c>
      <c r="T35" s="64">
        <v>0</v>
      </c>
      <c r="U35" s="64">
        <v>0</v>
      </c>
      <c r="V35" s="64">
        <v>2266099817</v>
      </c>
      <c r="W35" s="64">
        <v>2173939280</v>
      </c>
      <c r="X35" s="64">
        <v>92160537</v>
      </c>
      <c r="Y35" s="65">
        <v>4.24</v>
      </c>
      <c r="Z35" s="66">
        <v>2898585707</v>
      </c>
    </row>
    <row r="36" spans="1:26" ht="12.75">
      <c r="A36" s="62" t="s">
        <v>53</v>
      </c>
      <c r="B36" s="18">
        <v>7937125688</v>
      </c>
      <c r="C36" s="18">
        <v>0</v>
      </c>
      <c r="D36" s="63">
        <v>7800202200</v>
      </c>
      <c r="E36" s="64">
        <v>7996569373</v>
      </c>
      <c r="F36" s="64">
        <v>7663516879</v>
      </c>
      <c r="G36" s="64">
        <v>7642050031</v>
      </c>
      <c r="H36" s="64">
        <v>7639440339</v>
      </c>
      <c r="I36" s="64">
        <v>7639440339</v>
      </c>
      <c r="J36" s="64">
        <v>7635838477</v>
      </c>
      <c r="K36" s="64">
        <v>7905138972</v>
      </c>
      <c r="L36" s="64">
        <v>7929716095</v>
      </c>
      <c r="M36" s="64">
        <v>7929716095</v>
      </c>
      <c r="N36" s="64">
        <v>7911518596</v>
      </c>
      <c r="O36" s="64">
        <v>7900842113</v>
      </c>
      <c r="P36" s="64">
        <v>7906578581</v>
      </c>
      <c r="Q36" s="64">
        <v>7906578581</v>
      </c>
      <c r="R36" s="64">
        <v>0</v>
      </c>
      <c r="S36" s="64">
        <v>0</v>
      </c>
      <c r="T36" s="64">
        <v>0</v>
      </c>
      <c r="U36" s="64">
        <v>0</v>
      </c>
      <c r="V36" s="64">
        <v>7906578581</v>
      </c>
      <c r="W36" s="64">
        <v>5997427030</v>
      </c>
      <c r="X36" s="64">
        <v>1909151551</v>
      </c>
      <c r="Y36" s="65">
        <v>31.83</v>
      </c>
      <c r="Z36" s="66">
        <v>7996569373</v>
      </c>
    </row>
    <row r="37" spans="1:26" ht="12.75">
      <c r="A37" s="62" t="s">
        <v>54</v>
      </c>
      <c r="B37" s="18">
        <v>1051572905</v>
      </c>
      <c r="C37" s="18">
        <v>0</v>
      </c>
      <c r="D37" s="63">
        <v>1131124923</v>
      </c>
      <c r="E37" s="64">
        <v>257826638</v>
      </c>
      <c r="F37" s="64">
        <v>688949876</v>
      </c>
      <c r="G37" s="64">
        <v>841180976</v>
      </c>
      <c r="H37" s="64">
        <v>852761667</v>
      </c>
      <c r="I37" s="64">
        <v>852761667</v>
      </c>
      <c r="J37" s="64">
        <v>948640857</v>
      </c>
      <c r="K37" s="64">
        <v>952914752</v>
      </c>
      <c r="L37" s="64">
        <v>964558503</v>
      </c>
      <c r="M37" s="64">
        <v>964558503</v>
      </c>
      <c r="N37" s="64">
        <v>1215148630</v>
      </c>
      <c r="O37" s="64">
        <v>1404598721</v>
      </c>
      <c r="P37" s="64">
        <v>888405540</v>
      </c>
      <c r="Q37" s="64">
        <v>888405540</v>
      </c>
      <c r="R37" s="64">
        <v>0</v>
      </c>
      <c r="S37" s="64">
        <v>0</v>
      </c>
      <c r="T37" s="64">
        <v>0</v>
      </c>
      <c r="U37" s="64">
        <v>0</v>
      </c>
      <c r="V37" s="64">
        <v>888405540</v>
      </c>
      <c r="W37" s="64">
        <v>193369979</v>
      </c>
      <c r="X37" s="64">
        <v>695035561</v>
      </c>
      <c r="Y37" s="65">
        <v>359.43</v>
      </c>
      <c r="Z37" s="66">
        <v>257826638</v>
      </c>
    </row>
    <row r="38" spans="1:26" ht="12.75">
      <c r="A38" s="62" t="s">
        <v>55</v>
      </c>
      <c r="B38" s="18">
        <v>1200325710</v>
      </c>
      <c r="C38" s="18">
        <v>0</v>
      </c>
      <c r="D38" s="63">
        <v>1216839000</v>
      </c>
      <c r="E38" s="64">
        <v>1216839000</v>
      </c>
      <c r="F38" s="64">
        <v>1302732734</v>
      </c>
      <c r="G38" s="64">
        <v>1302732734</v>
      </c>
      <c r="H38" s="64">
        <v>1280878343</v>
      </c>
      <c r="I38" s="64">
        <v>1280878343</v>
      </c>
      <c r="J38" s="64">
        <v>1280878343</v>
      </c>
      <c r="K38" s="64">
        <v>1280878343</v>
      </c>
      <c r="L38" s="64">
        <v>1263919214</v>
      </c>
      <c r="M38" s="64">
        <v>1263919214</v>
      </c>
      <c r="N38" s="64">
        <v>1263572632</v>
      </c>
      <c r="O38" s="64">
        <v>1263572632</v>
      </c>
      <c r="P38" s="64">
        <v>1240704180</v>
      </c>
      <c r="Q38" s="64">
        <v>1240704180</v>
      </c>
      <c r="R38" s="64">
        <v>0</v>
      </c>
      <c r="S38" s="64">
        <v>0</v>
      </c>
      <c r="T38" s="64">
        <v>0</v>
      </c>
      <c r="U38" s="64">
        <v>0</v>
      </c>
      <c r="V38" s="64">
        <v>1240704180</v>
      </c>
      <c r="W38" s="64">
        <v>912629250</v>
      </c>
      <c r="X38" s="64">
        <v>328074930</v>
      </c>
      <c r="Y38" s="65">
        <v>35.95</v>
      </c>
      <c r="Z38" s="66">
        <v>1216839000</v>
      </c>
    </row>
    <row r="39" spans="1:26" ht="12.75">
      <c r="A39" s="62" t="s">
        <v>56</v>
      </c>
      <c r="B39" s="18">
        <v>7545709352</v>
      </c>
      <c r="C39" s="18">
        <v>0</v>
      </c>
      <c r="D39" s="63">
        <v>8809600984</v>
      </c>
      <c r="E39" s="64">
        <v>9420489442</v>
      </c>
      <c r="F39" s="64">
        <v>7256393112</v>
      </c>
      <c r="G39" s="64">
        <v>7418342054</v>
      </c>
      <c r="H39" s="64">
        <v>7398891302</v>
      </c>
      <c r="I39" s="64">
        <v>7398891302</v>
      </c>
      <c r="J39" s="64">
        <v>7451827033</v>
      </c>
      <c r="K39" s="64">
        <v>7782360007</v>
      </c>
      <c r="L39" s="64">
        <v>7866207015</v>
      </c>
      <c r="M39" s="64">
        <v>7866207015</v>
      </c>
      <c r="N39" s="64">
        <v>7874435892</v>
      </c>
      <c r="O39" s="64">
        <v>7936401035</v>
      </c>
      <c r="P39" s="64">
        <v>8043568678</v>
      </c>
      <c r="Q39" s="64">
        <v>8043568678</v>
      </c>
      <c r="R39" s="64">
        <v>0</v>
      </c>
      <c r="S39" s="64">
        <v>0</v>
      </c>
      <c r="T39" s="64">
        <v>0</v>
      </c>
      <c r="U39" s="64">
        <v>0</v>
      </c>
      <c r="V39" s="64">
        <v>8043568678</v>
      </c>
      <c r="W39" s="64">
        <v>7065367082</v>
      </c>
      <c r="X39" s="64">
        <v>978201596</v>
      </c>
      <c r="Y39" s="65">
        <v>13.85</v>
      </c>
      <c r="Z39" s="66">
        <v>9420489442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375682076</v>
      </c>
      <c r="C42" s="18">
        <v>0</v>
      </c>
      <c r="D42" s="63">
        <v>809131323</v>
      </c>
      <c r="E42" s="64">
        <v>706582594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995614233</v>
      </c>
      <c r="X42" s="64">
        <v>-995614233</v>
      </c>
      <c r="Y42" s="65">
        <v>-100</v>
      </c>
      <c r="Z42" s="66">
        <v>706582594</v>
      </c>
    </row>
    <row r="43" spans="1:26" ht="12.75">
      <c r="A43" s="62" t="s">
        <v>59</v>
      </c>
      <c r="B43" s="18">
        <v>-651571174</v>
      </c>
      <c r="C43" s="18">
        <v>0</v>
      </c>
      <c r="D43" s="63">
        <v>-698424033</v>
      </c>
      <c r="E43" s="64">
        <v>-762591216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-381295608</v>
      </c>
      <c r="X43" s="64">
        <v>381295608</v>
      </c>
      <c r="Y43" s="65">
        <v>-100</v>
      </c>
      <c r="Z43" s="66">
        <v>-762591216</v>
      </c>
    </row>
    <row r="44" spans="1:26" ht="12.75">
      <c r="A44" s="62" t="s">
        <v>60</v>
      </c>
      <c r="B44" s="18">
        <v>-15995362</v>
      </c>
      <c r="C44" s="18">
        <v>0</v>
      </c>
      <c r="D44" s="63">
        <v>-79368072</v>
      </c>
      <c r="E44" s="64">
        <v>-79368078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-39684039</v>
      </c>
      <c r="X44" s="64">
        <v>39684039</v>
      </c>
      <c r="Y44" s="65">
        <v>-100</v>
      </c>
      <c r="Z44" s="66">
        <v>-79368078</v>
      </c>
    </row>
    <row r="45" spans="1:26" ht="12.75">
      <c r="A45" s="74" t="s">
        <v>61</v>
      </c>
      <c r="B45" s="21">
        <v>679176103</v>
      </c>
      <c r="C45" s="21">
        <v>0</v>
      </c>
      <c r="D45" s="103">
        <v>1009281354</v>
      </c>
      <c r="E45" s="104">
        <v>542570769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1252582055</v>
      </c>
      <c r="X45" s="104">
        <v>-1252582055</v>
      </c>
      <c r="Y45" s="105">
        <v>-100</v>
      </c>
      <c r="Z45" s="106">
        <v>542570769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316075262</v>
      </c>
      <c r="C49" s="56">
        <v>0</v>
      </c>
      <c r="D49" s="133">
        <v>242357822</v>
      </c>
      <c r="E49" s="58">
        <v>110448965</v>
      </c>
      <c r="F49" s="58">
        <v>0</v>
      </c>
      <c r="G49" s="58">
        <v>0</v>
      </c>
      <c r="H49" s="58">
        <v>0</v>
      </c>
      <c r="I49" s="58">
        <v>-4408458</v>
      </c>
      <c r="J49" s="58">
        <v>0</v>
      </c>
      <c r="K49" s="58">
        <v>0</v>
      </c>
      <c r="L49" s="58">
        <v>0</v>
      </c>
      <c r="M49" s="58">
        <v>77222627</v>
      </c>
      <c r="N49" s="58">
        <v>0</v>
      </c>
      <c r="O49" s="58">
        <v>0</v>
      </c>
      <c r="P49" s="58">
        <v>0</v>
      </c>
      <c r="Q49" s="58">
        <v>54941499</v>
      </c>
      <c r="R49" s="58">
        <v>0</v>
      </c>
      <c r="S49" s="58">
        <v>0</v>
      </c>
      <c r="T49" s="58">
        <v>0</v>
      </c>
      <c r="U49" s="58">
        <v>0</v>
      </c>
      <c r="V49" s="58">
        <v>44650097</v>
      </c>
      <c r="W49" s="58">
        <v>1592588992</v>
      </c>
      <c r="X49" s="58">
        <v>2433876806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520873978</v>
      </c>
      <c r="C51" s="56">
        <v>0</v>
      </c>
      <c r="D51" s="133">
        <v>15390998</v>
      </c>
      <c r="E51" s="58">
        <v>2992627</v>
      </c>
      <c r="F51" s="58">
        <v>0</v>
      </c>
      <c r="G51" s="58">
        <v>0</v>
      </c>
      <c r="H51" s="58">
        <v>0</v>
      </c>
      <c r="I51" s="58">
        <v>779952</v>
      </c>
      <c r="J51" s="58">
        <v>0</v>
      </c>
      <c r="K51" s="58">
        <v>0</v>
      </c>
      <c r="L51" s="58">
        <v>0</v>
      </c>
      <c r="M51" s="58">
        <v>14837694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554875249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86.6236276651435</v>
      </c>
      <c r="C58" s="5">
        <f>IF(C67=0,0,+(C76/C67)*100)</f>
        <v>0</v>
      </c>
      <c r="D58" s="6">
        <f aca="true" t="shared" si="6" ref="D58:Z58">IF(D67=0,0,+(D76/D67)*100)</f>
        <v>90.00002376955561</v>
      </c>
      <c r="E58" s="7">
        <f t="shared" si="6"/>
        <v>90.00000010411546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91.98787428949677</v>
      </c>
      <c r="X58" s="7">
        <f t="shared" si="6"/>
        <v>0</v>
      </c>
      <c r="Y58" s="7">
        <f t="shared" si="6"/>
        <v>0</v>
      </c>
      <c r="Z58" s="8">
        <f t="shared" si="6"/>
        <v>90.00000010411546</v>
      </c>
    </row>
    <row r="59" spans="1:26" ht="12.75">
      <c r="A59" s="36" t="s">
        <v>31</v>
      </c>
      <c r="B59" s="9">
        <f aca="true" t="shared" si="7" ref="B59:Z66">IF(B68=0,0,+(B77/B68)*100)</f>
        <v>95.50655134916404</v>
      </c>
      <c r="C59" s="9">
        <f t="shared" si="7"/>
        <v>0</v>
      </c>
      <c r="D59" s="2">
        <f t="shared" si="7"/>
        <v>90.00000035300505</v>
      </c>
      <c r="E59" s="10">
        <f t="shared" si="7"/>
        <v>89.99999977643014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93.55943860561398</v>
      </c>
      <c r="X59" s="10">
        <f t="shared" si="7"/>
        <v>0</v>
      </c>
      <c r="Y59" s="10">
        <f t="shared" si="7"/>
        <v>0</v>
      </c>
      <c r="Z59" s="11">
        <f t="shared" si="7"/>
        <v>89.99999977643014</v>
      </c>
    </row>
    <row r="60" spans="1:26" ht="12.75">
      <c r="A60" s="37" t="s">
        <v>32</v>
      </c>
      <c r="B60" s="12">
        <f t="shared" si="7"/>
        <v>84.41584196631324</v>
      </c>
      <c r="C60" s="12">
        <f t="shared" si="7"/>
        <v>0</v>
      </c>
      <c r="D60" s="3">
        <f t="shared" si="7"/>
        <v>90.00003097067125</v>
      </c>
      <c r="E60" s="13">
        <f t="shared" si="7"/>
        <v>90.0000001735597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90.61906307669895</v>
      </c>
      <c r="X60" s="13">
        <f t="shared" si="7"/>
        <v>0</v>
      </c>
      <c r="Y60" s="13">
        <f t="shared" si="7"/>
        <v>0</v>
      </c>
      <c r="Z60" s="14">
        <f t="shared" si="7"/>
        <v>90.0000001735597</v>
      </c>
    </row>
    <row r="61" spans="1:26" ht="12.75">
      <c r="A61" s="38" t="s">
        <v>102</v>
      </c>
      <c r="B61" s="12">
        <f t="shared" si="7"/>
        <v>90.44137351851197</v>
      </c>
      <c r="C61" s="12">
        <f t="shared" si="7"/>
        <v>0</v>
      </c>
      <c r="D61" s="3">
        <f t="shared" si="7"/>
        <v>90.00004603022354</v>
      </c>
      <c r="E61" s="13">
        <f t="shared" si="7"/>
        <v>90.0000001128312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93.33329032011804</v>
      </c>
      <c r="X61" s="13">
        <f t="shared" si="7"/>
        <v>0</v>
      </c>
      <c r="Y61" s="13">
        <f t="shared" si="7"/>
        <v>0</v>
      </c>
      <c r="Z61" s="14">
        <f t="shared" si="7"/>
        <v>90.0000001128312</v>
      </c>
    </row>
    <row r="62" spans="1:26" ht="12.75">
      <c r="A62" s="38" t="s">
        <v>103</v>
      </c>
      <c r="B62" s="12">
        <f t="shared" si="7"/>
        <v>55.32834333358304</v>
      </c>
      <c r="C62" s="12">
        <f t="shared" si="7"/>
        <v>0</v>
      </c>
      <c r="D62" s="3">
        <f t="shared" si="7"/>
        <v>89.99999937209266</v>
      </c>
      <c r="E62" s="13">
        <f t="shared" si="7"/>
        <v>89.99999946151999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84.64057308104496</v>
      </c>
      <c r="X62" s="13">
        <f t="shared" si="7"/>
        <v>0</v>
      </c>
      <c r="Y62" s="13">
        <f t="shared" si="7"/>
        <v>0</v>
      </c>
      <c r="Z62" s="14">
        <f t="shared" si="7"/>
        <v>89.99999946151999</v>
      </c>
    </row>
    <row r="63" spans="1:26" ht="12.75">
      <c r="A63" s="38" t="s">
        <v>104</v>
      </c>
      <c r="B63" s="12">
        <f t="shared" si="7"/>
        <v>94.59061320955972</v>
      </c>
      <c r="C63" s="12">
        <f t="shared" si="7"/>
        <v>0</v>
      </c>
      <c r="D63" s="3">
        <f t="shared" si="7"/>
        <v>89.99999885569684</v>
      </c>
      <c r="E63" s="13">
        <f t="shared" si="7"/>
        <v>90.00000324792823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82.84396580120608</v>
      </c>
      <c r="X63" s="13">
        <f t="shared" si="7"/>
        <v>0</v>
      </c>
      <c r="Y63" s="13">
        <f t="shared" si="7"/>
        <v>0</v>
      </c>
      <c r="Z63" s="14">
        <f t="shared" si="7"/>
        <v>90.00000324792823</v>
      </c>
    </row>
    <row r="64" spans="1:26" ht="12.75">
      <c r="A64" s="38" t="s">
        <v>105</v>
      </c>
      <c r="B64" s="12">
        <f t="shared" si="7"/>
        <v>95.86363585709844</v>
      </c>
      <c r="C64" s="12">
        <f t="shared" si="7"/>
        <v>0</v>
      </c>
      <c r="D64" s="3">
        <f t="shared" si="7"/>
        <v>90.00000264328023</v>
      </c>
      <c r="E64" s="13">
        <f t="shared" si="7"/>
        <v>90.00000179532537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90.33683449261618</v>
      </c>
      <c r="X64" s="13">
        <f t="shared" si="7"/>
        <v>0</v>
      </c>
      <c r="Y64" s="13">
        <f t="shared" si="7"/>
        <v>0</v>
      </c>
      <c r="Z64" s="14">
        <f t="shared" si="7"/>
        <v>90.00000179532537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71.28507749140853</v>
      </c>
      <c r="C66" s="15">
        <f t="shared" si="7"/>
        <v>0</v>
      </c>
      <c r="D66" s="4">
        <f t="shared" si="7"/>
        <v>89.99999607600027</v>
      </c>
      <c r="E66" s="16">
        <f t="shared" si="7"/>
        <v>90.00000080942634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134.39997450076677</v>
      </c>
      <c r="X66" s="16">
        <f t="shared" si="7"/>
        <v>0</v>
      </c>
      <c r="Y66" s="16">
        <f t="shared" si="7"/>
        <v>0</v>
      </c>
      <c r="Z66" s="17">
        <f t="shared" si="7"/>
        <v>90.00000080942634</v>
      </c>
    </row>
    <row r="67" spans="1:26" ht="12.75" hidden="1">
      <c r="A67" s="40" t="s">
        <v>108</v>
      </c>
      <c r="B67" s="23">
        <v>3432201680</v>
      </c>
      <c r="C67" s="23"/>
      <c r="D67" s="24">
        <v>3934444612</v>
      </c>
      <c r="E67" s="25">
        <v>3841889040</v>
      </c>
      <c r="F67" s="25">
        <v>290531176</v>
      </c>
      <c r="G67" s="25">
        <v>371555240</v>
      </c>
      <c r="H67" s="25">
        <v>307881374</v>
      </c>
      <c r="I67" s="25">
        <v>969967790</v>
      </c>
      <c r="J67" s="25">
        <v>303157654</v>
      </c>
      <c r="K67" s="25">
        <v>330570819</v>
      </c>
      <c r="L67" s="25">
        <v>287034924</v>
      </c>
      <c r="M67" s="25">
        <v>920763397</v>
      </c>
      <c r="N67" s="25">
        <v>279724406</v>
      </c>
      <c r="O67" s="25">
        <v>351107494</v>
      </c>
      <c r="P67" s="25">
        <v>284825153</v>
      </c>
      <c r="Q67" s="25">
        <v>915657053</v>
      </c>
      <c r="R67" s="25"/>
      <c r="S67" s="25"/>
      <c r="T67" s="25"/>
      <c r="U67" s="25"/>
      <c r="V67" s="25">
        <v>2806388240</v>
      </c>
      <c r="W67" s="25">
        <v>2947508271</v>
      </c>
      <c r="X67" s="25"/>
      <c r="Y67" s="24"/>
      <c r="Z67" s="26">
        <v>3841889040</v>
      </c>
    </row>
    <row r="68" spans="1:26" ht="12.75" hidden="1">
      <c r="A68" s="36" t="s">
        <v>31</v>
      </c>
      <c r="B68" s="18">
        <v>797305161</v>
      </c>
      <c r="C68" s="18"/>
      <c r="D68" s="19">
        <v>849846200</v>
      </c>
      <c r="E68" s="20">
        <v>849846201</v>
      </c>
      <c r="F68" s="20">
        <v>71652168</v>
      </c>
      <c r="G68" s="20">
        <v>71741443</v>
      </c>
      <c r="H68" s="20">
        <v>72032460</v>
      </c>
      <c r="I68" s="20">
        <v>215426071</v>
      </c>
      <c r="J68" s="20">
        <v>70974180</v>
      </c>
      <c r="K68" s="20">
        <v>71489772</v>
      </c>
      <c r="L68" s="20">
        <v>70413908</v>
      </c>
      <c r="M68" s="20">
        <v>212877860</v>
      </c>
      <c r="N68" s="20">
        <v>70980259</v>
      </c>
      <c r="O68" s="20">
        <v>76262709</v>
      </c>
      <c r="P68" s="20">
        <v>71008601</v>
      </c>
      <c r="Q68" s="20">
        <v>218251569</v>
      </c>
      <c r="R68" s="20"/>
      <c r="S68" s="20"/>
      <c r="T68" s="20"/>
      <c r="U68" s="20"/>
      <c r="V68" s="20">
        <v>646555500</v>
      </c>
      <c r="W68" s="20">
        <v>634988466</v>
      </c>
      <c r="X68" s="20"/>
      <c r="Y68" s="19"/>
      <c r="Z68" s="22">
        <v>849846201</v>
      </c>
    </row>
    <row r="69" spans="1:26" ht="12.75" hidden="1">
      <c r="A69" s="37" t="s">
        <v>32</v>
      </c>
      <c r="B69" s="18">
        <v>2538549193</v>
      </c>
      <c r="C69" s="18"/>
      <c r="D69" s="19">
        <v>3018339488</v>
      </c>
      <c r="E69" s="20">
        <v>2880852980</v>
      </c>
      <c r="F69" s="20">
        <v>215568205</v>
      </c>
      <c r="G69" s="20">
        <v>283602396</v>
      </c>
      <c r="H69" s="20">
        <v>227040324</v>
      </c>
      <c r="I69" s="20">
        <v>726210925</v>
      </c>
      <c r="J69" s="20">
        <v>223831275</v>
      </c>
      <c r="K69" s="20">
        <v>249389710</v>
      </c>
      <c r="L69" s="20">
        <v>207168010</v>
      </c>
      <c r="M69" s="20">
        <v>680388995</v>
      </c>
      <c r="N69" s="20">
        <v>208984557</v>
      </c>
      <c r="O69" s="20">
        <v>255530056</v>
      </c>
      <c r="P69" s="20">
        <v>200798967</v>
      </c>
      <c r="Q69" s="20">
        <v>665313580</v>
      </c>
      <c r="R69" s="20"/>
      <c r="S69" s="20"/>
      <c r="T69" s="20"/>
      <c r="U69" s="20"/>
      <c r="V69" s="20">
        <v>2071913500</v>
      </c>
      <c r="W69" s="20">
        <v>2263012434</v>
      </c>
      <c r="X69" s="20"/>
      <c r="Y69" s="19"/>
      <c r="Z69" s="22">
        <v>2880852980</v>
      </c>
    </row>
    <row r="70" spans="1:26" ht="12.75" hidden="1">
      <c r="A70" s="38" t="s">
        <v>102</v>
      </c>
      <c r="B70" s="18">
        <v>1863763537</v>
      </c>
      <c r="C70" s="18"/>
      <c r="D70" s="19">
        <v>2038443283</v>
      </c>
      <c r="E70" s="20">
        <v>2038443283</v>
      </c>
      <c r="F70" s="20">
        <v>149572575</v>
      </c>
      <c r="G70" s="20">
        <v>221658359</v>
      </c>
      <c r="H70" s="20">
        <v>150016248</v>
      </c>
      <c r="I70" s="20">
        <v>521247182</v>
      </c>
      <c r="J70" s="20">
        <v>155396548</v>
      </c>
      <c r="K70" s="20">
        <v>174451425</v>
      </c>
      <c r="L70" s="20">
        <v>146475690</v>
      </c>
      <c r="M70" s="20">
        <v>476323663</v>
      </c>
      <c r="N70" s="20">
        <v>144670037</v>
      </c>
      <c r="O70" s="20">
        <v>178506483</v>
      </c>
      <c r="P70" s="20">
        <v>140843370</v>
      </c>
      <c r="Q70" s="20">
        <v>464019890</v>
      </c>
      <c r="R70" s="20"/>
      <c r="S70" s="20"/>
      <c r="T70" s="20"/>
      <c r="U70" s="20"/>
      <c r="V70" s="20">
        <v>1461590735</v>
      </c>
      <c r="W70" s="20">
        <v>1528832466</v>
      </c>
      <c r="X70" s="20"/>
      <c r="Y70" s="19"/>
      <c r="Z70" s="22">
        <v>2038443283</v>
      </c>
    </row>
    <row r="71" spans="1:26" ht="12.75" hidden="1">
      <c r="A71" s="38" t="s">
        <v>103</v>
      </c>
      <c r="B71" s="18">
        <v>464242241</v>
      </c>
      <c r="C71" s="18"/>
      <c r="D71" s="19">
        <v>716666245</v>
      </c>
      <c r="E71" s="20">
        <v>612836117</v>
      </c>
      <c r="F71" s="20">
        <v>45626493</v>
      </c>
      <c r="G71" s="20">
        <v>41905196</v>
      </c>
      <c r="H71" s="20">
        <v>57587509</v>
      </c>
      <c r="I71" s="20">
        <v>145119198</v>
      </c>
      <c r="J71" s="20">
        <v>47080842</v>
      </c>
      <c r="K71" s="20">
        <v>54739251</v>
      </c>
      <c r="L71" s="20">
        <v>42239858</v>
      </c>
      <c r="M71" s="20">
        <v>144059951</v>
      </c>
      <c r="N71" s="20">
        <v>45795400</v>
      </c>
      <c r="O71" s="20">
        <v>56784060</v>
      </c>
      <c r="P71" s="20">
        <v>41948716</v>
      </c>
      <c r="Q71" s="20">
        <v>144528176</v>
      </c>
      <c r="R71" s="20"/>
      <c r="S71" s="20"/>
      <c r="T71" s="20"/>
      <c r="U71" s="20"/>
      <c r="V71" s="20">
        <v>433707325</v>
      </c>
      <c r="W71" s="20">
        <v>537499683</v>
      </c>
      <c r="X71" s="20"/>
      <c r="Y71" s="19"/>
      <c r="Z71" s="22">
        <v>612836117</v>
      </c>
    </row>
    <row r="72" spans="1:26" ht="12.75" hidden="1">
      <c r="A72" s="38" t="s">
        <v>104</v>
      </c>
      <c r="B72" s="18">
        <v>121806043</v>
      </c>
      <c r="C72" s="18"/>
      <c r="D72" s="19">
        <v>157300972</v>
      </c>
      <c r="E72" s="20">
        <v>129313202</v>
      </c>
      <c r="F72" s="20">
        <v>12446392</v>
      </c>
      <c r="G72" s="20">
        <v>12261163</v>
      </c>
      <c r="H72" s="20">
        <v>11499352</v>
      </c>
      <c r="I72" s="20">
        <v>36206907</v>
      </c>
      <c r="J72" s="20">
        <v>13781685</v>
      </c>
      <c r="K72" s="20">
        <v>12112489</v>
      </c>
      <c r="L72" s="20">
        <v>11392746</v>
      </c>
      <c r="M72" s="20">
        <v>37286920</v>
      </c>
      <c r="N72" s="20">
        <v>11495976</v>
      </c>
      <c r="O72" s="20">
        <v>12077626</v>
      </c>
      <c r="P72" s="20">
        <v>10662571</v>
      </c>
      <c r="Q72" s="20">
        <v>34236173</v>
      </c>
      <c r="R72" s="20"/>
      <c r="S72" s="20"/>
      <c r="T72" s="20"/>
      <c r="U72" s="20"/>
      <c r="V72" s="20">
        <v>107730000</v>
      </c>
      <c r="W72" s="20">
        <v>117532215</v>
      </c>
      <c r="X72" s="20"/>
      <c r="Y72" s="19"/>
      <c r="Z72" s="22">
        <v>129313202</v>
      </c>
    </row>
    <row r="73" spans="1:26" ht="12.75" hidden="1">
      <c r="A73" s="38" t="s">
        <v>105</v>
      </c>
      <c r="B73" s="18">
        <v>88928099</v>
      </c>
      <c r="C73" s="18"/>
      <c r="D73" s="19">
        <v>105928988</v>
      </c>
      <c r="E73" s="20">
        <v>100260378</v>
      </c>
      <c r="F73" s="20"/>
      <c r="G73" s="20"/>
      <c r="H73" s="20"/>
      <c r="I73" s="20"/>
      <c r="J73" s="20"/>
      <c r="K73" s="20"/>
      <c r="L73" s="20"/>
      <c r="M73" s="20"/>
      <c r="N73" s="20">
        <v>7023144</v>
      </c>
      <c r="O73" s="20">
        <v>8161887</v>
      </c>
      <c r="P73" s="20">
        <v>7344310</v>
      </c>
      <c r="Q73" s="20">
        <v>22529341</v>
      </c>
      <c r="R73" s="20"/>
      <c r="S73" s="20"/>
      <c r="T73" s="20"/>
      <c r="U73" s="20"/>
      <c r="V73" s="20">
        <v>22529341</v>
      </c>
      <c r="W73" s="20">
        <v>79148070</v>
      </c>
      <c r="X73" s="20"/>
      <c r="Y73" s="19"/>
      <c r="Z73" s="22">
        <v>100260378</v>
      </c>
    </row>
    <row r="74" spans="1:26" ht="12.75" hidden="1">
      <c r="A74" s="38" t="s">
        <v>106</v>
      </c>
      <c r="B74" s="18">
        <v>-190727</v>
      </c>
      <c r="C74" s="18"/>
      <c r="D74" s="19"/>
      <c r="E74" s="20"/>
      <c r="F74" s="20">
        <v>7922745</v>
      </c>
      <c r="G74" s="20">
        <v>7777678</v>
      </c>
      <c r="H74" s="20">
        <v>7937215</v>
      </c>
      <c r="I74" s="20">
        <v>23637638</v>
      </c>
      <c r="J74" s="20">
        <v>7572200</v>
      </c>
      <c r="K74" s="20">
        <v>8086545</v>
      </c>
      <c r="L74" s="20">
        <v>7059716</v>
      </c>
      <c r="M74" s="20">
        <v>22718461</v>
      </c>
      <c r="N74" s="20"/>
      <c r="O74" s="20"/>
      <c r="P74" s="20"/>
      <c r="Q74" s="20"/>
      <c r="R74" s="20"/>
      <c r="S74" s="20"/>
      <c r="T74" s="20"/>
      <c r="U74" s="20"/>
      <c r="V74" s="20">
        <v>46356099</v>
      </c>
      <c r="W74" s="20"/>
      <c r="X74" s="20"/>
      <c r="Y74" s="19"/>
      <c r="Z74" s="22"/>
    </row>
    <row r="75" spans="1:26" ht="12.75" hidden="1">
      <c r="A75" s="39" t="s">
        <v>107</v>
      </c>
      <c r="B75" s="27">
        <v>96347326</v>
      </c>
      <c r="C75" s="27"/>
      <c r="D75" s="28">
        <v>66258924</v>
      </c>
      <c r="E75" s="29">
        <v>111189859</v>
      </c>
      <c r="F75" s="29">
        <v>3310803</v>
      </c>
      <c r="G75" s="29">
        <v>16211401</v>
      </c>
      <c r="H75" s="29">
        <v>8808590</v>
      </c>
      <c r="I75" s="29">
        <v>28330794</v>
      </c>
      <c r="J75" s="29">
        <v>8352199</v>
      </c>
      <c r="K75" s="29">
        <v>9691337</v>
      </c>
      <c r="L75" s="29">
        <v>9453006</v>
      </c>
      <c r="M75" s="29">
        <v>27496542</v>
      </c>
      <c r="N75" s="29">
        <v>-240410</v>
      </c>
      <c r="O75" s="29">
        <v>19314729</v>
      </c>
      <c r="P75" s="29">
        <v>13017585</v>
      </c>
      <c r="Q75" s="29">
        <v>32091904</v>
      </c>
      <c r="R75" s="29"/>
      <c r="S75" s="29"/>
      <c r="T75" s="29"/>
      <c r="U75" s="29"/>
      <c r="V75" s="29">
        <v>87919240</v>
      </c>
      <c r="W75" s="29">
        <v>49507371</v>
      </c>
      <c r="X75" s="29"/>
      <c r="Y75" s="28"/>
      <c r="Z75" s="30">
        <v>111189859</v>
      </c>
    </row>
    <row r="76" spans="1:26" ht="12.75" hidden="1">
      <c r="A76" s="41" t="s">
        <v>109</v>
      </c>
      <c r="B76" s="31">
        <v>2973097604</v>
      </c>
      <c r="C76" s="31"/>
      <c r="D76" s="32">
        <v>3541001086</v>
      </c>
      <c r="E76" s="33">
        <v>3457700140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2711350203</v>
      </c>
      <c r="X76" s="33"/>
      <c r="Y76" s="32"/>
      <c r="Z76" s="34">
        <v>3457700140</v>
      </c>
    </row>
    <row r="77" spans="1:26" ht="12.75" hidden="1">
      <c r="A77" s="36" t="s">
        <v>31</v>
      </c>
      <c r="B77" s="18">
        <v>761478663</v>
      </c>
      <c r="C77" s="18"/>
      <c r="D77" s="19">
        <v>764861583</v>
      </c>
      <c r="E77" s="20">
        <v>764861579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594091644</v>
      </c>
      <c r="X77" s="20"/>
      <c r="Y77" s="19"/>
      <c r="Z77" s="22">
        <v>764861579</v>
      </c>
    </row>
    <row r="78" spans="1:26" ht="12.75" hidden="1">
      <c r="A78" s="37" t="s">
        <v>32</v>
      </c>
      <c r="B78" s="18">
        <v>2142937675</v>
      </c>
      <c r="C78" s="18"/>
      <c r="D78" s="19">
        <v>2716506474</v>
      </c>
      <c r="E78" s="20">
        <v>2592767687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2050720665</v>
      </c>
      <c r="X78" s="20"/>
      <c r="Y78" s="19"/>
      <c r="Z78" s="22">
        <v>2592767687</v>
      </c>
    </row>
    <row r="79" spans="1:26" ht="12.75" hidden="1">
      <c r="A79" s="38" t="s">
        <v>102</v>
      </c>
      <c r="B79" s="18">
        <v>1685613342</v>
      </c>
      <c r="C79" s="18"/>
      <c r="D79" s="19">
        <v>1834599893</v>
      </c>
      <c r="E79" s="20">
        <v>1834598957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1426909644</v>
      </c>
      <c r="X79" s="20"/>
      <c r="Y79" s="19"/>
      <c r="Z79" s="22">
        <v>1834598957</v>
      </c>
    </row>
    <row r="80" spans="1:26" ht="12.75" hidden="1">
      <c r="A80" s="38" t="s">
        <v>103</v>
      </c>
      <c r="B80" s="18">
        <v>256857541</v>
      </c>
      <c r="C80" s="18"/>
      <c r="D80" s="19">
        <v>644999616</v>
      </c>
      <c r="E80" s="20">
        <v>551552502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454942812</v>
      </c>
      <c r="X80" s="20"/>
      <c r="Y80" s="19"/>
      <c r="Z80" s="22">
        <v>551552502</v>
      </c>
    </row>
    <row r="81" spans="1:26" ht="12.75" hidden="1">
      <c r="A81" s="38" t="s">
        <v>104</v>
      </c>
      <c r="B81" s="18">
        <v>115217083</v>
      </c>
      <c r="C81" s="18"/>
      <c r="D81" s="19">
        <v>141570873</v>
      </c>
      <c r="E81" s="20">
        <v>116381886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97368348</v>
      </c>
      <c r="X81" s="20"/>
      <c r="Y81" s="19"/>
      <c r="Z81" s="22">
        <v>116381886</v>
      </c>
    </row>
    <row r="82" spans="1:26" ht="12.75" hidden="1">
      <c r="A82" s="38" t="s">
        <v>105</v>
      </c>
      <c r="B82" s="18">
        <v>85249709</v>
      </c>
      <c r="C82" s="18"/>
      <c r="D82" s="19">
        <v>95336092</v>
      </c>
      <c r="E82" s="20">
        <v>90234342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71499861</v>
      </c>
      <c r="X82" s="20"/>
      <c r="Y82" s="19"/>
      <c r="Z82" s="22">
        <v>90234342</v>
      </c>
    </row>
    <row r="83" spans="1:26" ht="12.7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107</v>
      </c>
      <c r="B84" s="27">
        <v>68681266</v>
      </c>
      <c r="C84" s="27"/>
      <c r="D84" s="28">
        <v>59633029</v>
      </c>
      <c r="E84" s="29">
        <v>100070874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66537894</v>
      </c>
      <c r="X84" s="29"/>
      <c r="Y84" s="28"/>
      <c r="Z84" s="30">
        <v>100070874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232285813</v>
      </c>
      <c r="C5" s="18">
        <v>0</v>
      </c>
      <c r="D5" s="63">
        <v>283210266</v>
      </c>
      <c r="E5" s="64">
        <v>257041505</v>
      </c>
      <c r="F5" s="64">
        <v>23326476</v>
      </c>
      <c r="G5" s="64">
        <v>23680548</v>
      </c>
      <c r="H5" s="64">
        <v>23513167</v>
      </c>
      <c r="I5" s="64">
        <v>70520191</v>
      </c>
      <c r="J5" s="64">
        <v>19787101</v>
      </c>
      <c r="K5" s="64">
        <v>20611468</v>
      </c>
      <c r="L5" s="64">
        <v>20579969</v>
      </c>
      <c r="M5" s="64">
        <v>60978538</v>
      </c>
      <c r="N5" s="64">
        <v>21244734</v>
      </c>
      <c r="O5" s="64">
        <v>20394544</v>
      </c>
      <c r="P5" s="64">
        <v>20352021</v>
      </c>
      <c r="Q5" s="64">
        <v>61991299</v>
      </c>
      <c r="R5" s="64">
        <v>0</v>
      </c>
      <c r="S5" s="64">
        <v>0</v>
      </c>
      <c r="T5" s="64">
        <v>0</v>
      </c>
      <c r="U5" s="64">
        <v>0</v>
      </c>
      <c r="V5" s="64">
        <v>193490028</v>
      </c>
      <c r="W5" s="64">
        <v>212407704</v>
      </c>
      <c r="X5" s="64">
        <v>-18917676</v>
      </c>
      <c r="Y5" s="65">
        <v>-8.91</v>
      </c>
      <c r="Z5" s="66">
        <v>257041505</v>
      </c>
    </row>
    <row r="6" spans="1:26" ht="12.75">
      <c r="A6" s="62" t="s">
        <v>32</v>
      </c>
      <c r="B6" s="18">
        <v>948273264</v>
      </c>
      <c r="C6" s="18">
        <v>0</v>
      </c>
      <c r="D6" s="63">
        <v>1065727000</v>
      </c>
      <c r="E6" s="64">
        <v>1000827079</v>
      </c>
      <c r="F6" s="64">
        <v>90719173</v>
      </c>
      <c r="G6" s="64">
        <v>89031735</v>
      </c>
      <c r="H6" s="64">
        <v>86148608</v>
      </c>
      <c r="I6" s="64">
        <v>265899516</v>
      </c>
      <c r="J6" s="64">
        <v>80646208</v>
      </c>
      <c r="K6" s="64">
        <v>81428281</v>
      </c>
      <c r="L6" s="64">
        <v>80302816</v>
      </c>
      <c r="M6" s="64">
        <v>242377305</v>
      </c>
      <c r="N6" s="64">
        <v>73967875</v>
      </c>
      <c r="O6" s="64">
        <v>70720200</v>
      </c>
      <c r="P6" s="64">
        <v>74447289</v>
      </c>
      <c r="Q6" s="64">
        <v>219135364</v>
      </c>
      <c r="R6" s="64">
        <v>0</v>
      </c>
      <c r="S6" s="64">
        <v>0</v>
      </c>
      <c r="T6" s="64">
        <v>0</v>
      </c>
      <c r="U6" s="64">
        <v>0</v>
      </c>
      <c r="V6" s="64">
        <v>727412185</v>
      </c>
      <c r="W6" s="64">
        <v>744981057</v>
      </c>
      <c r="X6" s="64">
        <v>-17568872</v>
      </c>
      <c r="Y6" s="65">
        <v>-2.36</v>
      </c>
      <c r="Z6" s="66">
        <v>1000827079</v>
      </c>
    </row>
    <row r="7" spans="1:26" ht="12.75">
      <c r="A7" s="62" t="s">
        <v>33</v>
      </c>
      <c r="B7" s="18">
        <v>4505489</v>
      </c>
      <c r="C7" s="18">
        <v>0</v>
      </c>
      <c r="D7" s="63">
        <v>4600899</v>
      </c>
      <c r="E7" s="64">
        <v>4395642</v>
      </c>
      <c r="F7" s="64">
        <v>0</v>
      </c>
      <c r="G7" s="64">
        <v>404290</v>
      </c>
      <c r="H7" s="64">
        <v>642434</v>
      </c>
      <c r="I7" s="64">
        <v>1046724</v>
      </c>
      <c r="J7" s="64">
        <v>394828</v>
      </c>
      <c r="K7" s="64">
        <v>393534</v>
      </c>
      <c r="L7" s="64">
        <v>272477</v>
      </c>
      <c r="M7" s="64">
        <v>1060839</v>
      </c>
      <c r="N7" s="64">
        <v>200888</v>
      </c>
      <c r="O7" s="64">
        <v>437943</v>
      </c>
      <c r="P7" s="64">
        <v>407345</v>
      </c>
      <c r="Q7" s="64">
        <v>1046176</v>
      </c>
      <c r="R7" s="64">
        <v>0</v>
      </c>
      <c r="S7" s="64">
        <v>0</v>
      </c>
      <c r="T7" s="64">
        <v>0</v>
      </c>
      <c r="U7" s="64">
        <v>0</v>
      </c>
      <c r="V7" s="64">
        <v>3153739</v>
      </c>
      <c r="W7" s="64">
        <v>3450672</v>
      </c>
      <c r="X7" s="64">
        <v>-296933</v>
      </c>
      <c r="Y7" s="65">
        <v>-8.61</v>
      </c>
      <c r="Z7" s="66">
        <v>4395642</v>
      </c>
    </row>
    <row r="8" spans="1:26" ht="12.75">
      <c r="A8" s="62" t="s">
        <v>34</v>
      </c>
      <c r="B8" s="18">
        <v>81368944</v>
      </c>
      <c r="C8" s="18">
        <v>0</v>
      </c>
      <c r="D8" s="63">
        <v>344941033</v>
      </c>
      <c r="E8" s="64">
        <v>379006245</v>
      </c>
      <c r="F8" s="64">
        <v>145131672</v>
      </c>
      <c r="G8" s="64">
        <v>4938958</v>
      </c>
      <c r="H8" s="64">
        <v>4505725</v>
      </c>
      <c r="I8" s="64">
        <v>154576355</v>
      </c>
      <c r="J8" s="64">
        <v>17921000</v>
      </c>
      <c r="K8" s="64">
        <v>19769000</v>
      </c>
      <c r="L8" s="64">
        <v>124006860</v>
      </c>
      <c r="M8" s="64">
        <v>161696860</v>
      </c>
      <c r="N8" s="64">
        <v>19994739</v>
      </c>
      <c r="O8" s="64">
        <v>17479109</v>
      </c>
      <c r="P8" s="64">
        <v>74500586</v>
      </c>
      <c r="Q8" s="64">
        <v>111974434</v>
      </c>
      <c r="R8" s="64">
        <v>0</v>
      </c>
      <c r="S8" s="64">
        <v>0</v>
      </c>
      <c r="T8" s="64">
        <v>0</v>
      </c>
      <c r="U8" s="64">
        <v>0</v>
      </c>
      <c r="V8" s="64">
        <v>428247649</v>
      </c>
      <c r="W8" s="64">
        <v>258705774</v>
      </c>
      <c r="X8" s="64">
        <v>169541875</v>
      </c>
      <c r="Y8" s="65">
        <v>65.53</v>
      </c>
      <c r="Z8" s="66">
        <v>379006245</v>
      </c>
    </row>
    <row r="9" spans="1:26" ht="12.75">
      <c r="A9" s="62" t="s">
        <v>35</v>
      </c>
      <c r="B9" s="18">
        <v>37578794</v>
      </c>
      <c r="C9" s="18">
        <v>0</v>
      </c>
      <c r="D9" s="63">
        <v>43582580</v>
      </c>
      <c r="E9" s="64">
        <v>56558918</v>
      </c>
      <c r="F9" s="64">
        <v>2343590</v>
      </c>
      <c r="G9" s="64">
        <v>2460144</v>
      </c>
      <c r="H9" s="64">
        <v>3170743</v>
      </c>
      <c r="I9" s="64">
        <v>7974477</v>
      </c>
      <c r="J9" s="64">
        <v>3610547</v>
      </c>
      <c r="K9" s="64">
        <v>3275382</v>
      </c>
      <c r="L9" s="64">
        <v>4218056</v>
      </c>
      <c r="M9" s="64">
        <v>11103985</v>
      </c>
      <c r="N9" s="64">
        <v>3982785</v>
      </c>
      <c r="O9" s="64">
        <v>3016532</v>
      </c>
      <c r="P9" s="64">
        <v>3116810</v>
      </c>
      <c r="Q9" s="64">
        <v>10116127</v>
      </c>
      <c r="R9" s="64">
        <v>0</v>
      </c>
      <c r="S9" s="64">
        <v>0</v>
      </c>
      <c r="T9" s="64">
        <v>0</v>
      </c>
      <c r="U9" s="64">
        <v>0</v>
      </c>
      <c r="V9" s="64">
        <v>29194589</v>
      </c>
      <c r="W9" s="64">
        <v>32686947</v>
      </c>
      <c r="X9" s="64">
        <v>-3492358</v>
      </c>
      <c r="Y9" s="65">
        <v>-10.68</v>
      </c>
      <c r="Z9" s="66">
        <v>56558918</v>
      </c>
    </row>
    <row r="10" spans="1:26" ht="22.5">
      <c r="A10" s="67" t="s">
        <v>94</v>
      </c>
      <c r="B10" s="68">
        <f>SUM(B5:B9)</f>
        <v>1304012304</v>
      </c>
      <c r="C10" s="68">
        <f>SUM(C5:C9)</f>
        <v>0</v>
      </c>
      <c r="D10" s="69">
        <f aca="true" t="shared" si="0" ref="D10:Z10">SUM(D5:D9)</f>
        <v>1742061778</v>
      </c>
      <c r="E10" s="70">
        <f t="shared" si="0"/>
        <v>1697829389</v>
      </c>
      <c r="F10" s="70">
        <f t="shared" si="0"/>
        <v>261520911</v>
      </c>
      <c r="G10" s="70">
        <f t="shared" si="0"/>
        <v>120515675</v>
      </c>
      <c r="H10" s="70">
        <f t="shared" si="0"/>
        <v>117980677</v>
      </c>
      <c r="I10" s="70">
        <f t="shared" si="0"/>
        <v>500017263</v>
      </c>
      <c r="J10" s="70">
        <f t="shared" si="0"/>
        <v>122359684</v>
      </c>
      <c r="K10" s="70">
        <f t="shared" si="0"/>
        <v>125477665</v>
      </c>
      <c r="L10" s="70">
        <f t="shared" si="0"/>
        <v>229380178</v>
      </c>
      <c r="M10" s="70">
        <f t="shared" si="0"/>
        <v>477217527</v>
      </c>
      <c r="N10" s="70">
        <f t="shared" si="0"/>
        <v>119391021</v>
      </c>
      <c r="O10" s="70">
        <f t="shared" si="0"/>
        <v>112048328</v>
      </c>
      <c r="P10" s="70">
        <f t="shared" si="0"/>
        <v>172824051</v>
      </c>
      <c r="Q10" s="70">
        <f t="shared" si="0"/>
        <v>404263400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1381498190</v>
      </c>
      <c r="W10" s="70">
        <f t="shared" si="0"/>
        <v>1252232154</v>
      </c>
      <c r="X10" s="70">
        <f t="shared" si="0"/>
        <v>129266036</v>
      </c>
      <c r="Y10" s="71">
        <f>+IF(W10&lt;&gt;0,(X10/W10)*100,0)</f>
        <v>10.322849128820566</v>
      </c>
      <c r="Z10" s="72">
        <f t="shared" si="0"/>
        <v>1697829389</v>
      </c>
    </row>
    <row r="11" spans="1:26" ht="12.75">
      <c r="A11" s="62" t="s">
        <v>36</v>
      </c>
      <c r="B11" s="18">
        <v>495757372</v>
      </c>
      <c r="C11" s="18">
        <v>0</v>
      </c>
      <c r="D11" s="63">
        <v>514737496</v>
      </c>
      <c r="E11" s="64">
        <v>516470907</v>
      </c>
      <c r="F11" s="64">
        <v>44028308</v>
      </c>
      <c r="G11" s="64">
        <v>41335821</v>
      </c>
      <c r="H11" s="64">
        <v>41996195</v>
      </c>
      <c r="I11" s="64">
        <v>127360324</v>
      </c>
      <c r="J11" s="64">
        <v>43193987</v>
      </c>
      <c r="K11" s="64">
        <v>45202275</v>
      </c>
      <c r="L11" s="64">
        <v>44361635</v>
      </c>
      <c r="M11" s="64">
        <v>132757897</v>
      </c>
      <c r="N11" s="64">
        <v>50216379</v>
      </c>
      <c r="O11" s="64">
        <v>46798993</v>
      </c>
      <c r="P11" s="64">
        <v>42245208</v>
      </c>
      <c r="Q11" s="64">
        <v>139260580</v>
      </c>
      <c r="R11" s="64">
        <v>0</v>
      </c>
      <c r="S11" s="64">
        <v>0</v>
      </c>
      <c r="T11" s="64">
        <v>0</v>
      </c>
      <c r="U11" s="64">
        <v>0</v>
      </c>
      <c r="V11" s="64">
        <v>399378801</v>
      </c>
      <c r="W11" s="64">
        <v>386053119</v>
      </c>
      <c r="X11" s="64">
        <v>13325682</v>
      </c>
      <c r="Y11" s="65">
        <v>3.45</v>
      </c>
      <c r="Z11" s="66">
        <v>516470907</v>
      </c>
    </row>
    <row r="12" spans="1:26" ht="12.75">
      <c r="A12" s="62" t="s">
        <v>37</v>
      </c>
      <c r="B12" s="18">
        <v>20389056</v>
      </c>
      <c r="C12" s="18">
        <v>0</v>
      </c>
      <c r="D12" s="63">
        <v>23219286</v>
      </c>
      <c r="E12" s="64">
        <v>23219287</v>
      </c>
      <c r="F12" s="64">
        <v>1563043</v>
      </c>
      <c r="G12" s="64">
        <v>1563043</v>
      </c>
      <c r="H12" s="64">
        <v>1563043</v>
      </c>
      <c r="I12" s="64">
        <v>4689129</v>
      </c>
      <c r="J12" s="64">
        <v>1563044</v>
      </c>
      <c r="K12" s="64">
        <v>1563006</v>
      </c>
      <c r="L12" s="64">
        <v>2576314</v>
      </c>
      <c r="M12" s="64">
        <v>5702364</v>
      </c>
      <c r="N12" s="64">
        <v>1225235</v>
      </c>
      <c r="O12" s="64">
        <v>2892828</v>
      </c>
      <c r="P12" s="64">
        <v>1312831</v>
      </c>
      <c r="Q12" s="64">
        <v>5430894</v>
      </c>
      <c r="R12" s="64">
        <v>0</v>
      </c>
      <c r="S12" s="64">
        <v>0</v>
      </c>
      <c r="T12" s="64">
        <v>0</v>
      </c>
      <c r="U12" s="64">
        <v>0</v>
      </c>
      <c r="V12" s="64">
        <v>15822387</v>
      </c>
      <c r="W12" s="64">
        <v>17414469</v>
      </c>
      <c r="X12" s="64">
        <v>-1592082</v>
      </c>
      <c r="Y12" s="65">
        <v>-9.14</v>
      </c>
      <c r="Z12" s="66">
        <v>23219287</v>
      </c>
    </row>
    <row r="13" spans="1:26" ht="12.75">
      <c r="A13" s="62" t="s">
        <v>95</v>
      </c>
      <c r="B13" s="18">
        <v>472110422</v>
      </c>
      <c r="C13" s="18">
        <v>0</v>
      </c>
      <c r="D13" s="63">
        <v>247894714</v>
      </c>
      <c r="E13" s="64">
        <v>494894757</v>
      </c>
      <c r="F13" s="64">
        <v>38445232</v>
      </c>
      <c r="G13" s="64">
        <v>38440812</v>
      </c>
      <c r="H13" s="64">
        <v>37145677</v>
      </c>
      <c r="I13" s="64">
        <v>114031721</v>
      </c>
      <c r="J13" s="64">
        <v>26184503</v>
      </c>
      <c r="K13" s="64">
        <v>25300275</v>
      </c>
      <c r="L13" s="64">
        <v>62789900</v>
      </c>
      <c r="M13" s="64">
        <v>114274678</v>
      </c>
      <c r="N13" s="64">
        <v>41105740</v>
      </c>
      <c r="O13" s="64">
        <v>34810691</v>
      </c>
      <c r="P13" s="64">
        <v>38535478</v>
      </c>
      <c r="Q13" s="64">
        <v>114451909</v>
      </c>
      <c r="R13" s="64">
        <v>0</v>
      </c>
      <c r="S13" s="64">
        <v>0</v>
      </c>
      <c r="T13" s="64">
        <v>0</v>
      </c>
      <c r="U13" s="64">
        <v>0</v>
      </c>
      <c r="V13" s="64">
        <v>342758308</v>
      </c>
      <c r="W13" s="64">
        <v>185921037</v>
      </c>
      <c r="X13" s="64">
        <v>156837271</v>
      </c>
      <c r="Y13" s="65">
        <v>84.36</v>
      </c>
      <c r="Z13" s="66">
        <v>494894757</v>
      </c>
    </row>
    <row r="14" spans="1:26" ht="12.75">
      <c r="A14" s="62" t="s">
        <v>38</v>
      </c>
      <c r="B14" s="18">
        <v>65783550</v>
      </c>
      <c r="C14" s="18">
        <v>0</v>
      </c>
      <c r="D14" s="63">
        <v>47135450</v>
      </c>
      <c r="E14" s="64">
        <v>47347770</v>
      </c>
      <c r="F14" s="64">
        <v>7415249</v>
      </c>
      <c r="G14" s="64">
        <v>2412665</v>
      </c>
      <c r="H14" s="64">
        <v>2196868</v>
      </c>
      <c r="I14" s="64">
        <v>12024782</v>
      </c>
      <c r="J14" s="64">
        <v>4176988</v>
      </c>
      <c r="K14" s="64">
        <v>3960131</v>
      </c>
      <c r="L14" s="64">
        <v>3852411</v>
      </c>
      <c r="M14" s="64">
        <v>11989530</v>
      </c>
      <c r="N14" s="64">
        <v>4108812</v>
      </c>
      <c r="O14" s="64">
        <v>3626979</v>
      </c>
      <c r="P14" s="64">
        <v>3872504</v>
      </c>
      <c r="Q14" s="64">
        <v>11608295</v>
      </c>
      <c r="R14" s="64">
        <v>0</v>
      </c>
      <c r="S14" s="64">
        <v>0</v>
      </c>
      <c r="T14" s="64">
        <v>0</v>
      </c>
      <c r="U14" s="64">
        <v>0</v>
      </c>
      <c r="V14" s="64">
        <v>35622607</v>
      </c>
      <c r="W14" s="64">
        <v>35351586</v>
      </c>
      <c r="X14" s="64">
        <v>271021</v>
      </c>
      <c r="Y14" s="65">
        <v>0.77</v>
      </c>
      <c r="Z14" s="66">
        <v>47347770</v>
      </c>
    </row>
    <row r="15" spans="1:26" ht="12.75">
      <c r="A15" s="62" t="s">
        <v>39</v>
      </c>
      <c r="B15" s="18">
        <v>558945739</v>
      </c>
      <c r="C15" s="18">
        <v>0</v>
      </c>
      <c r="D15" s="63">
        <v>583297728</v>
      </c>
      <c r="E15" s="64">
        <v>579615360</v>
      </c>
      <c r="F15" s="64">
        <v>151131</v>
      </c>
      <c r="G15" s="64">
        <v>78042390</v>
      </c>
      <c r="H15" s="64">
        <v>61680960</v>
      </c>
      <c r="I15" s="64">
        <v>139874481</v>
      </c>
      <c r="J15" s="64">
        <v>49545641</v>
      </c>
      <c r="K15" s="64">
        <v>38763221</v>
      </c>
      <c r="L15" s="64">
        <v>52524165</v>
      </c>
      <c r="M15" s="64">
        <v>140833027</v>
      </c>
      <c r="N15" s="64">
        <v>69614854</v>
      </c>
      <c r="O15" s="64">
        <v>21074461</v>
      </c>
      <c r="P15" s="64">
        <v>23041340</v>
      </c>
      <c r="Q15" s="64">
        <v>113730655</v>
      </c>
      <c r="R15" s="64">
        <v>0</v>
      </c>
      <c r="S15" s="64">
        <v>0</v>
      </c>
      <c r="T15" s="64">
        <v>0</v>
      </c>
      <c r="U15" s="64">
        <v>0</v>
      </c>
      <c r="V15" s="64">
        <v>394438163</v>
      </c>
      <c r="W15" s="64">
        <v>437473296</v>
      </c>
      <c r="X15" s="64">
        <v>-43035133</v>
      </c>
      <c r="Y15" s="65">
        <v>-9.84</v>
      </c>
      <c r="Z15" s="66">
        <v>579615360</v>
      </c>
    </row>
    <row r="16" spans="1:26" ht="12.75">
      <c r="A16" s="73" t="s">
        <v>40</v>
      </c>
      <c r="B16" s="18">
        <v>0</v>
      </c>
      <c r="C16" s="18">
        <v>0</v>
      </c>
      <c r="D16" s="63">
        <v>92545000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/>
      <c r="X16" s="64">
        <v>0</v>
      </c>
      <c r="Y16" s="65">
        <v>0</v>
      </c>
      <c r="Z16" s="66">
        <v>0</v>
      </c>
    </row>
    <row r="17" spans="1:26" ht="12.75">
      <c r="A17" s="62" t="s">
        <v>41</v>
      </c>
      <c r="B17" s="18">
        <v>479839789</v>
      </c>
      <c r="C17" s="18">
        <v>0</v>
      </c>
      <c r="D17" s="63">
        <v>307438912</v>
      </c>
      <c r="E17" s="64">
        <v>448360750</v>
      </c>
      <c r="F17" s="64">
        <v>20206876</v>
      </c>
      <c r="G17" s="64">
        <v>25963947</v>
      </c>
      <c r="H17" s="64">
        <v>19171370</v>
      </c>
      <c r="I17" s="64">
        <v>65342193</v>
      </c>
      <c r="J17" s="64">
        <v>45528689</v>
      </c>
      <c r="K17" s="64">
        <v>65377586</v>
      </c>
      <c r="L17" s="64">
        <v>50118532</v>
      </c>
      <c r="M17" s="64">
        <v>161024807</v>
      </c>
      <c r="N17" s="64">
        <v>57752559</v>
      </c>
      <c r="O17" s="64">
        <v>-19558925</v>
      </c>
      <c r="P17" s="64">
        <v>-35386126</v>
      </c>
      <c r="Q17" s="64">
        <v>2807508</v>
      </c>
      <c r="R17" s="64">
        <v>0</v>
      </c>
      <c r="S17" s="64">
        <v>0</v>
      </c>
      <c r="T17" s="64">
        <v>0</v>
      </c>
      <c r="U17" s="64">
        <v>0</v>
      </c>
      <c r="V17" s="64">
        <v>229174508</v>
      </c>
      <c r="W17" s="64">
        <v>230579190</v>
      </c>
      <c r="X17" s="64">
        <v>-1404682</v>
      </c>
      <c r="Y17" s="65">
        <v>-0.61</v>
      </c>
      <c r="Z17" s="66">
        <v>448360750</v>
      </c>
    </row>
    <row r="18" spans="1:26" ht="12.75">
      <c r="A18" s="74" t="s">
        <v>42</v>
      </c>
      <c r="B18" s="75">
        <f>SUM(B11:B17)</f>
        <v>2092825928</v>
      </c>
      <c r="C18" s="75">
        <f>SUM(C11:C17)</f>
        <v>0</v>
      </c>
      <c r="D18" s="76">
        <f aca="true" t="shared" si="1" ref="D18:Z18">SUM(D11:D17)</f>
        <v>1816268586</v>
      </c>
      <c r="E18" s="77">
        <f t="shared" si="1"/>
        <v>2109908831</v>
      </c>
      <c r="F18" s="77">
        <f t="shared" si="1"/>
        <v>111809839</v>
      </c>
      <c r="G18" s="77">
        <f t="shared" si="1"/>
        <v>187758678</v>
      </c>
      <c r="H18" s="77">
        <f t="shared" si="1"/>
        <v>163754113</v>
      </c>
      <c r="I18" s="77">
        <f t="shared" si="1"/>
        <v>463322630</v>
      </c>
      <c r="J18" s="77">
        <f t="shared" si="1"/>
        <v>170192852</v>
      </c>
      <c r="K18" s="77">
        <f t="shared" si="1"/>
        <v>180166494</v>
      </c>
      <c r="L18" s="77">
        <f t="shared" si="1"/>
        <v>216222957</v>
      </c>
      <c r="M18" s="77">
        <f t="shared" si="1"/>
        <v>566582303</v>
      </c>
      <c r="N18" s="77">
        <f t="shared" si="1"/>
        <v>224023579</v>
      </c>
      <c r="O18" s="77">
        <f t="shared" si="1"/>
        <v>89645027</v>
      </c>
      <c r="P18" s="77">
        <f t="shared" si="1"/>
        <v>73621235</v>
      </c>
      <c r="Q18" s="77">
        <f t="shared" si="1"/>
        <v>387289841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1417194774</v>
      </c>
      <c r="W18" s="77">
        <f t="shared" si="1"/>
        <v>1292792697</v>
      </c>
      <c r="X18" s="77">
        <f t="shared" si="1"/>
        <v>124402077</v>
      </c>
      <c r="Y18" s="71">
        <f>+IF(W18&lt;&gt;0,(X18/W18)*100,0)</f>
        <v>9.622739770164404</v>
      </c>
      <c r="Z18" s="78">
        <f t="shared" si="1"/>
        <v>2109908831</v>
      </c>
    </row>
    <row r="19" spans="1:26" ht="12.75">
      <c r="A19" s="74" t="s">
        <v>43</v>
      </c>
      <c r="B19" s="79">
        <f>+B10-B18</f>
        <v>-788813624</v>
      </c>
      <c r="C19" s="79">
        <f>+C10-C18</f>
        <v>0</v>
      </c>
      <c r="D19" s="80">
        <f aca="true" t="shared" si="2" ref="D19:Z19">+D10-D18</f>
        <v>-74206808</v>
      </c>
      <c r="E19" s="81">
        <f t="shared" si="2"/>
        <v>-412079442</v>
      </c>
      <c r="F19" s="81">
        <f t="shared" si="2"/>
        <v>149711072</v>
      </c>
      <c r="G19" s="81">
        <f t="shared" si="2"/>
        <v>-67243003</v>
      </c>
      <c r="H19" s="81">
        <f t="shared" si="2"/>
        <v>-45773436</v>
      </c>
      <c r="I19" s="81">
        <f t="shared" si="2"/>
        <v>36694633</v>
      </c>
      <c r="J19" s="81">
        <f t="shared" si="2"/>
        <v>-47833168</v>
      </c>
      <c r="K19" s="81">
        <f t="shared" si="2"/>
        <v>-54688829</v>
      </c>
      <c r="L19" s="81">
        <f t="shared" si="2"/>
        <v>13157221</v>
      </c>
      <c r="M19" s="81">
        <f t="shared" si="2"/>
        <v>-89364776</v>
      </c>
      <c r="N19" s="81">
        <f t="shared" si="2"/>
        <v>-104632558</v>
      </c>
      <c r="O19" s="81">
        <f t="shared" si="2"/>
        <v>22403301</v>
      </c>
      <c r="P19" s="81">
        <f t="shared" si="2"/>
        <v>99202816</v>
      </c>
      <c r="Q19" s="81">
        <f t="shared" si="2"/>
        <v>16973559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-35696584</v>
      </c>
      <c r="W19" s="81">
        <f>IF(E10=E18,0,W10-W18)</f>
        <v>-40560543</v>
      </c>
      <c r="X19" s="81">
        <f t="shared" si="2"/>
        <v>4863959</v>
      </c>
      <c r="Y19" s="82">
        <f>+IF(W19&lt;&gt;0,(X19/W19)*100,0)</f>
        <v>-11.991848827073149</v>
      </c>
      <c r="Z19" s="83">
        <f t="shared" si="2"/>
        <v>-412079442</v>
      </c>
    </row>
    <row r="20" spans="1:26" ht="12.75">
      <c r="A20" s="62" t="s">
        <v>44</v>
      </c>
      <c r="B20" s="18">
        <v>446453372</v>
      </c>
      <c r="C20" s="18">
        <v>0</v>
      </c>
      <c r="D20" s="63">
        <v>234704000</v>
      </c>
      <c r="E20" s="64">
        <v>0</v>
      </c>
      <c r="F20" s="64">
        <v>49700000</v>
      </c>
      <c r="G20" s="64">
        <v>0</v>
      </c>
      <c r="H20" s="64">
        <v>2400000</v>
      </c>
      <c r="I20" s="64">
        <v>52100000</v>
      </c>
      <c r="J20" s="64">
        <v>0</v>
      </c>
      <c r="K20" s="64">
        <v>430</v>
      </c>
      <c r="L20" s="64">
        <v>56199570</v>
      </c>
      <c r="M20" s="64">
        <v>56200000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108300000</v>
      </c>
      <c r="W20" s="64">
        <v>176028300</v>
      </c>
      <c r="X20" s="64">
        <v>-67728300</v>
      </c>
      <c r="Y20" s="65">
        <v>-38.48</v>
      </c>
      <c r="Z20" s="66">
        <v>0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-342360252</v>
      </c>
      <c r="C22" s="90">
        <f>SUM(C19:C21)</f>
        <v>0</v>
      </c>
      <c r="D22" s="91">
        <f aca="true" t="shared" si="3" ref="D22:Z22">SUM(D19:D21)</f>
        <v>160497192</v>
      </c>
      <c r="E22" s="92">
        <f t="shared" si="3"/>
        <v>-412079442</v>
      </c>
      <c r="F22" s="92">
        <f t="shared" si="3"/>
        <v>199411072</v>
      </c>
      <c r="G22" s="92">
        <f t="shared" si="3"/>
        <v>-67243003</v>
      </c>
      <c r="H22" s="92">
        <f t="shared" si="3"/>
        <v>-43373436</v>
      </c>
      <c r="I22" s="92">
        <f t="shared" si="3"/>
        <v>88794633</v>
      </c>
      <c r="J22" s="92">
        <f t="shared" si="3"/>
        <v>-47833168</v>
      </c>
      <c r="K22" s="92">
        <f t="shared" si="3"/>
        <v>-54688399</v>
      </c>
      <c r="L22" s="92">
        <f t="shared" si="3"/>
        <v>69356791</v>
      </c>
      <c r="M22" s="92">
        <f t="shared" si="3"/>
        <v>-33164776</v>
      </c>
      <c r="N22" s="92">
        <f t="shared" si="3"/>
        <v>-104632558</v>
      </c>
      <c r="O22" s="92">
        <f t="shared" si="3"/>
        <v>22403301</v>
      </c>
      <c r="P22" s="92">
        <f t="shared" si="3"/>
        <v>99202816</v>
      </c>
      <c r="Q22" s="92">
        <f t="shared" si="3"/>
        <v>16973559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72603416</v>
      </c>
      <c r="W22" s="92">
        <f t="shared" si="3"/>
        <v>135467757</v>
      </c>
      <c r="X22" s="92">
        <f t="shared" si="3"/>
        <v>-62864341</v>
      </c>
      <c r="Y22" s="93">
        <f>+IF(W22&lt;&gt;0,(X22/W22)*100,0)</f>
        <v>-46.4053900294518</v>
      </c>
      <c r="Z22" s="94">
        <f t="shared" si="3"/>
        <v>-412079442</v>
      </c>
    </row>
    <row r="23" spans="1:26" ht="12.75">
      <c r="A23" s="95" t="s">
        <v>45</v>
      </c>
      <c r="B23" s="18">
        <v>-41219977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-383580229</v>
      </c>
      <c r="C24" s="79">
        <f>SUM(C22:C23)</f>
        <v>0</v>
      </c>
      <c r="D24" s="80">
        <f aca="true" t="shared" si="4" ref="D24:Z24">SUM(D22:D23)</f>
        <v>160497192</v>
      </c>
      <c r="E24" s="81">
        <f t="shared" si="4"/>
        <v>-412079442</v>
      </c>
      <c r="F24" s="81">
        <f t="shared" si="4"/>
        <v>199411072</v>
      </c>
      <c r="G24" s="81">
        <f t="shared" si="4"/>
        <v>-67243003</v>
      </c>
      <c r="H24" s="81">
        <f t="shared" si="4"/>
        <v>-43373436</v>
      </c>
      <c r="I24" s="81">
        <f t="shared" si="4"/>
        <v>88794633</v>
      </c>
      <c r="J24" s="81">
        <f t="shared" si="4"/>
        <v>-47833168</v>
      </c>
      <c r="K24" s="81">
        <f t="shared" si="4"/>
        <v>-54688399</v>
      </c>
      <c r="L24" s="81">
        <f t="shared" si="4"/>
        <v>69356791</v>
      </c>
      <c r="M24" s="81">
        <f t="shared" si="4"/>
        <v>-33164776</v>
      </c>
      <c r="N24" s="81">
        <f t="shared" si="4"/>
        <v>-104632558</v>
      </c>
      <c r="O24" s="81">
        <f t="shared" si="4"/>
        <v>22403301</v>
      </c>
      <c r="P24" s="81">
        <f t="shared" si="4"/>
        <v>99202816</v>
      </c>
      <c r="Q24" s="81">
        <f t="shared" si="4"/>
        <v>16973559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72603416</v>
      </c>
      <c r="W24" s="81">
        <f t="shared" si="4"/>
        <v>135467757</v>
      </c>
      <c r="X24" s="81">
        <f t="shared" si="4"/>
        <v>-62864341</v>
      </c>
      <c r="Y24" s="82">
        <f>+IF(W24&lt;&gt;0,(X24/W24)*100,0)</f>
        <v>-46.4053900294518</v>
      </c>
      <c r="Z24" s="83">
        <f t="shared" si="4"/>
        <v>-412079442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219374430</v>
      </c>
      <c r="C27" s="21">
        <v>0</v>
      </c>
      <c r="D27" s="103">
        <v>252778405</v>
      </c>
      <c r="E27" s="104">
        <v>232863213</v>
      </c>
      <c r="F27" s="104">
        <v>381524</v>
      </c>
      <c r="G27" s="104">
        <v>6685136</v>
      </c>
      <c r="H27" s="104">
        <v>17659609</v>
      </c>
      <c r="I27" s="104">
        <v>24726269</v>
      </c>
      <c r="J27" s="104">
        <v>9984260</v>
      </c>
      <c r="K27" s="104">
        <v>25743230</v>
      </c>
      <c r="L27" s="104">
        <v>27268442</v>
      </c>
      <c r="M27" s="104">
        <v>62995932</v>
      </c>
      <c r="N27" s="104">
        <v>5394451</v>
      </c>
      <c r="O27" s="104">
        <v>22721375</v>
      </c>
      <c r="P27" s="104">
        <v>0</v>
      </c>
      <c r="Q27" s="104">
        <v>28115826</v>
      </c>
      <c r="R27" s="104">
        <v>0</v>
      </c>
      <c r="S27" s="104">
        <v>0</v>
      </c>
      <c r="T27" s="104">
        <v>0</v>
      </c>
      <c r="U27" s="104">
        <v>0</v>
      </c>
      <c r="V27" s="104">
        <v>115838027</v>
      </c>
      <c r="W27" s="104">
        <v>174647410</v>
      </c>
      <c r="X27" s="104">
        <v>-58809383</v>
      </c>
      <c r="Y27" s="105">
        <v>-33.67</v>
      </c>
      <c r="Z27" s="106">
        <v>232863213</v>
      </c>
    </row>
    <row r="28" spans="1:26" ht="12.75">
      <c r="A28" s="107" t="s">
        <v>44</v>
      </c>
      <c r="B28" s="18">
        <v>188513063</v>
      </c>
      <c r="C28" s="18">
        <v>0</v>
      </c>
      <c r="D28" s="63">
        <v>234704405</v>
      </c>
      <c r="E28" s="64">
        <v>196609373</v>
      </c>
      <c r="F28" s="64">
        <v>381524</v>
      </c>
      <c r="G28" s="64">
        <v>5625071</v>
      </c>
      <c r="H28" s="64">
        <v>17048917</v>
      </c>
      <c r="I28" s="64">
        <v>23055512</v>
      </c>
      <c r="J28" s="64">
        <v>6624734</v>
      </c>
      <c r="K28" s="64">
        <v>18533030</v>
      </c>
      <c r="L28" s="64">
        <v>23953966</v>
      </c>
      <c r="M28" s="64">
        <v>49111730</v>
      </c>
      <c r="N28" s="64">
        <v>4567490</v>
      </c>
      <c r="O28" s="64">
        <v>20260487</v>
      </c>
      <c r="P28" s="64">
        <v>0</v>
      </c>
      <c r="Q28" s="64">
        <v>24827977</v>
      </c>
      <c r="R28" s="64">
        <v>0</v>
      </c>
      <c r="S28" s="64">
        <v>0</v>
      </c>
      <c r="T28" s="64">
        <v>0</v>
      </c>
      <c r="U28" s="64">
        <v>0</v>
      </c>
      <c r="V28" s="64">
        <v>96995219</v>
      </c>
      <c r="W28" s="64">
        <v>147457030</v>
      </c>
      <c r="X28" s="64">
        <v>-50461811</v>
      </c>
      <c r="Y28" s="65">
        <v>-34.22</v>
      </c>
      <c r="Z28" s="66">
        <v>196609373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23610561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7250806</v>
      </c>
      <c r="C31" s="18">
        <v>0</v>
      </c>
      <c r="D31" s="63">
        <v>18074000</v>
      </c>
      <c r="E31" s="64">
        <v>36253840</v>
      </c>
      <c r="F31" s="64">
        <v>0</v>
      </c>
      <c r="G31" s="64">
        <v>1060065</v>
      </c>
      <c r="H31" s="64">
        <v>610692</v>
      </c>
      <c r="I31" s="64">
        <v>1670757</v>
      </c>
      <c r="J31" s="64">
        <v>3359526</v>
      </c>
      <c r="K31" s="64">
        <v>7210200</v>
      </c>
      <c r="L31" s="64">
        <v>3314476</v>
      </c>
      <c r="M31" s="64">
        <v>13884202</v>
      </c>
      <c r="N31" s="64">
        <v>826961</v>
      </c>
      <c r="O31" s="64">
        <v>2460888</v>
      </c>
      <c r="P31" s="64">
        <v>0</v>
      </c>
      <c r="Q31" s="64">
        <v>3287849</v>
      </c>
      <c r="R31" s="64">
        <v>0</v>
      </c>
      <c r="S31" s="64">
        <v>0</v>
      </c>
      <c r="T31" s="64">
        <v>0</v>
      </c>
      <c r="U31" s="64">
        <v>0</v>
      </c>
      <c r="V31" s="64">
        <v>18842808</v>
      </c>
      <c r="W31" s="64">
        <v>27190380</v>
      </c>
      <c r="X31" s="64">
        <v>-8347572</v>
      </c>
      <c r="Y31" s="65">
        <v>-30.7</v>
      </c>
      <c r="Z31" s="66">
        <v>36253840</v>
      </c>
    </row>
    <row r="32" spans="1:26" ht="12.75">
      <c r="A32" s="74" t="s">
        <v>50</v>
      </c>
      <c r="B32" s="21">
        <f>SUM(B28:B31)</f>
        <v>219374430</v>
      </c>
      <c r="C32" s="21">
        <f>SUM(C28:C31)</f>
        <v>0</v>
      </c>
      <c r="D32" s="103">
        <f aca="true" t="shared" si="5" ref="D32:Z32">SUM(D28:D31)</f>
        <v>252778405</v>
      </c>
      <c r="E32" s="104">
        <f t="shared" si="5"/>
        <v>232863213</v>
      </c>
      <c r="F32" s="104">
        <f t="shared" si="5"/>
        <v>381524</v>
      </c>
      <c r="G32" s="104">
        <f t="shared" si="5"/>
        <v>6685136</v>
      </c>
      <c r="H32" s="104">
        <f t="shared" si="5"/>
        <v>17659609</v>
      </c>
      <c r="I32" s="104">
        <f t="shared" si="5"/>
        <v>24726269</v>
      </c>
      <c r="J32" s="104">
        <f t="shared" si="5"/>
        <v>9984260</v>
      </c>
      <c r="K32" s="104">
        <f t="shared" si="5"/>
        <v>25743230</v>
      </c>
      <c r="L32" s="104">
        <f t="shared" si="5"/>
        <v>27268442</v>
      </c>
      <c r="M32" s="104">
        <f t="shared" si="5"/>
        <v>62995932</v>
      </c>
      <c r="N32" s="104">
        <f t="shared" si="5"/>
        <v>5394451</v>
      </c>
      <c r="O32" s="104">
        <f t="shared" si="5"/>
        <v>22721375</v>
      </c>
      <c r="P32" s="104">
        <f t="shared" si="5"/>
        <v>0</v>
      </c>
      <c r="Q32" s="104">
        <f t="shared" si="5"/>
        <v>28115826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115838027</v>
      </c>
      <c r="W32" s="104">
        <f t="shared" si="5"/>
        <v>174647410</v>
      </c>
      <c r="X32" s="104">
        <f t="shared" si="5"/>
        <v>-58809383</v>
      </c>
      <c r="Y32" s="105">
        <f>+IF(W32&lt;&gt;0,(X32/W32)*100,0)</f>
        <v>-33.673206490723224</v>
      </c>
      <c r="Z32" s="106">
        <f t="shared" si="5"/>
        <v>232863213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572491450</v>
      </c>
      <c r="C35" s="18">
        <v>0</v>
      </c>
      <c r="D35" s="63">
        <v>418373015</v>
      </c>
      <c r="E35" s="64">
        <v>366758534</v>
      </c>
      <c r="F35" s="64">
        <v>586675521</v>
      </c>
      <c r="G35" s="64">
        <v>586675521</v>
      </c>
      <c r="H35" s="64">
        <v>612005372</v>
      </c>
      <c r="I35" s="64">
        <v>612005372</v>
      </c>
      <c r="J35" s="64">
        <v>638284761</v>
      </c>
      <c r="K35" s="64">
        <v>656419758</v>
      </c>
      <c r="L35" s="64">
        <v>656419758</v>
      </c>
      <c r="M35" s="64">
        <v>656419758</v>
      </c>
      <c r="N35" s="64">
        <v>736221317</v>
      </c>
      <c r="O35" s="64">
        <v>748627553</v>
      </c>
      <c r="P35" s="64">
        <v>766601734</v>
      </c>
      <c r="Q35" s="64">
        <v>766601734</v>
      </c>
      <c r="R35" s="64">
        <v>0</v>
      </c>
      <c r="S35" s="64">
        <v>0</v>
      </c>
      <c r="T35" s="64">
        <v>0</v>
      </c>
      <c r="U35" s="64">
        <v>0</v>
      </c>
      <c r="V35" s="64">
        <v>766601734</v>
      </c>
      <c r="W35" s="64">
        <v>275068901</v>
      </c>
      <c r="X35" s="64">
        <v>491532833</v>
      </c>
      <c r="Y35" s="65">
        <v>178.69</v>
      </c>
      <c r="Z35" s="66">
        <v>366758534</v>
      </c>
    </row>
    <row r="36" spans="1:26" ht="12.75">
      <c r="A36" s="62" t="s">
        <v>53</v>
      </c>
      <c r="B36" s="18">
        <v>7738790221</v>
      </c>
      <c r="C36" s="18">
        <v>0</v>
      </c>
      <c r="D36" s="63">
        <v>7646579788</v>
      </c>
      <c r="E36" s="64">
        <v>7594326686</v>
      </c>
      <c r="F36" s="64">
        <v>7405583833</v>
      </c>
      <c r="G36" s="64">
        <v>7405583833</v>
      </c>
      <c r="H36" s="64">
        <v>7658236255</v>
      </c>
      <c r="I36" s="64">
        <v>7658236255</v>
      </c>
      <c r="J36" s="64">
        <v>7630687700</v>
      </c>
      <c r="K36" s="64">
        <v>7631688927</v>
      </c>
      <c r="L36" s="64">
        <v>7631688927</v>
      </c>
      <c r="M36" s="64">
        <v>7631688927</v>
      </c>
      <c r="N36" s="64">
        <v>7519987050</v>
      </c>
      <c r="O36" s="64">
        <v>7578621323</v>
      </c>
      <c r="P36" s="64">
        <v>7583014347</v>
      </c>
      <c r="Q36" s="64">
        <v>7583014347</v>
      </c>
      <c r="R36" s="64">
        <v>0</v>
      </c>
      <c r="S36" s="64">
        <v>0</v>
      </c>
      <c r="T36" s="64">
        <v>0</v>
      </c>
      <c r="U36" s="64">
        <v>0</v>
      </c>
      <c r="V36" s="64">
        <v>7583014347</v>
      </c>
      <c r="W36" s="64">
        <v>5695745015</v>
      </c>
      <c r="X36" s="64">
        <v>1887269332</v>
      </c>
      <c r="Y36" s="65">
        <v>33.13</v>
      </c>
      <c r="Z36" s="66">
        <v>7594326686</v>
      </c>
    </row>
    <row r="37" spans="1:26" ht="12.75">
      <c r="A37" s="62" t="s">
        <v>54</v>
      </c>
      <c r="B37" s="18">
        <v>547921239</v>
      </c>
      <c r="C37" s="18">
        <v>0</v>
      </c>
      <c r="D37" s="63">
        <v>267103793</v>
      </c>
      <c r="E37" s="64">
        <v>289798315</v>
      </c>
      <c r="F37" s="64">
        <v>377307958</v>
      </c>
      <c r="G37" s="64">
        <v>377307958</v>
      </c>
      <c r="H37" s="64">
        <v>471348955</v>
      </c>
      <c r="I37" s="64">
        <v>471348955</v>
      </c>
      <c r="J37" s="64">
        <v>539860580</v>
      </c>
      <c r="K37" s="64">
        <v>512489717</v>
      </c>
      <c r="L37" s="64">
        <v>512489717</v>
      </c>
      <c r="M37" s="64">
        <v>512489717</v>
      </c>
      <c r="N37" s="64">
        <v>561675311</v>
      </c>
      <c r="O37" s="64">
        <v>582506948</v>
      </c>
      <c r="P37" s="64">
        <v>570229620</v>
      </c>
      <c r="Q37" s="64">
        <v>570229620</v>
      </c>
      <c r="R37" s="64">
        <v>0</v>
      </c>
      <c r="S37" s="64">
        <v>0</v>
      </c>
      <c r="T37" s="64">
        <v>0</v>
      </c>
      <c r="U37" s="64">
        <v>0</v>
      </c>
      <c r="V37" s="64">
        <v>570229620</v>
      </c>
      <c r="W37" s="64">
        <v>217348736</v>
      </c>
      <c r="X37" s="64">
        <v>352880884</v>
      </c>
      <c r="Y37" s="65">
        <v>162.36</v>
      </c>
      <c r="Z37" s="66">
        <v>289798315</v>
      </c>
    </row>
    <row r="38" spans="1:26" ht="12.75">
      <c r="A38" s="62" t="s">
        <v>55</v>
      </c>
      <c r="B38" s="18">
        <v>606836819</v>
      </c>
      <c r="C38" s="18">
        <v>0</v>
      </c>
      <c r="D38" s="63">
        <v>534708417</v>
      </c>
      <c r="E38" s="64">
        <v>556510797</v>
      </c>
      <c r="F38" s="64">
        <v>611656342</v>
      </c>
      <c r="G38" s="64">
        <v>611656342</v>
      </c>
      <c r="H38" s="64">
        <v>620387428</v>
      </c>
      <c r="I38" s="64">
        <v>620387428</v>
      </c>
      <c r="J38" s="64">
        <v>585013641</v>
      </c>
      <c r="K38" s="64">
        <v>588949314</v>
      </c>
      <c r="L38" s="64">
        <v>588949314</v>
      </c>
      <c r="M38" s="64">
        <v>588949314</v>
      </c>
      <c r="N38" s="64">
        <v>596950714</v>
      </c>
      <c r="O38" s="64">
        <v>600524571</v>
      </c>
      <c r="P38" s="64">
        <v>579888901</v>
      </c>
      <c r="Q38" s="64">
        <v>579888901</v>
      </c>
      <c r="R38" s="64">
        <v>0</v>
      </c>
      <c r="S38" s="64">
        <v>0</v>
      </c>
      <c r="T38" s="64">
        <v>0</v>
      </c>
      <c r="U38" s="64">
        <v>0</v>
      </c>
      <c r="V38" s="64">
        <v>579888901</v>
      </c>
      <c r="W38" s="64">
        <v>417383098</v>
      </c>
      <c r="X38" s="64">
        <v>162505803</v>
      </c>
      <c r="Y38" s="65">
        <v>38.93</v>
      </c>
      <c r="Z38" s="66">
        <v>556510797</v>
      </c>
    </row>
    <row r="39" spans="1:26" ht="12.75">
      <c r="A39" s="62" t="s">
        <v>56</v>
      </c>
      <c r="B39" s="18">
        <v>7156523613</v>
      </c>
      <c r="C39" s="18">
        <v>0</v>
      </c>
      <c r="D39" s="63">
        <v>7263140593</v>
      </c>
      <c r="E39" s="64">
        <v>7114776108</v>
      </c>
      <c r="F39" s="64">
        <v>7003295054</v>
      </c>
      <c r="G39" s="64">
        <v>7003295054</v>
      </c>
      <c r="H39" s="64">
        <v>7178505244</v>
      </c>
      <c r="I39" s="64">
        <v>7178505244</v>
      </c>
      <c r="J39" s="64">
        <v>7144098240</v>
      </c>
      <c r="K39" s="64">
        <v>7186669654</v>
      </c>
      <c r="L39" s="64">
        <v>7186669654</v>
      </c>
      <c r="M39" s="64">
        <v>7186669654</v>
      </c>
      <c r="N39" s="64">
        <v>7097582342</v>
      </c>
      <c r="O39" s="64">
        <v>7144217357</v>
      </c>
      <c r="P39" s="64">
        <v>7199497560</v>
      </c>
      <c r="Q39" s="64">
        <v>7199497560</v>
      </c>
      <c r="R39" s="64">
        <v>0</v>
      </c>
      <c r="S39" s="64">
        <v>0</v>
      </c>
      <c r="T39" s="64">
        <v>0</v>
      </c>
      <c r="U39" s="64">
        <v>0</v>
      </c>
      <c r="V39" s="64">
        <v>7199497560</v>
      </c>
      <c r="W39" s="64">
        <v>5336082081</v>
      </c>
      <c r="X39" s="64">
        <v>1863415479</v>
      </c>
      <c r="Y39" s="65">
        <v>34.92</v>
      </c>
      <c r="Z39" s="66">
        <v>7114776108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360735473</v>
      </c>
      <c r="C42" s="18">
        <v>0</v>
      </c>
      <c r="D42" s="63">
        <v>244727004</v>
      </c>
      <c r="E42" s="64">
        <v>223999491</v>
      </c>
      <c r="F42" s="64">
        <v>191065719</v>
      </c>
      <c r="G42" s="64">
        <v>-85220670</v>
      </c>
      <c r="H42" s="64">
        <v>-68435496</v>
      </c>
      <c r="I42" s="64">
        <v>37409553</v>
      </c>
      <c r="J42" s="64">
        <v>7857531</v>
      </c>
      <c r="K42" s="64">
        <v>-52521973</v>
      </c>
      <c r="L42" s="64">
        <v>128796695</v>
      </c>
      <c r="M42" s="64">
        <v>84132253</v>
      </c>
      <c r="N42" s="64">
        <v>-46683494</v>
      </c>
      <c r="O42" s="64">
        <v>26895630</v>
      </c>
      <c r="P42" s="64">
        <v>60022567</v>
      </c>
      <c r="Q42" s="64">
        <v>40234703</v>
      </c>
      <c r="R42" s="64">
        <v>0</v>
      </c>
      <c r="S42" s="64">
        <v>0</v>
      </c>
      <c r="T42" s="64">
        <v>0</v>
      </c>
      <c r="U42" s="64">
        <v>0</v>
      </c>
      <c r="V42" s="64">
        <v>161776509</v>
      </c>
      <c r="W42" s="64">
        <v>274741500</v>
      </c>
      <c r="X42" s="64">
        <v>-112964991</v>
      </c>
      <c r="Y42" s="65">
        <v>-41.12</v>
      </c>
      <c r="Z42" s="66">
        <v>223999491</v>
      </c>
    </row>
    <row r="43" spans="1:26" ht="12.75">
      <c r="A43" s="62" t="s">
        <v>59</v>
      </c>
      <c r="B43" s="18">
        <v>-346453122</v>
      </c>
      <c r="C43" s="18">
        <v>0</v>
      </c>
      <c r="D43" s="63">
        <v>-248278404</v>
      </c>
      <c r="E43" s="64">
        <v>-251778408</v>
      </c>
      <c r="F43" s="64">
        <v>-381524</v>
      </c>
      <c r="G43" s="64">
        <v>-6685136</v>
      </c>
      <c r="H43" s="64">
        <v>-17659609</v>
      </c>
      <c r="I43" s="64">
        <v>-24726269</v>
      </c>
      <c r="J43" s="64">
        <v>-10826716</v>
      </c>
      <c r="K43" s="64">
        <v>-6774714</v>
      </c>
      <c r="L43" s="64">
        <v>-44698714</v>
      </c>
      <c r="M43" s="64">
        <v>-62300144</v>
      </c>
      <c r="N43" s="64">
        <v>-4361296</v>
      </c>
      <c r="O43" s="64">
        <v>-16653080</v>
      </c>
      <c r="P43" s="64">
        <v>-8167269</v>
      </c>
      <c r="Q43" s="64">
        <v>-29181645</v>
      </c>
      <c r="R43" s="64">
        <v>0</v>
      </c>
      <c r="S43" s="64">
        <v>0</v>
      </c>
      <c r="T43" s="64">
        <v>0</v>
      </c>
      <c r="U43" s="64">
        <v>0</v>
      </c>
      <c r="V43" s="64">
        <v>-116208058</v>
      </c>
      <c r="W43" s="64">
        <v>-143018313</v>
      </c>
      <c r="X43" s="64">
        <v>26810255</v>
      </c>
      <c r="Y43" s="65">
        <v>-18.75</v>
      </c>
      <c r="Z43" s="66">
        <v>-251778408</v>
      </c>
    </row>
    <row r="44" spans="1:26" ht="12.75">
      <c r="A44" s="62" t="s">
        <v>60</v>
      </c>
      <c r="B44" s="18">
        <v>-8347489</v>
      </c>
      <c r="C44" s="18">
        <v>0</v>
      </c>
      <c r="D44" s="63">
        <v>-31738483</v>
      </c>
      <c r="E44" s="64">
        <v>-31738484</v>
      </c>
      <c r="F44" s="64">
        <v>0</v>
      </c>
      <c r="G44" s="64">
        <v>0</v>
      </c>
      <c r="H44" s="64">
        <v>-24836561</v>
      </c>
      <c r="I44" s="64">
        <v>-24836561</v>
      </c>
      <c r="J44" s="64">
        <v>1355000</v>
      </c>
      <c r="K44" s="64">
        <v>3921000</v>
      </c>
      <c r="L44" s="64">
        <v>3813000</v>
      </c>
      <c r="M44" s="64">
        <v>9089000</v>
      </c>
      <c r="N44" s="64">
        <v>-622000</v>
      </c>
      <c r="O44" s="64">
        <v>3560409</v>
      </c>
      <c r="P44" s="64">
        <v>-31524757</v>
      </c>
      <c r="Q44" s="64">
        <v>-28586348</v>
      </c>
      <c r="R44" s="64">
        <v>0</v>
      </c>
      <c r="S44" s="64">
        <v>0</v>
      </c>
      <c r="T44" s="64">
        <v>0</v>
      </c>
      <c r="U44" s="64">
        <v>0</v>
      </c>
      <c r="V44" s="64">
        <v>-44333909</v>
      </c>
      <c r="W44" s="64">
        <v>-8721828</v>
      </c>
      <c r="X44" s="64">
        <v>-35612081</v>
      </c>
      <c r="Y44" s="65">
        <v>408.31</v>
      </c>
      <c r="Z44" s="66">
        <v>-31738484</v>
      </c>
    </row>
    <row r="45" spans="1:26" ht="12.75">
      <c r="A45" s="74" t="s">
        <v>61</v>
      </c>
      <c r="B45" s="21">
        <v>50507757</v>
      </c>
      <c r="C45" s="21">
        <v>0</v>
      </c>
      <c r="D45" s="103">
        <v>4722118</v>
      </c>
      <c r="E45" s="104">
        <v>-59517400</v>
      </c>
      <c r="F45" s="104">
        <v>230696195</v>
      </c>
      <c r="G45" s="104">
        <v>138790389</v>
      </c>
      <c r="H45" s="104">
        <v>27858723</v>
      </c>
      <c r="I45" s="104">
        <v>27858723</v>
      </c>
      <c r="J45" s="104">
        <v>26244538</v>
      </c>
      <c r="K45" s="104">
        <v>-29131149</v>
      </c>
      <c r="L45" s="104">
        <v>58779832</v>
      </c>
      <c r="M45" s="104">
        <v>58779832</v>
      </c>
      <c r="N45" s="104">
        <v>7113042</v>
      </c>
      <c r="O45" s="104">
        <v>20916001</v>
      </c>
      <c r="P45" s="104">
        <v>41246542</v>
      </c>
      <c r="Q45" s="104">
        <v>41246542</v>
      </c>
      <c r="R45" s="104">
        <v>0</v>
      </c>
      <c r="S45" s="104">
        <v>0</v>
      </c>
      <c r="T45" s="104">
        <v>0</v>
      </c>
      <c r="U45" s="104">
        <v>0</v>
      </c>
      <c r="V45" s="104">
        <v>41246542</v>
      </c>
      <c r="W45" s="104">
        <v>123001360</v>
      </c>
      <c r="X45" s="104">
        <v>-81754818</v>
      </c>
      <c r="Y45" s="105">
        <v>-66.47</v>
      </c>
      <c r="Z45" s="106">
        <v>-59517400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71556899</v>
      </c>
      <c r="C49" s="56">
        <v>0</v>
      </c>
      <c r="D49" s="133">
        <v>35665941</v>
      </c>
      <c r="E49" s="58">
        <v>39778214</v>
      </c>
      <c r="F49" s="58">
        <v>0</v>
      </c>
      <c r="G49" s="58">
        <v>0</v>
      </c>
      <c r="H49" s="58">
        <v>0</v>
      </c>
      <c r="I49" s="58">
        <v>31466666</v>
      </c>
      <c r="J49" s="58">
        <v>0</v>
      </c>
      <c r="K49" s="58">
        <v>0</v>
      </c>
      <c r="L49" s="58">
        <v>0</v>
      </c>
      <c r="M49" s="58">
        <v>23542062</v>
      </c>
      <c r="N49" s="58">
        <v>0</v>
      </c>
      <c r="O49" s="58">
        <v>0</v>
      </c>
      <c r="P49" s="58">
        <v>0</v>
      </c>
      <c r="Q49" s="58">
        <v>21698016</v>
      </c>
      <c r="R49" s="58">
        <v>0</v>
      </c>
      <c r="S49" s="58">
        <v>0</v>
      </c>
      <c r="T49" s="58">
        <v>0</v>
      </c>
      <c r="U49" s="58">
        <v>0</v>
      </c>
      <c r="V49" s="58">
        <v>120253423</v>
      </c>
      <c r="W49" s="58">
        <v>791028236</v>
      </c>
      <c r="X49" s="58">
        <v>1134989457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71501062</v>
      </c>
      <c r="C51" s="56">
        <v>0</v>
      </c>
      <c r="D51" s="133">
        <v>38493921</v>
      </c>
      <c r="E51" s="58">
        <v>39071188</v>
      </c>
      <c r="F51" s="58">
        <v>0</v>
      </c>
      <c r="G51" s="58">
        <v>0</v>
      </c>
      <c r="H51" s="58">
        <v>0</v>
      </c>
      <c r="I51" s="58">
        <v>898040</v>
      </c>
      <c r="J51" s="58">
        <v>0</v>
      </c>
      <c r="K51" s="58">
        <v>0</v>
      </c>
      <c r="L51" s="58">
        <v>0</v>
      </c>
      <c r="M51" s="58">
        <v>4101172</v>
      </c>
      <c r="N51" s="58">
        <v>0</v>
      </c>
      <c r="O51" s="58">
        <v>0</v>
      </c>
      <c r="P51" s="58">
        <v>0</v>
      </c>
      <c r="Q51" s="58">
        <v>27303</v>
      </c>
      <c r="R51" s="58">
        <v>0</v>
      </c>
      <c r="S51" s="58">
        <v>0</v>
      </c>
      <c r="T51" s="58">
        <v>0</v>
      </c>
      <c r="U51" s="58">
        <v>0</v>
      </c>
      <c r="V51" s="58">
        <v>482533</v>
      </c>
      <c r="W51" s="58">
        <v>4182335</v>
      </c>
      <c r="X51" s="58">
        <v>158757554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81.37989286832236</v>
      </c>
      <c r="E58" s="7">
        <f t="shared" si="6"/>
        <v>83.58203790444124</v>
      </c>
      <c r="F58" s="7">
        <f t="shared" si="6"/>
        <v>54.515913109245794</v>
      </c>
      <c r="G58" s="7">
        <f t="shared" si="6"/>
        <v>38.96156734303153</v>
      </c>
      <c r="H58" s="7">
        <f t="shared" si="6"/>
        <v>50.777162633315406</v>
      </c>
      <c r="I58" s="7">
        <f t="shared" si="6"/>
        <v>48.08927789264896</v>
      </c>
      <c r="J58" s="7">
        <f t="shared" si="6"/>
        <v>106.09712943916362</v>
      </c>
      <c r="K58" s="7">
        <f t="shared" si="6"/>
        <v>87.56512614761304</v>
      </c>
      <c r="L58" s="7">
        <f t="shared" si="6"/>
        <v>103.67481289916837</v>
      </c>
      <c r="M58" s="7">
        <f t="shared" si="6"/>
        <v>99.03580591502035</v>
      </c>
      <c r="N58" s="7">
        <f t="shared" si="6"/>
        <v>51.08222216206501</v>
      </c>
      <c r="O58" s="7">
        <f t="shared" si="6"/>
        <v>99.89277073091249</v>
      </c>
      <c r="P58" s="7">
        <f t="shared" si="6"/>
        <v>81.41132631809505</v>
      </c>
      <c r="Q58" s="7">
        <f t="shared" si="6"/>
        <v>77.11931917372614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73.76101511268311</v>
      </c>
      <c r="W58" s="7">
        <f t="shared" si="6"/>
        <v>81.43925159811792</v>
      </c>
      <c r="X58" s="7">
        <f t="shared" si="6"/>
        <v>0</v>
      </c>
      <c r="Y58" s="7">
        <f t="shared" si="6"/>
        <v>0</v>
      </c>
      <c r="Z58" s="8">
        <f t="shared" si="6"/>
        <v>83.58203790444124</v>
      </c>
    </row>
    <row r="59" spans="1:26" ht="12.7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75.00000158892544</v>
      </c>
      <c r="E59" s="10">
        <f t="shared" si="7"/>
        <v>82.63556657902387</v>
      </c>
      <c r="F59" s="10">
        <f t="shared" si="7"/>
        <v>96.20429592536823</v>
      </c>
      <c r="G59" s="10">
        <f t="shared" si="7"/>
        <v>62.65876110637304</v>
      </c>
      <c r="H59" s="10">
        <f t="shared" si="7"/>
        <v>59.92776728034978</v>
      </c>
      <c r="I59" s="10">
        <f t="shared" si="7"/>
        <v>72.84428086702147</v>
      </c>
      <c r="J59" s="10">
        <f t="shared" si="7"/>
        <v>83.96339110009092</v>
      </c>
      <c r="K59" s="10">
        <f t="shared" si="7"/>
        <v>61.82480549177768</v>
      </c>
      <c r="L59" s="10">
        <f t="shared" si="7"/>
        <v>77.00183610577838</v>
      </c>
      <c r="M59" s="10">
        <f t="shared" si="7"/>
        <v>74.13079500200546</v>
      </c>
      <c r="N59" s="10">
        <f t="shared" si="7"/>
        <v>78.37129426991179</v>
      </c>
      <c r="O59" s="10">
        <f t="shared" si="7"/>
        <v>81.63837347871078</v>
      </c>
      <c r="P59" s="10">
        <f t="shared" si="7"/>
        <v>79.76944894072192</v>
      </c>
      <c r="Q59" s="10">
        <f t="shared" si="7"/>
        <v>79.90515249567524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75.51192405636532</v>
      </c>
      <c r="W59" s="10">
        <f t="shared" si="7"/>
        <v>74.56364859534473</v>
      </c>
      <c r="X59" s="10">
        <f t="shared" si="7"/>
        <v>0</v>
      </c>
      <c r="Y59" s="10">
        <f t="shared" si="7"/>
        <v>0</v>
      </c>
      <c r="Z59" s="11">
        <f t="shared" si="7"/>
        <v>82.63556657902387</v>
      </c>
    </row>
    <row r="60" spans="1:26" ht="12.7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83.68146814334253</v>
      </c>
      <c r="E60" s="13">
        <f t="shared" si="7"/>
        <v>84.48765113798444</v>
      </c>
      <c r="F60" s="13">
        <f t="shared" si="7"/>
        <v>43.445887673601256</v>
      </c>
      <c r="G60" s="13">
        <f t="shared" si="7"/>
        <v>32.194291170446135</v>
      </c>
      <c r="H60" s="13">
        <f t="shared" si="7"/>
        <v>47.69563891270304</v>
      </c>
      <c r="I60" s="13">
        <f t="shared" si="7"/>
        <v>41.05536431288577</v>
      </c>
      <c r="J60" s="13">
        <f t="shared" si="7"/>
        <v>112.15507119689991</v>
      </c>
      <c r="K60" s="13">
        <f t="shared" si="7"/>
        <v>94.32279554077778</v>
      </c>
      <c r="L60" s="13">
        <f t="shared" si="7"/>
        <v>109.4326455500639</v>
      </c>
      <c r="M60" s="13">
        <f t="shared" si="7"/>
        <v>105.26222288014961</v>
      </c>
      <c r="N60" s="13">
        <f t="shared" si="7"/>
        <v>44.07407404903818</v>
      </c>
      <c r="O60" s="13">
        <f t="shared" si="7"/>
        <v>105.15538417594972</v>
      </c>
      <c r="P60" s="13">
        <f t="shared" si="7"/>
        <v>81.64985430161198</v>
      </c>
      <c r="Q60" s="13">
        <f t="shared" si="7"/>
        <v>76.55216115642567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73.14293353499433</v>
      </c>
      <c r="W60" s="13">
        <f t="shared" si="7"/>
        <v>83.98642289236086</v>
      </c>
      <c r="X60" s="13">
        <f t="shared" si="7"/>
        <v>0</v>
      </c>
      <c r="Y60" s="13">
        <f t="shared" si="7"/>
        <v>0</v>
      </c>
      <c r="Z60" s="14">
        <f t="shared" si="7"/>
        <v>84.48765113798444</v>
      </c>
    </row>
    <row r="61" spans="1:26" ht="12.75">
      <c r="A61" s="38" t="s">
        <v>102</v>
      </c>
      <c r="B61" s="12">
        <f t="shared" si="7"/>
        <v>99.38918888973987</v>
      </c>
      <c r="C61" s="12">
        <f t="shared" si="7"/>
        <v>0</v>
      </c>
      <c r="D61" s="3">
        <f t="shared" si="7"/>
        <v>94.57555347308325</v>
      </c>
      <c r="E61" s="13">
        <f t="shared" si="7"/>
        <v>94.2932540134673</v>
      </c>
      <c r="F61" s="13">
        <f t="shared" si="7"/>
        <v>20.11156605873814</v>
      </c>
      <c r="G61" s="13">
        <f t="shared" si="7"/>
        <v>18.630444737188977</v>
      </c>
      <c r="H61" s="13">
        <f t="shared" si="7"/>
        <v>27.202586468952216</v>
      </c>
      <c r="I61" s="13">
        <f t="shared" si="7"/>
        <v>21.898954784303353</v>
      </c>
      <c r="J61" s="13">
        <f t="shared" si="7"/>
        <v>139.03112378745038</v>
      </c>
      <c r="K61" s="13">
        <f t="shared" si="7"/>
        <v>111.08611681242864</v>
      </c>
      <c r="L61" s="13">
        <f t="shared" si="7"/>
        <v>136.00643910929017</v>
      </c>
      <c r="M61" s="13">
        <f t="shared" si="7"/>
        <v>128.55808271612275</v>
      </c>
      <c r="N61" s="13">
        <f t="shared" si="7"/>
        <v>51.095401340617194</v>
      </c>
      <c r="O61" s="13">
        <f t="shared" si="7"/>
        <v>105.34229385531945</v>
      </c>
      <c r="P61" s="13">
        <f t="shared" si="7"/>
        <v>87.83016075883397</v>
      </c>
      <c r="Q61" s="13">
        <f t="shared" si="7"/>
        <v>81.11029251583022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73.97287053441681</v>
      </c>
      <c r="W61" s="13">
        <f t="shared" si="7"/>
        <v>93.14185433723564</v>
      </c>
      <c r="X61" s="13">
        <f t="shared" si="7"/>
        <v>0</v>
      </c>
      <c r="Y61" s="13">
        <f t="shared" si="7"/>
        <v>0</v>
      </c>
      <c r="Z61" s="14">
        <f t="shared" si="7"/>
        <v>94.2932540134673</v>
      </c>
    </row>
    <row r="62" spans="1:26" ht="12.7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80.95091825690358</v>
      </c>
      <c r="E62" s="13">
        <f t="shared" si="7"/>
        <v>59.8258724621045</v>
      </c>
      <c r="F62" s="13">
        <f t="shared" si="7"/>
        <v>90.0000024299697</v>
      </c>
      <c r="G62" s="13">
        <f t="shared" si="7"/>
        <v>84.7605315836654</v>
      </c>
      <c r="H62" s="13">
        <f t="shared" si="7"/>
        <v>105.8874509001343</v>
      </c>
      <c r="I62" s="13">
        <f t="shared" si="7"/>
        <v>93.39205118420725</v>
      </c>
      <c r="J62" s="13">
        <f t="shared" si="7"/>
        <v>49.06300633349511</v>
      </c>
      <c r="K62" s="13">
        <f t="shared" si="7"/>
        <v>55.35700257884123</v>
      </c>
      <c r="L62" s="13">
        <f t="shared" si="7"/>
        <v>50.47487741715352</v>
      </c>
      <c r="M62" s="13">
        <f t="shared" si="7"/>
        <v>51.595709541457445</v>
      </c>
      <c r="N62" s="13">
        <f t="shared" si="7"/>
        <v>37.95885732838656</v>
      </c>
      <c r="O62" s="13">
        <f t="shared" si="7"/>
        <v>171.72155528001477</v>
      </c>
      <c r="P62" s="13">
        <f t="shared" si="7"/>
        <v>62.46912977231808</v>
      </c>
      <c r="Q62" s="13">
        <f t="shared" si="7"/>
        <v>90.38624771625625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77.39377492669486</v>
      </c>
      <c r="W62" s="13">
        <f t="shared" si="7"/>
        <v>61.68402307995685</v>
      </c>
      <c r="X62" s="13">
        <f t="shared" si="7"/>
        <v>0</v>
      </c>
      <c r="Y62" s="13">
        <f t="shared" si="7"/>
        <v>0</v>
      </c>
      <c r="Z62" s="14">
        <f t="shared" si="7"/>
        <v>59.8258724621045</v>
      </c>
    </row>
    <row r="63" spans="1:26" ht="12.7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43.35149081526973</v>
      </c>
      <c r="E63" s="13">
        <f t="shared" si="7"/>
        <v>52.89079729438808</v>
      </c>
      <c r="F63" s="13">
        <f t="shared" si="7"/>
        <v>116.1321059522989</v>
      </c>
      <c r="G63" s="13">
        <f t="shared" si="7"/>
        <v>63.6760466186275</v>
      </c>
      <c r="H63" s="13">
        <f t="shared" si="7"/>
        <v>99.84985057550145</v>
      </c>
      <c r="I63" s="13">
        <f t="shared" si="7"/>
        <v>93.3443298076839</v>
      </c>
      <c r="J63" s="13">
        <f t="shared" si="7"/>
        <v>40.96933332469602</v>
      </c>
      <c r="K63" s="13">
        <f t="shared" si="7"/>
        <v>42.514799484479276</v>
      </c>
      <c r="L63" s="13">
        <f t="shared" si="7"/>
        <v>42.45434858727061</v>
      </c>
      <c r="M63" s="13">
        <f t="shared" si="7"/>
        <v>41.9802437735828</v>
      </c>
      <c r="N63" s="13">
        <f t="shared" si="7"/>
        <v>42.408476451312765</v>
      </c>
      <c r="O63" s="13">
        <f t="shared" si="7"/>
        <v>91.30646308013814</v>
      </c>
      <c r="P63" s="13">
        <f t="shared" si="7"/>
        <v>47.89492364749265</v>
      </c>
      <c r="Q63" s="13">
        <f t="shared" si="7"/>
        <v>57.844066076583125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63.83063164190346</v>
      </c>
      <c r="W63" s="13">
        <f t="shared" si="7"/>
        <v>55.51811032571733</v>
      </c>
      <c r="X63" s="13">
        <f t="shared" si="7"/>
        <v>0</v>
      </c>
      <c r="Y63" s="13">
        <f t="shared" si="7"/>
        <v>0</v>
      </c>
      <c r="Z63" s="14">
        <f t="shared" si="7"/>
        <v>52.89079729438808</v>
      </c>
    </row>
    <row r="64" spans="1:26" ht="12.7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54.045480618418104</v>
      </c>
      <c r="E64" s="13">
        <f t="shared" si="7"/>
        <v>82.57510001581629</v>
      </c>
      <c r="F64" s="13">
        <f t="shared" si="7"/>
        <v>134.31232644954855</v>
      </c>
      <c r="G64" s="13">
        <f t="shared" si="7"/>
        <v>46.71064091089697</v>
      </c>
      <c r="H64" s="13">
        <f t="shared" si="7"/>
        <v>99.7554797048155</v>
      </c>
      <c r="I64" s="13">
        <f t="shared" si="7"/>
        <v>93.35569235960547</v>
      </c>
      <c r="J64" s="13">
        <f t="shared" si="7"/>
        <v>82.72024486476526</v>
      </c>
      <c r="K64" s="13">
        <f t="shared" si="7"/>
        <v>85.02948311158889</v>
      </c>
      <c r="L64" s="13">
        <f t="shared" si="7"/>
        <v>85.60879081310625</v>
      </c>
      <c r="M64" s="13">
        <f t="shared" si="7"/>
        <v>84.45862992924671</v>
      </c>
      <c r="N64" s="13">
        <f t="shared" si="7"/>
        <v>0</v>
      </c>
      <c r="O64" s="13">
        <f t="shared" si="7"/>
        <v>31.311613044188103</v>
      </c>
      <c r="P64" s="13">
        <f t="shared" si="7"/>
        <v>125.73368508252844</v>
      </c>
      <c r="Q64" s="13">
        <f t="shared" si="7"/>
        <v>33.58207512723608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65.53166271275276</v>
      </c>
      <c r="W64" s="13">
        <f t="shared" si="7"/>
        <v>75.21367230520491</v>
      </c>
      <c r="X64" s="13">
        <f t="shared" si="7"/>
        <v>0</v>
      </c>
      <c r="Y64" s="13">
        <f t="shared" si="7"/>
        <v>0</v>
      </c>
      <c r="Z64" s="14">
        <f t="shared" si="7"/>
        <v>82.57510001581629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29.9999761393652</v>
      </c>
      <c r="E66" s="16">
        <f t="shared" si="7"/>
        <v>30.305890395153757</v>
      </c>
      <c r="F66" s="16">
        <f t="shared" si="7"/>
        <v>90.00003345402803</v>
      </c>
      <c r="G66" s="16">
        <f t="shared" si="7"/>
        <v>89.99993826969968</v>
      </c>
      <c r="H66" s="16">
        <f t="shared" si="7"/>
        <v>100</v>
      </c>
      <c r="I66" s="16">
        <f t="shared" si="7"/>
        <v>93.74549252418646</v>
      </c>
      <c r="J66" s="16">
        <f t="shared" si="7"/>
        <v>68.38569384920797</v>
      </c>
      <c r="K66" s="16">
        <f t="shared" si="7"/>
        <v>75.11098114978303</v>
      </c>
      <c r="L66" s="16">
        <f t="shared" si="7"/>
        <v>307.781186407506</v>
      </c>
      <c r="M66" s="16">
        <f t="shared" si="7"/>
        <v>101.88121416548294</v>
      </c>
      <c r="N66" s="16">
        <f t="shared" si="7"/>
        <v>0</v>
      </c>
      <c r="O66" s="16">
        <f t="shared" si="7"/>
        <v>100</v>
      </c>
      <c r="P66" s="16">
        <f t="shared" si="7"/>
        <v>100.03008441472734</v>
      </c>
      <c r="Q66" s="16">
        <f t="shared" si="7"/>
        <v>61.670706475053386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85.79124840837765</v>
      </c>
      <c r="W66" s="16">
        <f t="shared" si="7"/>
        <v>35.07928463495196</v>
      </c>
      <c r="X66" s="16">
        <f t="shared" si="7"/>
        <v>0</v>
      </c>
      <c r="Y66" s="16">
        <f t="shared" si="7"/>
        <v>0</v>
      </c>
      <c r="Z66" s="17">
        <f t="shared" si="7"/>
        <v>30.305890395153757</v>
      </c>
    </row>
    <row r="67" spans="1:26" ht="12.75" hidden="1">
      <c r="A67" s="40" t="s">
        <v>108</v>
      </c>
      <c r="B67" s="23">
        <v>1190888927</v>
      </c>
      <c r="C67" s="23"/>
      <c r="D67" s="24">
        <v>1361510276</v>
      </c>
      <c r="E67" s="25">
        <v>1270314676</v>
      </c>
      <c r="F67" s="25">
        <v>114942402</v>
      </c>
      <c r="G67" s="25">
        <v>113522258</v>
      </c>
      <c r="H67" s="25">
        <v>110683847</v>
      </c>
      <c r="I67" s="25">
        <v>339148507</v>
      </c>
      <c r="J67" s="25">
        <v>101774746</v>
      </c>
      <c r="K67" s="25">
        <v>103623126</v>
      </c>
      <c r="L67" s="25">
        <v>101306872</v>
      </c>
      <c r="M67" s="25">
        <v>306704744</v>
      </c>
      <c r="N67" s="25">
        <v>96414030</v>
      </c>
      <c r="O67" s="25">
        <v>92206168</v>
      </c>
      <c r="P67" s="25">
        <v>95640277</v>
      </c>
      <c r="Q67" s="25">
        <v>284260475</v>
      </c>
      <c r="R67" s="25"/>
      <c r="S67" s="25"/>
      <c r="T67" s="25"/>
      <c r="U67" s="25"/>
      <c r="V67" s="25">
        <v>930113726</v>
      </c>
      <c r="W67" s="25">
        <v>966818520</v>
      </c>
      <c r="X67" s="25"/>
      <c r="Y67" s="24"/>
      <c r="Z67" s="26">
        <v>1270314676</v>
      </c>
    </row>
    <row r="68" spans="1:26" ht="12.75" hidden="1">
      <c r="A68" s="36" t="s">
        <v>31</v>
      </c>
      <c r="B68" s="18">
        <v>232285813</v>
      </c>
      <c r="C68" s="18"/>
      <c r="D68" s="19">
        <v>283210266</v>
      </c>
      <c r="E68" s="20">
        <v>257041505</v>
      </c>
      <c r="F68" s="20">
        <v>23326476</v>
      </c>
      <c r="G68" s="20">
        <v>23680548</v>
      </c>
      <c r="H68" s="20">
        <v>23513167</v>
      </c>
      <c r="I68" s="20">
        <v>70520191</v>
      </c>
      <c r="J68" s="20">
        <v>19787101</v>
      </c>
      <c r="K68" s="20">
        <v>20611468</v>
      </c>
      <c r="L68" s="20">
        <v>20579969</v>
      </c>
      <c r="M68" s="20">
        <v>60978538</v>
      </c>
      <c r="N68" s="20">
        <v>21244734</v>
      </c>
      <c r="O68" s="20">
        <v>20394544</v>
      </c>
      <c r="P68" s="20">
        <v>20352021</v>
      </c>
      <c r="Q68" s="20">
        <v>61991299</v>
      </c>
      <c r="R68" s="20"/>
      <c r="S68" s="20"/>
      <c r="T68" s="20"/>
      <c r="U68" s="20"/>
      <c r="V68" s="20">
        <v>193490028</v>
      </c>
      <c r="W68" s="20">
        <v>212407704</v>
      </c>
      <c r="X68" s="20"/>
      <c r="Y68" s="19"/>
      <c r="Z68" s="22">
        <v>257041505</v>
      </c>
    </row>
    <row r="69" spans="1:26" ht="12.75" hidden="1">
      <c r="A69" s="37" t="s">
        <v>32</v>
      </c>
      <c r="B69" s="18">
        <v>948273264</v>
      </c>
      <c r="C69" s="18"/>
      <c r="D69" s="19">
        <v>1065727000</v>
      </c>
      <c r="E69" s="20">
        <v>1000827079</v>
      </c>
      <c r="F69" s="20">
        <v>90719173</v>
      </c>
      <c r="G69" s="20">
        <v>89031735</v>
      </c>
      <c r="H69" s="20">
        <v>86148608</v>
      </c>
      <c r="I69" s="20">
        <v>265899516</v>
      </c>
      <c r="J69" s="20">
        <v>80646208</v>
      </c>
      <c r="K69" s="20">
        <v>81428281</v>
      </c>
      <c r="L69" s="20">
        <v>80302816</v>
      </c>
      <c r="M69" s="20">
        <v>242377305</v>
      </c>
      <c r="N69" s="20">
        <v>73967875</v>
      </c>
      <c r="O69" s="20">
        <v>70720200</v>
      </c>
      <c r="P69" s="20">
        <v>74447289</v>
      </c>
      <c r="Q69" s="20">
        <v>219135364</v>
      </c>
      <c r="R69" s="20"/>
      <c r="S69" s="20"/>
      <c r="T69" s="20"/>
      <c r="U69" s="20"/>
      <c r="V69" s="20">
        <v>727412185</v>
      </c>
      <c r="W69" s="20">
        <v>744981057</v>
      </c>
      <c r="X69" s="20"/>
      <c r="Y69" s="19"/>
      <c r="Z69" s="22">
        <v>1000827079</v>
      </c>
    </row>
    <row r="70" spans="1:26" ht="12.75" hidden="1">
      <c r="A70" s="38" t="s">
        <v>102</v>
      </c>
      <c r="B70" s="18">
        <v>675672713</v>
      </c>
      <c r="C70" s="18"/>
      <c r="D70" s="19">
        <v>693620000</v>
      </c>
      <c r="E70" s="20">
        <v>695696586</v>
      </c>
      <c r="F70" s="20">
        <v>66239859</v>
      </c>
      <c r="G70" s="20">
        <v>65624150</v>
      </c>
      <c r="H70" s="20">
        <v>62766344</v>
      </c>
      <c r="I70" s="20">
        <v>194630353</v>
      </c>
      <c r="J70" s="20">
        <v>55849983</v>
      </c>
      <c r="K70" s="20">
        <v>56722269</v>
      </c>
      <c r="L70" s="20">
        <v>54526175</v>
      </c>
      <c r="M70" s="20">
        <v>167098427</v>
      </c>
      <c r="N70" s="20">
        <v>46149341</v>
      </c>
      <c r="O70" s="20">
        <v>42287715</v>
      </c>
      <c r="P70" s="20">
        <v>53639665</v>
      </c>
      <c r="Q70" s="20">
        <v>142076721</v>
      </c>
      <c r="R70" s="20"/>
      <c r="S70" s="20"/>
      <c r="T70" s="20"/>
      <c r="U70" s="20"/>
      <c r="V70" s="20">
        <v>503805501</v>
      </c>
      <c r="W70" s="20">
        <v>520214760</v>
      </c>
      <c r="X70" s="20"/>
      <c r="Y70" s="19"/>
      <c r="Z70" s="22">
        <v>695696586</v>
      </c>
    </row>
    <row r="71" spans="1:26" ht="12.75" hidden="1">
      <c r="A71" s="38" t="s">
        <v>103</v>
      </c>
      <c r="B71" s="18">
        <v>135672059</v>
      </c>
      <c r="C71" s="18"/>
      <c r="D71" s="19">
        <v>172773000</v>
      </c>
      <c r="E71" s="20">
        <v>156488516</v>
      </c>
      <c r="F71" s="20">
        <v>12345833</v>
      </c>
      <c r="G71" s="20">
        <v>11275892</v>
      </c>
      <c r="H71" s="20">
        <v>11140560</v>
      </c>
      <c r="I71" s="20">
        <v>34762285</v>
      </c>
      <c r="J71" s="20">
        <v>13145980</v>
      </c>
      <c r="K71" s="20">
        <v>13035312</v>
      </c>
      <c r="L71" s="20">
        <v>14038465</v>
      </c>
      <c r="M71" s="20">
        <v>40219757</v>
      </c>
      <c r="N71" s="20">
        <v>13502672</v>
      </c>
      <c r="O71" s="20">
        <v>12498251</v>
      </c>
      <c r="P71" s="20">
        <v>11055555</v>
      </c>
      <c r="Q71" s="20">
        <v>37056478</v>
      </c>
      <c r="R71" s="20"/>
      <c r="S71" s="20"/>
      <c r="T71" s="20"/>
      <c r="U71" s="20"/>
      <c r="V71" s="20">
        <v>112038520</v>
      </c>
      <c r="W71" s="20">
        <v>113250645</v>
      </c>
      <c r="X71" s="20"/>
      <c r="Y71" s="19"/>
      <c r="Z71" s="22">
        <v>156488516</v>
      </c>
    </row>
    <row r="72" spans="1:26" ht="12.75" hidden="1">
      <c r="A72" s="38" t="s">
        <v>104</v>
      </c>
      <c r="B72" s="18">
        <v>80092822</v>
      </c>
      <c r="C72" s="18"/>
      <c r="D72" s="19">
        <v>110074000</v>
      </c>
      <c r="E72" s="20">
        <v>90221217</v>
      </c>
      <c r="F72" s="20">
        <v>7239371</v>
      </c>
      <c r="G72" s="20">
        <v>7148473</v>
      </c>
      <c r="H72" s="20">
        <v>7242119</v>
      </c>
      <c r="I72" s="20">
        <v>21629963</v>
      </c>
      <c r="J72" s="20">
        <v>7872813</v>
      </c>
      <c r="K72" s="20">
        <v>7866997</v>
      </c>
      <c r="L72" s="20">
        <v>7916732</v>
      </c>
      <c r="M72" s="20">
        <v>23656542</v>
      </c>
      <c r="N72" s="20">
        <v>7620170</v>
      </c>
      <c r="O72" s="20">
        <v>5613469</v>
      </c>
      <c r="P72" s="20">
        <v>7057725</v>
      </c>
      <c r="Q72" s="20">
        <v>20291364</v>
      </c>
      <c r="R72" s="20"/>
      <c r="S72" s="20"/>
      <c r="T72" s="20"/>
      <c r="U72" s="20"/>
      <c r="V72" s="20">
        <v>65577869</v>
      </c>
      <c r="W72" s="20">
        <v>63909342</v>
      </c>
      <c r="X72" s="20"/>
      <c r="Y72" s="19"/>
      <c r="Z72" s="22">
        <v>90221217</v>
      </c>
    </row>
    <row r="73" spans="1:26" ht="12.75" hidden="1">
      <c r="A73" s="38" t="s">
        <v>105</v>
      </c>
      <c r="B73" s="18">
        <v>56835670</v>
      </c>
      <c r="C73" s="18"/>
      <c r="D73" s="19">
        <v>89260000</v>
      </c>
      <c r="E73" s="20">
        <v>58420760</v>
      </c>
      <c r="F73" s="20">
        <v>4894110</v>
      </c>
      <c r="G73" s="20">
        <v>4983220</v>
      </c>
      <c r="H73" s="20">
        <v>4999585</v>
      </c>
      <c r="I73" s="20">
        <v>14876915</v>
      </c>
      <c r="J73" s="20">
        <v>3777432</v>
      </c>
      <c r="K73" s="20">
        <v>3803703</v>
      </c>
      <c r="L73" s="20">
        <v>3821444</v>
      </c>
      <c r="M73" s="20">
        <v>11402579</v>
      </c>
      <c r="N73" s="20">
        <v>6695692</v>
      </c>
      <c r="O73" s="20">
        <v>10320765</v>
      </c>
      <c r="P73" s="20">
        <v>2694344</v>
      </c>
      <c r="Q73" s="20">
        <v>19710801</v>
      </c>
      <c r="R73" s="20"/>
      <c r="S73" s="20"/>
      <c r="T73" s="20"/>
      <c r="U73" s="20"/>
      <c r="V73" s="20">
        <v>45990295</v>
      </c>
      <c r="W73" s="20">
        <v>47606310</v>
      </c>
      <c r="X73" s="20"/>
      <c r="Y73" s="19"/>
      <c r="Z73" s="22">
        <v>58420760</v>
      </c>
    </row>
    <row r="74" spans="1:26" ht="12.7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107</v>
      </c>
      <c r="B75" s="27">
        <v>10329850</v>
      </c>
      <c r="C75" s="27"/>
      <c r="D75" s="28">
        <v>12573010</v>
      </c>
      <c r="E75" s="29">
        <v>12446092</v>
      </c>
      <c r="F75" s="29">
        <v>896753</v>
      </c>
      <c r="G75" s="29">
        <v>809975</v>
      </c>
      <c r="H75" s="29">
        <v>1022072</v>
      </c>
      <c r="I75" s="29">
        <v>2728800</v>
      </c>
      <c r="J75" s="29">
        <v>1341437</v>
      </c>
      <c r="K75" s="29">
        <v>1583377</v>
      </c>
      <c r="L75" s="29">
        <v>424087</v>
      </c>
      <c r="M75" s="29">
        <v>3348901</v>
      </c>
      <c r="N75" s="29">
        <v>1201421</v>
      </c>
      <c r="O75" s="29">
        <v>1091424</v>
      </c>
      <c r="P75" s="29">
        <v>840967</v>
      </c>
      <c r="Q75" s="29">
        <v>3133812</v>
      </c>
      <c r="R75" s="29"/>
      <c r="S75" s="29"/>
      <c r="T75" s="29"/>
      <c r="U75" s="29"/>
      <c r="V75" s="29">
        <v>9211513</v>
      </c>
      <c r="W75" s="29">
        <v>9429759</v>
      </c>
      <c r="X75" s="29"/>
      <c r="Y75" s="28"/>
      <c r="Z75" s="30">
        <v>12446092</v>
      </c>
    </row>
    <row r="76" spans="1:26" ht="12.75" hidden="1">
      <c r="A76" s="41" t="s">
        <v>109</v>
      </c>
      <c r="B76" s="31">
        <v>1190888927</v>
      </c>
      <c r="C76" s="31"/>
      <c r="D76" s="32">
        <v>1107995604</v>
      </c>
      <c r="E76" s="33">
        <v>1061754894</v>
      </c>
      <c r="F76" s="33">
        <v>62661900</v>
      </c>
      <c r="G76" s="33">
        <v>44230051</v>
      </c>
      <c r="H76" s="33">
        <v>56202117</v>
      </c>
      <c r="I76" s="33">
        <v>163094068</v>
      </c>
      <c r="J76" s="33">
        <v>107980084</v>
      </c>
      <c r="K76" s="33">
        <v>90737721</v>
      </c>
      <c r="L76" s="33">
        <v>105029710</v>
      </c>
      <c r="M76" s="33">
        <v>303747515</v>
      </c>
      <c r="N76" s="33">
        <v>49250429</v>
      </c>
      <c r="O76" s="33">
        <v>92107296</v>
      </c>
      <c r="P76" s="33">
        <v>77862018</v>
      </c>
      <c r="Q76" s="33">
        <v>219219743</v>
      </c>
      <c r="R76" s="33"/>
      <c r="S76" s="33"/>
      <c r="T76" s="33"/>
      <c r="U76" s="33"/>
      <c r="V76" s="33">
        <v>686061326</v>
      </c>
      <c r="W76" s="33">
        <v>787369767</v>
      </c>
      <c r="X76" s="33"/>
      <c r="Y76" s="32"/>
      <c r="Z76" s="34">
        <v>1061754894</v>
      </c>
    </row>
    <row r="77" spans="1:26" ht="12.75" hidden="1">
      <c r="A77" s="36" t="s">
        <v>31</v>
      </c>
      <c r="B77" s="18">
        <v>232285813</v>
      </c>
      <c r="C77" s="18"/>
      <c r="D77" s="19">
        <v>212407704</v>
      </c>
      <c r="E77" s="20">
        <v>212407704</v>
      </c>
      <c r="F77" s="20">
        <v>22441072</v>
      </c>
      <c r="G77" s="20">
        <v>14837938</v>
      </c>
      <c r="H77" s="20">
        <v>14090916</v>
      </c>
      <c r="I77" s="20">
        <v>51369926</v>
      </c>
      <c r="J77" s="20">
        <v>16613921</v>
      </c>
      <c r="K77" s="20">
        <v>12743000</v>
      </c>
      <c r="L77" s="20">
        <v>15846954</v>
      </c>
      <c r="M77" s="20">
        <v>45203875</v>
      </c>
      <c r="N77" s="20">
        <v>16649773</v>
      </c>
      <c r="O77" s="20">
        <v>16649774</v>
      </c>
      <c r="P77" s="20">
        <v>16234695</v>
      </c>
      <c r="Q77" s="20">
        <v>49534242</v>
      </c>
      <c r="R77" s="20"/>
      <c r="S77" s="20"/>
      <c r="T77" s="20"/>
      <c r="U77" s="20"/>
      <c r="V77" s="20">
        <v>146108043</v>
      </c>
      <c r="W77" s="20">
        <v>158378934</v>
      </c>
      <c r="X77" s="20"/>
      <c r="Y77" s="19"/>
      <c r="Z77" s="22">
        <v>212407704</v>
      </c>
    </row>
    <row r="78" spans="1:26" ht="12.75" hidden="1">
      <c r="A78" s="37" t="s">
        <v>32</v>
      </c>
      <c r="B78" s="18">
        <v>948273264</v>
      </c>
      <c r="C78" s="18"/>
      <c r="D78" s="19">
        <v>891816000</v>
      </c>
      <c r="E78" s="20">
        <v>845575291</v>
      </c>
      <c r="F78" s="20">
        <v>39413750</v>
      </c>
      <c r="G78" s="20">
        <v>28663136</v>
      </c>
      <c r="H78" s="20">
        <v>41089129</v>
      </c>
      <c r="I78" s="20">
        <v>109166015</v>
      </c>
      <c r="J78" s="20">
        <v>90448812</v>
      </c>
      <c r="K78" s="20">
        <v>76805431</v>
      </c>
      <c r="L78" s="20">
        <v>87877496</v>
      </c>
      <c r="M78" s="20">
        <v>255131739</v>
      </c>
      <c r="N78" s="20">
        <v>32600656</v>
      </c>
      <c r="O78" s="20">
        <v>74366098</v>
      </c>
      <c r="P78" s="20">
        <v>60786103</v>
      </c>
      <c r="Q78" s="20">
        <v>167752857</v>
      </c>
      <c r="R78" s="20"/>
      <c r="S78" s="20"/>
      <c r="T78" s="20"/>
      <c r="U78" s="20"/>
      <c r="V78" s="20">
        <v>532050611</v>
      </c>
      <c r="W78" s="20">
        <v>625682941</v>
      </c>
      <c r="X78" s="20"/>
      <c r="Y78" s="19"/>
      <c r="Z78" s="22">
        <v>845575291</v>
      </c>
    </row>
    <row r="79" spans="1:26" ht="12.75" hidden="1">
      <c r="A79" s="38" t="s">
        <v>102</v>
      </c>
      <c r="B79" s="18">
        <v>671545629</v>
      </c>
      <c r="C79" s="18"/>
      <c r="D79" s="19">
        <v>655994954</v>
      </c>
      <c r="E79" s="20">
        <v>655994949</v>
      </c>
      <c r="F79" s="20">
        <v>13321873</v>
      </c>
      <c r="G79" s="20">
        <v>12226071</v>
      </c>
      <c r="H79" s="20">
        <v>17074069</v>
      </c>
      <c r="I79" s="20">
        <v>42622013</v>
      </c>
      <c r="J79" s="20">
        <v>77648859</v>
      </c>
      <c r="K79" s="20">
        <v>63010566</v>
      </c>
      <c r="L79" s="20">
        <v>74159109</v>
      </c>
      <c r="M79" s="20">
        <v>214818534</v>
      </c>
      <c r="N79" s="20">
        <v>23580191</v>
      </c>
      <c r="O79" s="20">
        <v>44546849</v>
      </c>
      <c r="P79" s="20">
        <v>47111804</v>
      </c>
      <c r="Q79" s="20">
        <v>115238844</v>
      </c>
      <c r="R79" s="20"/>
      <c r="S79" s="20"/>
      <c r="T79" s="20"/>
      <c r="U79" s="20"/>
      <c r="V79" s="20">
        <v>372679391</v>
      </c>
      <c r="W79" s="20">
        <v>484537674</v>
      </c>
      <c r="X79" s="20"/>
      <c r="Y79" s="19"/>
      <c r="Z79" s="22">
        <v>655994949</v>
      </c>
    </row>
    <row r="80" spans="1:26" ht="12.75" hidden="1">
      <c r="A80" s="38" t="s">
        <v>103</v>
      </c>
      <c r="B80" s="18">
        <v>135672059</v>
      </c>
      <c r="C80" s="18"/>
      <c r="D80" s="19">
        <v>139861330</v>
      </c>
      <c r="E80" s="20">
        <v>93620620</v>
      </c>
      <c r="F80" s="20">
        <v>11111250</v>
      </c>
      <c r="G80" s="20">
        <v>9557506</v>
      </c>
      <c r="H80" s="20">
        <v>11796455</v>
      </c>
      <c r="I80" s="20">
        <v>32465211</v>
      </c>
      <c r="J80" s="20">
        <v>6449813</v>
      </c>
      <c r="K80" s="20">
        <v>7215958</v>
      </c>
      <c r="L80" s="20">
        <v>7085898</v>
      </c>
      <c r="M80" s="20">
        <v>20751669</v>
      </c>
      <c r="N80" s="20">
        <v>5125460</v>
      </c>
      <c r="O80" s="20">
        <v>21462191</v>
      </c>
      <c r="P80" s="20">
        <v>6906309</v>
      </c>
      <c r="Q80" s="20">
        <v>33493960</v>
      </c>
      <c r="R80" s="20"/>
      <c r="S80" s="20"/>
      <c r="T80" s="20"/>
      <c r="U80" s="20"/>
      <c r="V80" s="20">
        <v>86710840</v>
      </c>
      <c r="W80" s="20">
        <v>69857554</v>
      </c>
      <c r="X80" s="20"/>
      <c r="Y80" s="19"/>
      <c r="Z80" s="22">
        <v>93620620</v>
      </c>
    </row>
    <row r="81" spans="1:26" ht="12.75" hidden="1">
      <c r="A81" s="38" t="s">
        <v>104</v>
      </c>
      <c r="B81" s="18">
        <v>80092822</v>
      </c>
      <c r="C81" s="18"/>
      <c r="D81" s="19">
        <v>47718720</v>
      </c>
      <c r="E81" s="20">
        <v>47718721</v>
      </c>
      <c r="F81" s="20">
        <v>8407234</v>
      </c>
      <c r="G81" s="20">
        <v>4551865</v>
      </c>
      <c r="H81" s="20">
        <v>7231245</v>
      </c>
      <c r="I81" s="20">
        <v>20190344</v>
      </c>
      <c r="J81" s="20">
        <v>3225439</v>
      </c>
      <c r="K81" s="20">
        <v>3344638</v>
      </c>
      <c r="L81" s="20">
        <v>3360997</v>
      </c>
      <c r="M81" s="20">
        <v>9931074</v>
      </c>
      <c r="N81" s="20">
        <v>3231598</v>
      </c>
      <c r="O81" s="20">
        <v>5125460</v>
      </c>
      <c r="P81" s="20">
        <v>3380292</v>
      </c>
      <c r="Q81" s="20">
        <v>11737350</v>
      </c>
      <c r="R81" s="20"/>
      <c r="S81" s="20"/>
      <c r="T81" s="20"/>
      <c r="U81" s="20"/>
      <c r="V81" s="20">
        <v>41858768</v>
      </c>
      <c r="W81" s="20">
        <v>35481259</v>
      </c>
      <c r="X81" s="20"/>
      <c r="Y81" s="19"/>
      <c r="Z81" s="22">
        <v>47718721</v>
      </c>
    </row>
    <row r="82" spans="1:26" ht="12.75" hidden="1">
      <c r="A82" s="38" t="s">
        <v>105</v>
      </c>
      <c r="B82" s="18">
        <v>56835670</v>
      </c>
      <c r="C82" s="18"/>
      <c r="D82" s="19">
        <v>48240996</v>
      </c>
      <c r="E82" s="20">
        <v>48241001</v>
      </c>
      <c r="F82" s="20">
        <v>6573393</v>
      </c>
      <c r="G82" s="20">
        <v>2327694</v>
      </c>
      <c r="H82" s="20">
        <v>4987360</v>
      </c>
      <c r="I82" s="20">
        <v>13888447</v>
      </c>
      <c r="J82" s="20">
        <v>3124701</v>
      </c>
      <c r="K82" s="20">
        <v>3234269</v>
      </c>
      <c r="L82" s="20">
        <v>3271492</v>
      </c>
      <c r="M82" s="20">
        <v>9630462</v>
      </c>
      <c r="N82" s="20"/>
      <c r="O82" s="20">
        <v>3231598</v>
      </c>
      <c r="P82" s="20">
        <v>3387698</v>
      </c>
      <c r="Q82" s="20">
        <v>6619296</v>
      </c>
      <c r="R82" s="20"/>
      <c r="S82" s="20"/>
      <c r="T82" s="20"/>
      <c r="U82" s="20"/>
      <c r="V82" s="20">
        <v>30138205</v>
      </c>
      <c r="W82" s="20">
        <v>35806454</v>
      </c>
      <c r="X82" s="20"/>
      <c r="Y82" s="19"/>
      <c r="Z82" s="22">
        <v>48241001</v>
      </c>
    </row>
    <row r="83" spans="1:26" ht="12.75" hidden="1">
      <c r="A83" s="38" t="s">
        <v>106</v>
      </c>
      <c r="B83" s="18">
        <v>4127084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>
        <v>663407</v>
      </c>
      <c r="O83" s="20"/>
      <c r="P83" s="20"/>
      <c r="Q83" s="20">
        <v>663407</v>
      </c>
      <c r="R83" s="20"/>
      <c r="S83" s="20"/>
      <c r="T83" s="20"/>
      <c r="U83" s="20"/>
      <c r="V83" s="20">
        <v>663407</v>
      </c>
      <c r="W83" s="20"/>
      <c r="X83" s="20"/>
      <c r="Y83" s="19"/>
      <c r="Z83" s="22"/>
    </row>
    <row r="84" spans="1:26" ht="12.75" hidden="1">
      <c r="A84" s="39" t="s">
        <v>107</v>
      </c>
      <c r="B84" s="27">
        <v>10329850</v>
      </c>
      <c r="C84" s="27"/>
      <c r="D84" s="28">
        <v>3771900</v>
      </c>
      <c r="E84" s="29">
        <v>3771899</v>
      </c>
      <c r="F84" s="29">
        <v>807078</v>
      </c>
      <c r="G84" s="29">
        <v>728977</v>
      </c>
      <c r="H84" s="29">
        <v>1022072</v>
      </c>
      <c r="I84" s="29">
        <v>2558127</v>
      </c>
      <c r="J84" s="29">
        <v>917351</v>
      </c>
      <c r="K84" s="29">
        <v>1189290</v>
      </c>
      <c r="L84" s="29">
        <v>1305260</v>
      </c>
      <c r="M84" s="29">
        <v>3411901</v>
      </c>
      <c r="N84" s="29"/>
      <c r="O84" s="29">
        <v>1091424</v>
      </c>
      <c r="P84" s="29">
        <v>841220</v>
      </c>
      <c r="Q84" s="29">
        <v>1932644</v>
      </c>
      <c r="R84" s="29"/>
      <c r="S84" s="29"/>
      <c r="T84" s="29"/>
      <c r="U84" s="29"/>
      <c r="V84" s="29">
        <v>7902672</v>
      </c>
      <c r="W84" s="29">
        <v>3307892</v>
      </c>
      <c r="X84" s="29"/>
      <c r="Y84" s="28"/>
      <c r="Z84" s="30">
        <v>3771899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400905693</v>
      </c>
      <c r="C5" s="18">
        <v>0</v>
      </c>
      <c r="D5" s="63">
        <v>452872400</v>
      </c>
      <c r="E5" s="64">
        <v>445589200</v>
      </c>
      <c r="F5" s="64">
        <v>73110305</v>
      </c>
      <c r="G5" s="64">
        <v>33423939</v>
      </c>
      <c r="H5" s="64">
        <v>33409795</v>
      </c>
      <c r="I5" s="64">
        <v>139944039</v>
      </c>
      <c r="J5" s="64">
        <v>33415707</v>
      </c>
      <c r="K5" s="64">
        <v>33444856</v>
      </c>
      <c r="L5" s="64">
        <v>33425118</v>
      </c>
      <c r="M5" s="64">
        <v>100285681</v>
      </c>
      <c r="N5" s="64">
        <v>33811416</v>
      </c>
      <c r="O5" s="64">
        <v>33535838</v>
      </c>
      <c r="P5" s="64">
        <v>33480397</v>
      </c>
      <c r="Q5" s="64">
        <v>100827651</v>
      </c>
      <c r="R5" s="64">
        <v>0</v>
      </c>
      <c r="S5" s="64">
        <v>0</v>
      </c>
      <c r="T5" s="64">
        <v>0</v>
      </c>
      <c r="U5" s="64">
        <v>0</v>
      </c>
      <c r="V5" s="64">
        <v>341057371</v>
      </c>
      <c r="W5" s="64">
        <v>339654303</v>
      </c>
      <c r="X5" s="64">
        <v>1403068</v>
      </c>
      <c r="Y5" s="65">
        <v>0.41</v>
      </c>
      <c r="Z5" s="66">
        <v>445589200</v>
      </c>
    </row>
    <row r="6" spans="1:26" ht="12.75">
      <c r="A6" s="62" t="s">
        <v>32</v>
      </c>
      <c r="B6" s="18">
        <v>2003817657</v>
      </c>
      <c r="C6" s="18">
        <v>0</v>
      </c>
      <c r="D6" s="63">
        <v>2012880000</v>
      </c>
      <c r="E6" s="64">
        <v>1877325900</v>
      </c>
      <c r="F6" s="64">
        <v>186214922</v>
      </c>
      <c r="G6" s="64">
        <v>221273245</v>
      </c>
      <c r="H6" s="64">
        <v>197700364</v>
      </c>
      <c r="I6" s="64">
        <v>605188531</v>
      </c>
      <c r="J6" s="64">
        <v>-2039097</v>
      </c>
      <c r="K6" s="64">
        <v>245337687</v>
      </c>
      <c r="L6" s="64">
        <v>145941807</v>
      </c>
      <c r="M6" s="64">
        <v>389240397</v>
      </c>
      <c r="N6" s="64">
        <v>130057670</v>
      </c>
      <c r="O6" s="64">
        <v>105324817</v>
      </c>
      <c r="P6" s="64">
        <v>226665651</v>
      </c>
      <c r="Q6" s="64">
        <v>462048138</v>
      </c>
      <c r="R6" s="64">
        <v>0</v>
      </c>
      <c r="S6" s="64">
        <v>0</v>
      </c>
      <c r="T6" s="64">
        <v>0</v>
      </c>
      <c r="U6" s="64">
        <v>0</v>
      </c>
      <c r="V6" s="64">
        <v>1456477066</v>
      </c>
      <c r="W6" s="64">
        <v>1509660000</v>
      </c>
      <c r="X6" s="64">
        <v>-53182934</v>
      </c>
      <c r="Y6" s="65">
        <v>-3.52</v>
      </c>
      <c r="Z6" s="66">
        <v>1877325900</v>
      </c>
    </row>
    <row r="7" spans="1:26" ht="12.75">
      <c r="A7" s="62" t="s">
        <v>33</v>
      </c>
      <c r="B7" s="18">
        <v>60875363</v>
      </c>
      <c r="C7" s="18">
        <v>0</v>
      </c>
      <c r="D7" s="63">
        <v>41942300</v>
      </c>
      <c r="E7" s="64">
        <v>52001400</v>
      </c>
      <c r="F7" s="64">
        <v>2333289</v>
      </c>
      <c r="G7" s="64">
        <v>6803557</v>
      </c>
      <c r="H7" s="64">
        <v>3459773</v>
      </c>
      <c r="I7" s="64">
        <v>12596619</v>
      </c>
      <c r="J7" s="64">
        <v>5051527</v>
      </c>
      <c r="K7" s="64">
        <v>6111609</v>
      </c>
      <c r="L7" s="64">
        <v>9733636</v>
      </c>
      <c r="M7" s="64">
        <v>20896772</v>
      </c>
      <c r="N7" s="64">
        <v>2744500</v>
      </c>
      <c r="O7" s="64">
        <v>4783634</v>
      </c>
      <c r="P7" s="64">
        <v>4680719</v>
      </c>
      <c r="Q7" s="64">
        <v>12208853</v>
      </c>
      <c r="R7" s="64">
        <v>0</v>
      </c>
      <c r="S7" s="64">
        <v>0</v>
      </c>
      <c r="T7" s="64">
        <v>0</v>
      </c>
      <c r="U7" s="64">
        <v>0</v>
      </c>
      <c r="V7" s="64">
        <v>45702244</v>
      </c>
      <c r="W7" s="64">
        <v>31456728</v>
      </c>
      <c r="X7" s="64">
        <v>14245516</v>
      </c>
      <c r="Y7" s="65">
        <v>45.29</v>
      </c>
      <c r="Z7" s="66">
        <v>52001400</v>
      </c>
    </row>
    <row r="8" spans="1:26" ht="12.75">
      <c r="A8" s="62" t="s">
        <v>34</v>
      </c>
      <c r="B8" s="18">
        <v>279991513</v>
      </c>
      <c r="C8" s="18">
        <v>0</v>
      </c>
      <c r="D8" s="63">
        <v>326359200</v>
      </c>
      <c r="E8" s="64">
        <v>328710200</v>
      </c>
      <c r="F8" s="64">
        <v>0</v>
      </c>
      <c r="G8" s="64">
        <v>121671000</v>
      </c>
      <c r="H8" s="64">
        <v>9387377</v>
      </c>
      <c r="I8" s="64">
        <v>131058377</v>
      </c>
      <c r="J8" s="64">
        <v>0</v>
      </c>
      <c r="K8" s="64">
        <v>2036967</v>
      </c>
      <c r="L8" s="64">
        <v>96078853</v>
      </c>
      <c r="M8" s="64">
        <v>98115820</v>
      </c>
      <c r="N8" s="64">
        <v>1834231</v>
      </c>
      <c r="O8" s="64">
        <v>0</v>
      </c>
      <c r="P8" s="64">
        <v>3973065</v>
      </c>
      <c r="Q8" s="64">
        <v>5807296</v>
      </c>
      <c r="R8" s="64">
        <v>0</v>
      </c>
      <c r="S8" s="64">
        <v>0</v>
      </c>
      <c r="T8" s="64">
        <v>0</v>
      </c>
      <c r="U8" s="64">
        <v>0</v>
      </c>
      <c r="V8" s="64">
        <v>234981493</v>
      </c>
      <c r="W8" s="64">
        <v>244769400</v>
      </c>
      <c r="X8" s="64">
        <v>-9787907</v>
      </c>
      <c r="Y8" s="65">
        <v>-4</v>
      </c>
      <c r="Z8" s="66">
        <v>328710200</v>
      </c>
    </row>
    <row r="9" spans="1:26" ht="12.75">
      <c r="A9" s="62" t="s">
        <v>35</v>
      </c>
      <c r="B9" s="18">
        <v>154422068</v>
      </c>
      <c r="C9" s="18">
        <v>0</v>
      </c>
      <c r="D9" s="63">
        <v>61386700</v>
      </c>
      <c r="E9" s="64">
        <v>111528700</v>
      </c>
      <c r="F9" s="64">
        <v>3862381</v>
      </c>
      <c r="G9" s="64">
        <v>3154099</v>
      </c>
      <c r="H9" s="64">
        <v>4032654</v>
      </c>
      <c r="I9" s="64">
        <v>11049134</v>
      </c>
      <c r="J9" s="64">
        <v>7536261</v>
      </c>
      <c r="K9" s="64">
        <v>4513032</v>
      </c>
      <c r="L9" s="64">
        <v>4013977</v>
      </c>
      <c r="M9" s="64">
        <v>16063270</v>
      </c>
      <c r="N9" s="64">
        <v>3710522</v>
      </c>
      <c r="O9" s="64">
        <v>-4968660</v>
      </c>
      <c r="P9" s="64">
        <v>18653058</v>
      </c>
      <c r="Q9" s="64">
        <v>17394920</v>
      </c>
      <c r="R9" s="64">
        <v>0</v>
      </c>
      <c r="S9" s="64">
        <v>0</v>
      </c>
      <c r="T9" s="64">
        <v>0</v>
      </c>
      <c r="U9" s="64">
        <v>0</v>
      </c>
      <c r="V9" s="64">
        <v>44507324</v>
      </c>
      <c r="W9" s="64">
        <v>46040022</v>
      </c>
      <c r="X9" s="64">
        <v>-1532698</v>
      </c>
      <c r="Y9" s="65">
        <v>-3.33</v>
      </c>
      <c r="Z9" s="66">
        <v>111528700</v>
      </c>
    </row>
    <row r="10" spans="1:26" ht="22.5">
      <c r="A10" s="67" t="s">
        <v>94</v>
      </c>
      <c r="B10" s="68">
        <f>SUM(B5:B9)</f>
        <v>2900012294</v>
      </c>
      <c r="C10" s="68">
        <f>SUM(C5:C9)</f>
        <v>0</v>
      </c>
      <c r="D10" s="69">
        <f aca="true" t="shared" si="0" ref="D10:Z10">SUM(D5:D9)</f>
        <v>2895440600</v>
      </c>
      <c r="E10" s="70">
        <f t="shared" si="0"/>
        <v>2815155400</v>
      </c>
      <c r="F10" s="70">
        <f t="shared" si="0"/>
        <v>265520897</v>
      </c>
      <c r="G10" s="70">
        <f t="shared" si="0"/>
        <v>386325840</v>
      </c>
      <c r="H10" s="70">
        <f t="shared" si="0"/>
        <v>247989963</v>
      </c>
      <c r="I10" s="70">
        <f t="shared" si="0"/>
        <v>899836700</v>
      </c>
      <c r="J10" s="70">
        <f t="shared" si="0"/>
        <v>43964398</v>
      </c>
      <c r="K10" s="70">
        <f t="shared" si="0"/>
        <v>291444151</v>
      </c>
      <c r="L10" s="70">
        <f t="shared" si="0"/>
        <v>289193391</v>
      </c>
      <c r="M10" s="70">
        <f t="shared" si="0"/>
        <v>624601940</v>
      </c>
      <c r="N10" s="70">
        <f t="shared" si="0"/>
        <v>172158339</v>
      </c>
      <c r="O10" s="70">
        <f t="shared" si="0"/>
        <v>138675629</v>
      </c>
      <c r="P10" s="70">
        <f t="shared" si="0"/>
        <v>287452890</v>
      </c>
      <c r="Q10" s="70">
        <f t="shared" si="0"/>
        <v>598286858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2122725498</v>
      </c>
      <c r="W10" s="70">
        <f t="shared" si="0"/>
        <v>2171580453</v>
      </c>
      <c r="X10" s="70">
        <f t="shared" si="0"/>
        <v>-48854955</v>
      </c>
      <c r="Y10" s="71">
        <f>+IF(W10&lt;&gt;0,(X10/W10)*100,0)</f>
        <v>-2.249741884188898</v>
      </c>
      <c r="Z10" s="72">
        <f t="shared" si="0"/>
        <v>2815155400</v>
      </c>
    </row>
    <row r="11" spans="1:26" ht="12.75">
      <c r="A11" s="62" t="s">
        <v>36</v>
      </c>
      <c r="B11" s="18">
        <v>644024835</v>
      </c>
      <c r="C11" s="18">
        <v>0</v>
      </c>
      <c r="D11" s="63">
        <v>728269200</v>
      </c>
      <c r="E11" s="64">
        <v>716066100</v>
      </c>
      <c r="F11" s="64">
        <v>56624858</v>
      </c>
      <c r="G11" s="64">
        <v>57498649</v>
      </c>
      <c r="H11" s="64">
        <v>56557037</v>
      </c>
      <c r="I11" s="64">
        <v>170680544</v>
      </c>
      <c r="J11" s="64">
        <v>55945859</v>
      </c>
      <c r="K11" s="64">
        <v>56314459</v>
      </c>
      <c r="L11" s="64">
        <v>64994327</v>
      </c>
      <c r="M11" s="64">
        <v>177254645</v>
      </c>
      <c r="N11" s="64">
        <v>59986050</v>
      </c>
      <c r="O11" s="64">
        <v>57420556</v>
      </c>
      <c r="P11" s="64">
        <v>58380503</v>
      </c>
      <c r="Q11" s="64">
        <v>175787109</v>
      </c>
      <c r="R11" s="64">
        <v>0</v>
      </c>
      <c r="S11" s="64">
        <v>0</v>
      </c>
      <c r="T11" s="64">
        <v>0</v>
      </c>
      <c r="U11" s="64">
        <v>0</v>
      </c>
      <c r="V11" s="64">
        <v>523722298</v>
      </c>
      <c r="W11" s="64">
        <v>546201900</v>
      </c>
      <c r="X11" s="64">
        <v>-22479602</v>
      </c>
      <c r="Y11" s="65">
        <v>-4.12</v>
      </c>
      <c r="Z11" s="66">
        <v>716066100</v>
      </c>
    </row>
    <row r="12" spans="1:26" ht="12.75">
      <c r="A12" s="62" t="s">
        <v>37</v>
      </c>
      <c r="B12" s="18">
        <v>25542372</v>
      </c>
      <c r="C12" s="18">
        <v>0</v>
      </c>
      <c r="D12" s="63">
        <v>29146500</v>
      </c>
      <c r="E12" s="64">
        <v>29533100</v>
      </c>
      <c r="F12" s="64">
        <v>2237290</v>
      </c>
      <c r="G12" s="64">
        <v>2237290</v>
      </c>
      <c r="H12" s="64">
        <v>2239962</v>
      </c>
      <c r="I12" s="64">
        <v>6714542</v>
      </c>
      <c r="J12" s="64">
        <v>2238090</v>
      </c>
      <c r="K12" s="64">
        <v>2237290</v>
      </c>
      <c r="L12" s="64">
        <v>2237290</v>
      </c>
      <c r="M12" s="64">
        <v>6712670</v>
      </c>
      <c r="N12" s="64">
        <v>3778055</v>
      </c>
      <c r="O12" s="64">
        <v>2441589</v>
      </c>
      <c r="P12" s="64">
        <v>2394449</v>
      </c>
      <c r="Q12" s="64">
        <v>8614093</v>
      </c>
      <c r="R12" s="64">
        <v>0</v>
      </c>
      <c r="S12" s="64">
        <v>0</v>
      </c>
      <c r="T12" s="64">
        <v>0</v>
      </c>
      <c r="U12" s="64">
        <v>0</v>
      </c>
      <c r="V12" s="64">
        <v>22041305</v>
      </c>
      <c r="W12" s="64">
        <v>21859875</v>
      </c>
      <c r="X12" s="64">
        <v>181430</v>
      </c>
      <c r="Y12" s="65">
        <v>0.83</v>
      </c>
      <c r="Z12" s="66">
        <v>29533100</v>
      </c>
    </row>
    <row r="13" spans="1:26" ht="12.75">
      <c r="A13" s="62" t="s">
        <v>95</v>
      </c>
      <c r="B13" s="18">
        <v>352389420</v>
      </c>
      <c r="C13" s="18">
        <v>0</v>
      </c>
      <c r="D13" s="63">
        <v>376848000</v>
      </c>
      <c r="E13" s="64">
        <v>376848000</v>
      </c>
      <c r="F13" s="64">
        <v>31404000</v>
      </c>
      <c r="G13" s="64">
        <v>31405214</v>
      </c>
      <c r="H13" s="64">
        <v>31389950</v>
      </c>
      <c r="I13" s="64">
        <v>94199164</v>
      </c>
      <c r="J13" s="64">
        <v>31387891</v>
      </c>
      <c r="K13" s="64">
        <v>31404608</v>
      </c>
      <c r="L13" s="64">
        <v>31404607</v>
      </c>
      <c r="M13" s="64">
        <v>94197106</v>
      </c>
      <c r="N13" s="64">
        <v>31404607</v>
      </c>
      <c r="O13" s="64">
        <v>31337490</v>
      </c>
      <c r="P13" s="64">
        <v>31404607</v>
      </c>
      <c r="Q13" s="64">
        <v>94146704</v>
      </c>
      <c r="R13" s="64">
        <v>0</v>
      </c>
      <c r="S13" s="64">
        <v>0</v>
      </c>
      <c r="T13" s="64">
        <v>0</v>
      </c>
      <c r="U13" s="64">
        <v>0</v>
      </c>
      <c r="V13" s="64">
        <v>282542974</v>
      </c>
      <c r="W13" s="64">
        <v>282636000</v>
      </c>
      <c r="X13" s="64">
        <v>-93026</v>
      </c>
      <c r="Y13" s="65">
        <v>-0.03</v>
      </c>
      <c r="Z13" s="66">
        <v>376848000</v>
      </c>
    </row>
    <row r="14" spans="1:26" ht="12.75">
      <c r="A14" s="62" t="s">
        <v>38</v>
      </c>
      <c r="B14" s="18">
        <v>68940376</v>
      </c>
      <c r="C14" s="18">
        <v>0</v>
      </c>
      <c r="D14" s="63">
        <v>73401100</v>
      </c>
      <c r="E14" s="64">
        <v>73638800</v>
      </c>
      <c r="F14" s="64">
        <v>0</v>
      </c>
      <c r="G14" s="64">
        <v>12233516</v>
      </c>
      <c r="H14" s="64">
        <v>6354374</v>
      </c>
      <c r="I14" s="64">
        <v>18587890</v>
      </c>
      <c r="J14" s="64">
        <v>6116759</v>
      </c>
      <c r="K14" s="64">
        <v>6116759</v>
      </c>
      <c r="L14" s="64">
        <v>6116759</v>
      </c>
      <c r="M14" s="64">
        <v>18350277</v>
      </c>
      <c r="N14" s="64">
        <v>6116759</v>
      </c>
      <c r="O14" s="64">
        <v>6116939</v>
      </c>
      <c r="P14" s="64">
        <v>6116759</v>
      </c>
      <c r="Q14" s="64">
        <v>18350457</v>
      </c>
      <c r="R14" s="64">
        <v>0</v>
      </c>
      <c r="S14" s="64">
        <v>0</v>
      </c>
      <c r="T14" s="64">
        <v>0</v>
      </c>
      <c r="U14" s="64">
        <v>0</v>
      </c>
      <c r="V14" s="64">
        <v>55288624</v>
      </c>
      <c r="W14" s="64">
        <v>55050822</v>
      </c>
      <c r="X14" s="64">
        <v>237802</v>
      </c>
      <c r="Y14" s="65">
        <v>0.43</v>
      </c>
      <c r="Z14" s="66">
        <v>73638800</v>
      </c>
    </row>
    <row r="15" spans="1:26" ht="12.75">
      <c r="A15" s="62" t="s">
        <v>39</v>
      </c>
      <c r="B15" s="18">
        <v>1372629375</v>
      </c>
      <c r="C15" s="18">
        <v>0</v>
      </c>
      <c r="D15" s="63">
        <v>1235290500</v>
      </c>
      <c r="E15" s="64">
        <v>1036338800</v>
      </c>
      <c r="F15" s="64">
        <v>130328810</v>
      </c>
      <c r="G15" s="64">
        <v>113493820</v>
      </c>
      <c r="H15" s="64">
        <v>131282422</v>
      </c>
      <c r="I15" s="64">
        <v>375105052</v>
      </c>
      <c r="J15" s="64">
        <v>32347799</v>
      </c>
      <c r="K15" s="64">
        <v>71218274</v>
      </c>
      <c r="L15" s="64">
        <v>80000077</v>
      </c>
      <c r="M15" s="64">
        <v>183566150</v>
      </c>
      <c r="N15" s="64">
        <v>66714381</v>
      </c>
      <c r="O15" s="64">
        <v>132428570</v>
      </c>
      <c r="P15" s="64">
        <v>14369898</v>
      </c>
      <c r="Q15" s="64">
        <v>213512849</v>
      </c>
      <c r="R15" s="64">
        <v>0</v>
      </c>
      <c r="S15" s="64">
        <v>0</v>
      </c>
      <c r="T15" s="64">
        <v>0</v>
      </c>
      <c r="U15" s="64">
        <v>0</v>
      </c>
      <c r="V15" s="64">
        <v>772184051</v>
      </c>
      <c r="W15" s="64">
        <v>926467866</v>
      </c>
      <c r="X15" s="64">
        <v>-154283815</v>
      </c>
      <c r="Y15" s="65">
        <v>-16.65</v>
      </c>
      <c r="Z15" s="66">
        <v>1036338800</v>
      </c>
    </row>
    <row r="16" spans="1:26" ht="12.75">
      <c r="A16" s="73" t="s">
        <v>40</v>
      </c>
      <c r="B16" s="18">
        <v>9319380</v>
      </c>
      <c r="C16" s="18">
        <v>0</v>
      </c>
      <c r="D16" s="63">
        <v>11728800</v>
      </c>
      <c r="E16" s="64">
        <v>12161200</v>
      </c>
      <c r="F16" s="64">
        <v>140975</v>
      </c>
      <c r="G16" s="64">
        <v>1831851</v>
      </c>
      <c r="H16" s="64">
        <v>2233115</v>
      </c>
      <c r="I16" s="64">
        <v>4205941</v>
      </c>
      <c r="J16" s="64">
        <v>381277</v>
      </c>
      <c r="K16" s="64">
        <v>180382</v>
      </c>
      <c r="L16" s="64">
        <v>1837881</v>
      </c>
      <c r="M16" s="64">
        <v>2399540</v>
      </c>
      <c r="N16" s="64">
        <v>112510</v>
      </c>
      <c r="O16" s="64">
        <v>717336</v>
      </c>
      <c r="P16" s="64">
        <v>412920</v>
      </c>
      <c r="Q16" s="64">
        <v>1242766</v>
      </c>
      <c r="R16" s="64">
        <v>0</v>
      </c>
      <c r="S16" s="64">
        <v>0</v>
      </c>
      <c r="T16" s="64">
        <v>0</v>
      </c>
      <c r="U16" s="64">
        <v>0</v>
      </c>
      <c r="V16" s="64">
        <v>7848247</v>
      </c>
      <c r="W16" s="64">
        <v>8796600</v>
      </c>
      <c r="X16" s="64">
        <v>-948353</v>
      </c>
      <c r="Y16" s="65">
        <v>-10.78</v>
      </c>
      <c r="Z16" s="66">
        <v>12161200</v>
      </c>
    </row>
    <row r="17" spans="1:26" ht="12.75">
      <c r="A17" s="62" t="s">
        <v>41</v>
      </c>
      <c r="B17" s="18">
        <v>361342366</v>
      </c>
      <c r="C17" s="18">
        <v>0</v>
      </c>
      <c r="D17" s="63">
        <v>428059400</v>
      </c>
      <c r="E17" s="64">
        <v>633664200</v>
      </c>
      <c r="F17" s="64">
        <v>23188768</v>
      </c>
      <c r="G17" s="64">
        <v>36131091</v>
      </c>
      <c r="H17" s="64">
        <v>43621391</v>
      </c>
      <c r="I17" s="64">
        <v>102941250</v>
      </c>
      <c r="J17" s="64">
        <v>43339091</v>
      </c>
      <c r="K17" s="64">
        <v>62481154</v>
      </c>
      <c r="L17" s="64">
        <v>70118915</v>
      </c>
      <c r="M17" s="64">
        <v>175939160</v>
      </c>
      <c r="N17" s="64">
        <v>45812734</v>
      </c>
      <c r="O17" s="64">
        <v>44624675</v>
      </c>
      <c r="P17" s="64">
        <v>53918098</v>
      </c>
      <c r="Q17" s="64">
        <v>144355507</v>
      </c>
      <c r="R17" s="64">
        <v>0</v>
      </c>
      <c r="S17" s="64">
        <v>0</v>
      </c>
      <c r="T17" s="64">
        <v>0</v>
      </c>
      <c r="U17" s="64">
        <v>0</v>
      </c>
      <c r="V17" s="64">
        <v>423235917</v>
      </c>
      <c r="W17" s="64">
        <v>321044544</v>
      </c>
      <c r="X17" s="64">
        <v>102191373</v>
      </c>
      <c r="Y17" s="65">
        <v>31.83</v>
      </c>
      <c r="Z17" s="66">
        <v>633664200</v>
      </c>
    </row>
    <row r="18" spans="1:26" ht="12.75">
      <c r="A18" s="74" t="s">
        <v>42</v>
      </c>
      <c r="B18" s="75">
        <f>SUM(B11:B17)</f>
        <v>2834188124</v>
      </c>
      <c r="C18" s="75">
        <f>SUM(C11:C17)</f>
        <v>0</v>
      </c>
      <c r="D18" s="76">
        <f aca="true" t="shared" si="1" ref="D18:Z18">SUM(D11:D17)</f>
        <v>2882743500</v>
      </c>
      <c r="E18" s="77">
        <f t="shared" si="1"/>
        <v>2878250200</v>
      </c>
      <c r="F18" s="77">
        <f t="shared" si="1"/>
        <v>243924701</v>
      </c>
      <c r="G18" s="77">
        <f t="shared" si="1"/>
        <v>254831431</v>
      </c>
      <c r="H18" s="77">
        <f t="shared" si="1"/>
        <v>273678251</v>
      </c>
      <c r="I18" s="77">
        <f t="shared" si="1"/>
        <v>772434383</v>
      </c>
      <c r="J18" s="77">
        <f t="shared" si="1"/>
        <v>171756766</v>
      </c>
      <c r="K18" s="77">
        <f t="shared" si="1"/>
        <v>229952926</v>
      </c>
      <c r="L18" s="77">
        <f t="shared" si="1"/>
        <v>256709856</v>
      </c>
      <c r="M18" s="77">
        <f t="shared" si="1"/>
        <v>658419548</v>
      </c>
      <c r="N18" s="77">
        <f t="shared" si="1"/>
        <v>213925096</v>
      </c>
      <c r="O18" s="77">
        <f t="shared" si="1"/>
        <v>275087155</v>
      </c>
      <c r="P18" s="77">
        <f t="shared" si="1"/>
        <v>166997234</v>
      </c>
      <c r="Q18" s="77">
        <f t="shared" si="1"/>
        <v>656009485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2086863416</v>
      </c>
      <c r="W18" s="77">
        <f t="shared" si="1"/>
        <v>2162057607</v>
      </c>
      <c r="X18" s="77">
        <f t="shared" si="1"/>
        <v>-75194191</v>
      </c>
      <c r="Y18" s="71">
        <f>+IF(W18&lt;&gt;0,(X18/W18)*100,0)</f>
        <v>-3.477899513710783</v>
      </c>
      <c r="Z18" s="78">
        <f t="shared" si="1"/>
        <v>2878250200</v>
      </c>
    </row>
    <row r="19" spans="1:26" ht="12.75">
      <c r="A19" s="74" t="s">
        <v>43</v>
      </c>
      <c r="B19" s="79">
        <f>+B10-B18</f>
        <v>65824170</v>
      </c>
      <c r="C19" s="79">
        <f>+C10-C18</f>
        <v>0</v>
      </c>
      <c r="D19" s="80">
        <f aca="true" t="shared" si="2" ref="D19:Z19">+D10-D18</f>
        <v>12697100</v>
      </c>
      <c r="E19" s="81">
        <f t="shared" si="2"/>
        <v>-63094800</v>
      </c>
      <c r="F19" s="81">
        <f t="shared" si="2"/>
        <v>21596196</v>
      </c>
      <c r="G19" s="81">
        <f t="shared" si="2"/>
        <v>131494409</v>
      </c>
      <c r="H19" s="81">
        <f t="shared" si="2"/>
        <v>-25688288</v>
      </c>
      <c r="I19" s="81">
        <f t="shared" si="2"/>
        <v>127402317</v>
      </c>
      <c r="J19" s="81">
        <f t="shared" si="2"/>
        <v>-127792368</v>
      </c>
      <c r="K19" s="81">
        <f t="shared" si="2"/>
        <v>61491225</v>
      </c>
      <c r="L19" s="81">
        <f t="shared" si="2"/>
        <v>32483535</v>
      </c>
      <c r="M19" s="81">
        <f t="shared" si="2"/>
        <v>-33817608</v>
      </c>
      <c r="N19" s="81">
        <f t="shared" si="2"/>
        <v>-41766757</v>
      </c>
      <c r="O19" s="81">
        <f t="shared" si="2"/>
        <v>-136411526</v>
      </c>
      <c r="P19" s="81">
        <f t="shared" si="2"/>
        <v>120455656</v>
      </c>
      <c r="Q19" s="81">
        <f t="shared" si="2"/>
        <v>-57722627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35862082</v>
      </c>
      <c r="W19" s="81">
        <f>IF(E10=E18,0,W10-W18)</f>
        <v>9522846</v>
      </c>
      <c r="X19" s="81">
        <f t="shared" si="2"/>
        <v>26339236</v>
      </c>
      <c r="Y19" s="82">
        <f>+IF(W19&lt;&gt;0,(X19/W19)*100,0)</f>
        <v>276.58996060631455</v>
      </c>
      <c r="Z19" s="83">
        <f t="shared" si="2"/>
        <v>-63094800</v>
      </c>
    </row>
    <row r="20" spans="1:26" ht="12.75">
      <c r="A20" s="62" t="s">
        <v>44</v>
      </c>
      <c r="B20" s="18">
        <v>147410835</v>
      </c>
      <c r="C20" s="18">
        <v>0</v>
      </c>
      <c r="D20" s="63">
        <v>147304800</v>
      </c>
      <c r="E20" s="64">
        <v>151738800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72</v>
      </c>
      <c r="Q20" s="64">
        <v>72</v>
      </c>
      <c r="R20" s="64">
        <v>0</v>
      </c>
      <c r="S20" s="64">
        <v>0</v>
      </c>
      <c r="T20" s="64">
        <v>0</v>
      </c>
      <c r="U20" s="64">
        <v>0</v>
      </c>
      <c r="V20" s="64">
        <v>72</v>
      </c>
      <c r="W20" s="64">
        <v>110478600</v>
      </c>
      <c r="X20" s="64">
        <v>-110478528</v>
      </c>
      <c r="Y20" s="65">
        <v>-100</v>
      </c>
      <c r="Z20" s="66">
        <v>151738800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213235005</v>
      </c>
      <c r="C22" s="90">
        <f>SUM(C19:C21)</f>
        <v>0</v>
      </c>
      <c r="D22" s="91">
        <f aca="true" t="shared" si="3" ref="D22:Z22">SUM(D19:D21)</f>
        <v>160001900</v>
      </c>
      <c r="E22" s="92">
        <f t="shared" si="3"/>
        <v>88644000</v>
      </c>
      <c r="F22" s="92">
        <f t="shared" si="3"/>
        <v>21596196</v>
      </c>
      <c r="G22" s="92">
        <f t="shared" si="3"/>
        <v>131494409</v>
      </c>
      <c r="H22" s="92">
        <f t="shared" si="3"/>
        <v>-25688288</v>
      </c>
      <c r="I22" s="92">
        <f t="shared" si="3"/>
        <v>127402317</v>
      </c>
      <c r="J22" s="92">
        <f t="shared" si="3"/>
        <v>-127792368</v>
      </c>
      <c r="K22" s="92">
        <f t="shared" si="3"/>
        <v>61491225</v>
      </c>
      <c r="L22" s="92">
        <f t="shared" si="3"/>
        <v>32483535</v>
      </c>
      <c r="M22" s="92">
        <f t="shared" si="3"/>
        <v>-33817608</v>
      </c>
      <c r="N22" s="92">
        <f t="shared" si="3"/>
        <v>-41766757</v>
      </c>
      <c r="O22" s="92">
        <f t="shared" si="3"/>
        <v>-136411526</v>
      </c>
      <c r="P22" s="92">
        <f t="shared" si="3"/>
        <v>120455728</v>
      </c>
      <c r="Q22" s="92">
        <f t="shared" si="3"/>
        <v>-57722555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35862154</v>
      </c>
      <c r="W22" s="92">
        <f t="shared" si="3"/>
        <v>120001446</v>
      </c>
      <c r="X22" s="92">
        <f t="shared" si="3"/>
        <v>-84139292</v>
      </c>
      <c r="Y22" s="93">
        <f>+IF(W22&lt;&gt;0,(X22/W22)*100,0)</f>
        <v>-70.11523177812374</v>
      </c>
      <c r="Z22" s="94">
        <f t="shared" si="3"/>
        <v>88644000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213235005</v>
      </c>
      <c r="C24" s="79">
        <f>SUM(C22:C23)</f>
        <v>0</v>
      </c>
      <c r="D24" s="80">
        <f aca="true" t="shared" si="4" ref="D24:Z24">SUM(D22:D23)</f>
        <v>160001900</v>
      </c>
      <c r="E24" s="81">
        <f t="shared" si="4"/>
        <v>88644000</v>
      </c>
      <c r="F24" s="81">
        <f t="shared" si="4"/>
        <v>21596196</v>
      </c>
      <c r="G24" s="81">
        <f t="shared" si="4"/>
        <v>131494409</v>
      </c>
      <c r="H24" s="81">
        <f t="shared" si="4"/>
        <v>-25688288</v>
      </c>
      <c r="I24" s="81">
        <f t="shared" si="4"/>
        <v>127402317</v>
      </c>
      <c r="J24" s="81">
        <f t="shared" si="4"/>
        <v>-127792368</v>
      </c>
      <c r="K24" s="81">
        <f t="shared" si="4"/>
        <v>61491225</v>
      </c>
      <c r="L24" s="81">
        <f t="shared" si="4"/>
        <v>32483535</v>
      </c>
      <c r="M24" s="81">
        <f t="shared" si="4"/>
        <v>-33817608</v>
      </c>
      <c r="N24" s="81">
        <f t="shared" si="4"/>
        <v>-41766757</v>
      </c>
      <c r="O24" s="81">
        <f t="shared" si="4"/>
        <v>-136411526</v>
      </c>
      <c r="P24" s="81">
        <f t="shared" si="4"/>
        <v>120455728</v>
      </c>
      <c r="Q24" s="81">
        <f t="shared" si="4"/>
        <v>-57722555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35862154</v>
      </c>
      <c r="W24" s="81">
        <f t="shared" si="4"/>
        <v>120001446</v>
      </c>
      <c r="X24" s="81">
        <f t="shared" si="4"/>
        <v>-84139292</v>
      </c>
      <c r="Y24" s="82">
        <f>+IF(W24&lt;&gt;0,(X24/W24)*100,0)</f>
        <v>-70.11523177812374</v>
      </c>
      <c r="Z24" s="83">
        <f t="shared" si="4"/>
        <v>88644000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507908984</v>
      </c>
      <c r="C27" s="21">
        <v>0</v>
      </c>
      <c r="D27" s="103">
        <v>521255100</v>
      </c>
      <c r="E27" s="104">
        <v>570504800</v>
      </c>
      <c r="F27" s="104">
        <v>1450186</v>
      </c>
      <c r="G27" s="104">
        <v>9034641</v>
      </c>
      <c r="H27" s="104">
        <v>23035641</v>
      </c>
      <c r="I27" s="104">
        <v>33520468</v>
      </c>
      <c r="J27" s="104">
        <v>19605248</v>
      </c>
      <c r="K27" s="104">
        <v>17792633</v>
      </c>
      <c r="L27" s="104">
        <v>63188450</v>
      </c>
      <c r="M27" s="104">
        <v>100586331</v>
      </c>
      <c r="N27" s="104">
        <v>18199369</v>
      </c>
      <c r="O27" s="104">
        <v>48680011</v>
      </c>
      <c r="P27" s="104">
        <v>24827930</v>
      </c>
      <c r="Q27" s="104">
        <v>91707310</v>
      </c>
      <c r="R27" s="104">
        <v>0</v>
      </c>
      <c r="S27" s="104">
        <v>0</v>
      </c>
      <c r="T27" s="104">
        <v>0</v>
      </c>
      <c r="U27" s="104">
        <v>0</v>
      </c>
      <c r="V27" s="104">
        <v>225814109</v>
      </c>
      <c r="W27" s="104">
        <v>427878600</v>
      </c>
      <c r="X27" s="104">
        <v>-202064491</v>
      </c>
      <c r="Y27" s="105">
        <v>-47.22</v>
      </c>
      <c r="Z27" s="106">
        <v>570504800</v>
      </c>
    </row>
    <row r="28" spans="1:26" ht="12.75">
      <c r="A28" s="107" t="s">
        <v>44</v>
      </c>
      <c r="B28" s="18">
        <v>136072780</v>
      </c>
      <c r="C28" s="18">
        <v>0</v>
      </c>
      <c r="D28" s="63">
        <v>137804800</v>
      </c>
      <c r="E28" s="64">
        <v>147738800</v>
      </c>
      <c r="F28" s="64">
        <v>42700</v>
      </c>
      <c r="G28" s="64">
        <v>3100757</v>
      </c>
      <c r="H28" s="64">
        <v>3741574</v>
      </c>
      <c r="I28" s="64">
        <v>6885031</v>
      </c>
      <c r="J28" s="64">
        <v>9297040</v>
      </c>
      <c r="K28" s="64">
        <v>5156004</v>
      </c>
      <c r="L28" s="64">
        <v>28203595</v>
      </c>
      <c r="M28" s="64">
        <v>42656639</v>
      </c>
      <c r="N28" s="64">
        <v>12651729</v>
      </c>
      <c r="O28" s="64">
        <v>4850548</v>
      </c>
      <c r="P28" s="64">
        <v>9676721</v>
      </c>
      <c r="Q28" s="64">
        <v>27178998</v>
      </c>
      <c r="R28" s="64">
        <v>0</v>
      </c>
      <c r="S28" s="64">
        <v>0</v>
      </c>
      <c r="T28" s="64">
        <v>0</v>
      </c>
      <c r="U28" s="64">
        <v>0</v>
      </c>
      <c r="V28" s="64">
        <v>76720668</v>
      </c>
      <c r="W28" s="64">
        <v>110804100</v>
      </c>
      <c r="X28" s="64">
        <v>-34083432</v>
      </c>
      <c r="Y28" s="65">
        <v>-30.76</v>
      </c>
      <c r="Z28" s="66">
        <v>147738800</v>
      </c>
    </row>
    <row r="29" spans="1:26" ht="12.75">
      <c r="A29" s="62" t="s">
        <v>99</v>
      </c>
      <c r="B29" s="18">
        <v>1924164</v>
      </c>
      <c r="C29" s="18">
        <v>0</v>
      </c>
      <c r="D29" s="63">
        <v>0</v>
      </c>
      <c r="E29" s="64">
        <v>1058000</v>
      </c>
      <c r="F29" s="64">
        <v>0</v>
      </c>
      <c r="G29" s="64">
        <v>0</v>
      </c>
      <c r="H29" s="64">
        <v>312661</v>
      </c>
      <c r="I29" s="64">
        <v>312661</v>
      </c>
      <c r="J29" s="64">
        <v>0</v>
      </c>
      <c r="K29" s="64">
        <v>0</v>
      </c>
      <c r="L29" s="64">
        <v>665040</v>
      </c>
      <c r="M29" s="64">
        <v>665040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977701</v>
      </c>
      <c r="W29" s="64">
        <v>793500</v>
      </c>
      <c r="X29" s="64">
        <v>184201</v>
      </c>
      <c r="Y29" s="65">
        <v>23.21</v>
      </c>
      <c r="Z29" s="66">
        <v>1058000</v>
      </c>
    </row>
    <row r="30" spans="1:26" ht="12.75">
      <c r="A30" s="62" t="s">
        <v>48</v>
      </c>
      <c r="B30" s="18">
        <v>204960538</v>
      </c>
      <c r="C30" s="18">
        <v>0</v>
      </c>
      <c r="D30" s="63">
        <v>100000000</v>
      </c>
      <c r="E30" s="64">
        <v>109968500</v>
      </c>
      <c r="F30" s="64">
        <v>0</v>
      </c>
      <c r="G30" s="64">
        <v>1251491</v>
      </c>
      <c r="H30" s="64">
        <v>1464745</v>
      </c>
      <c r="I30" s="64">
        <v>2716236</v>
      </c>
      <c r="J30" s="64">
        <v>957893</v>
      </c>
      <c r="K30" s="64">
        <v>7021614</v>
      </c>
      <c r="L30" s="64">
        <v>10964561</v>
      </c>
      <c r="M30" s="64">
        <v>18944068</v>
      </c>
      <c r="N30" s="64">
        <v>5850077</v>
      </c>
      <c r="O30" s="64">
        <v>27909995</v>
      </c>
      <c r="P30" s="64">
        <v>2761319</v>
      </c>
      <c r="Q30" s="64">
        <v>36521391</v>
      </c>
      <c r="R30" s="64">
        <v>0</v>
      </c>
      <c r="S30" s="64">
        <v>0</v>
      </c>
      <c r="T30" s="64">
        <v>0</v>
      </c>
      <c r="U30" s="64">
        <v>0</v>
      </c>
      <c r="V30" s="64">
        <v>58181695</v>
      </c>
      <c r="W30" s="64">
        <v>82476375</v>
      </c>
      <c r="X30" s="64">
        <v>-24294680</v>
      </c>
      <c r="Y30" s="65">
        <v>-29.46</v>
      </c>
      <c r="Z30" s="66">
        <v>109968500</v>
      </c>
    </row>
    <row r="31" spans="1:26" ht="12.75">
      <c r="A31" s="62" t="s">
        <v>49</v>
      </c>
      <c r="B31" s="18">
        <v>164951502</v>
      </c>
      <c r="C31" s="18">
        <v>0</v>
      </c>
      <c r="D31" s="63">
        <v>283450300</v>
      </c>
      <c r="E31" s="64">
        <v>311739500</v>
      </c>
      <c r="F31" s="64">
        <v>1407486</v>
      </c>
      <c r="G31" s="64">
        <v>4682393</v>
      </c>
      <c r="H31" s="64">
        <v>17516661</v>
      </c>
      <c r="I31" s="64">
        <v>23606540</v>
      </c>
      <c r="J31" s="64">
        <v>9350315</v>
      </c>
      <c r="K31" s="64">
        <v>5615015</v>
      </c>
      <c r="L31" s="64">
        <v>23355254</v>
      </c>
      <c r="M31" s="64">
        <v>38320584</v>
      </c>
      <c r="N31" s="64">
        <v>-302437</v>
      </c>
      <c r="O31" s="64">
        <v>15919468</v>
      </c>
      <c r="P31" s="64">
        <v>12389890</v>
      </c>
      <c r="Q31" s="64">
        <v>28006921</v>
      </c>
      <c r="R31" s="64">
        <v>0</v>
      </c>
      <c r="S31" s="64">
        <v>0</v>
      </c>
      <c r="T31" s="64">
        <v>0</v>
      </c>
      <c r="U31" s="64">
        <v>0</v>
      </c>
      <c r="V31" s="64">
        <v>89934045</v>
      </c>
      <c r="W31" s="64">
        <v>233804625</v>
      </c>
      <c r="X31" s="64">
        <v>-143870580</v>
      </c>
      <c r="Y31" s="65">
        <v>-61.53</v>
      </c>
      <c r="Z31" s="66">
        <v>311739500</v>
      </c>
    </row>
    <row r="32" spans="1:26" ht="12.75">
      <c r="A32" s="74" t="s">
        <v>50</v>
      </c>
      <c r="B32" s="21">
        <f>SUM(B28:B31)</f>
        <v>507908984</v>
      </c>
      <c r="C32" s="21">
        <f>SUM(C28:C31)</f>
        <v>0</v>
      </c>
      <c r="D32" s="103">
        <f aca="true" t="shared" si="5" ref="D32:Z32">SUM(D28:D31)</f>
        <v>521255100</v>
      </c>
      <c r="E32" s="104">
        <f t="shared" si="5"/>
        <v>570504800</v>
      </c>
      <c r="F32" s="104">
        <f t="shared" si="5"/>
        <v>1450186</v>
      </c>
      <c r="G32" s="104">
        <f t="shared" si="5"/>
        <v>9034641</v>
      </c>
      <c r="H32" s="104">
        <f t="shared" si="5"/>
        <v>23035641</v>
      </c>
      <c r="I32" s="104">
        <f t="shared" si="5"/>
        <v>33520468</v>
      </c>
      <c r="J32" s="104">
        <f t="shared" si="5"/>
        <v>19605248</v>
      </c>
      <c r="K32" s="104">
        <f t="shared" si="5"/>
        <v>17792633</v>
      </c>
      <c r="L32" s="104">
        <f t="shared" si="5"/>
        <v>63188450</v>
      </c>
      <c r="M32" s="104">
        <f t="shared" si="5"/>
        <v>100586331</v>
      </c>
      <c r="N32" s="104">
        <f t="shared" si="5"/>
        <v>18199369</v>
      </c>
      <c r="O32" s="104">
        <f t="shared" si="5"/>
        <v>48680011</v>
      </c>
      <c r="P32" s="104">
        <f t="shared" si="5"/>
        <v>24827930</v>
      </c>
      <c r="Q32" s="104">
        <f t="shared" si="5"/>
        <v>91707310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225814109</v>
      </c>
      <c r="W32" s="104">
        <f t="shared" si="5"/>
        <v>427878600</v>
      </c>
      <c r="X32" s="104">
        <f t="shared" si="5"/>
        <v>-202064491</v>
      </c>
      <c r="Y32" s="105">
        <f>+IF(W32&lt;&gt;0,(X32/W32)*100,0)</f>
        <v>-47.22472472332105</v>
      </c>
      <c r="Z32" s="106">
        <f t="shared" si="5"/>
        <v>570504800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1297322679</v>
      </c>
      <c r="C35" s="18">
        <v>0</v>
      </c>
      <c r="D35" s="63">
        <v>954342216</v>
      </c>
      <c r="E35" s="64">
        <v>1012329949</v>
      </c>
      <c r="F35" s="64">
        <v>1148831650</v>
      </c>
      <c r="G35" s="64">
        <v>1122601066</v>
      </c>
      <c r="H35" s="64">
        <v>1245147437</v>
      </c>
      <c r="I35" s="64">
        <v>1245147437</v>
      </c>
      <c r="J35" s="64">
        <v>1294880183</v>
      </c>
      <c r="K35" s="64">
        <v>1370064400</v>
      </c>
      <c r="L35" s="64">
        <v>1262072329</v>
      </c>
      <c r="M35" s="64">
        <v>1262072329</v>
      </c>
      <c r="N35" s="64">
        <v>1231268585</v>
      </c>
      <c r="O35" s="64">
        <v>1197044197</v>
      </c>
      <c r="P35" s="64">
        <v>1498439432</v>
      </c>
      <c r="Q35" s="64">
        <v>1498439432</v>
      </c>
      <c r="R35" s="64">
        <v>0</v>
      </c>
      <c r="S35" s="64">
        <v>0</v>
      </c>
      <c r="T35" s="64">
        <v>0</v>
      </c>
      <c r="U35" s="64">
        <v>0</v>
      </c>
      <c r="V35" s="64">
        <v>1498439432</v>
      </c>
      <c r="W35" s="64">
        <v>759247462</v>
      </c>
      <c r="X35" s="64">
        <v>739191970</v>
      </c>
      <c r="Y35" s="65">
        <v>97.36</v>
      </c>
      <c r="Z35" s="66">
        <v>1012329949</v>
      </c>
    </row>
    <row r="36" spans="1:26" ht="12.75">
      <c r="A36" s="62" t="s">
        <v>53</v>
      </c>
      <c r="B36" s="18">
        <v>5389214350</v>
      </c>
      <c r="C36" s="18">
        <v>0</v>
      </c>
      <c r="D36" s="63">
        <v>5377878255</v>
      </c>
      <c r="E36" s="64">
        <v>5427664263</v>
      </c>
      <c r="F36" s="64">
        <v>5437014179</v>
      </c>
      <c r="G36" s="64">
        <v>5383631338</v>
      </c>
      <c r="H36" s="64">
        <v>5231198727</v>
      </c>
      <c r="I36" s="64">
        <v>5231198727</v>
      </c>
      <c r="J36" s="64">
        <v>5313612148</v>
      </c>
      <c r="K36" s="64">
        <v>5303082858</v>
      </c>
      <c r="L36" s="64">
        <v>5334844250</v>
      </c>
      <c r="M36" s="64">
        <v>5334844250</v>
      </c>
      <c r="N36" s="64">
        <v>5321618479</v>
      </c>
      <c r="O36" s="64">
        <v>5338890571</v>
      </c>
      <c r="P36" s="64">
        <v>5325158447</v>
      </c>
      <c r="Q36" s="64">
        <v>5325158447</v>
      </c>
      <c r="R36" s="64">
        <v>0</v>
      </c>
      <c r="S36" s="64">
        <v>0</v>
      </c>
      <c r="T36" s="64">
        <v>0</v>
      </c>
      <c r="U36" s="64">
        <v>0</v>
      </c>
      <c r="V36" s="64">
        <v>5325158447</v>
      </c>
      <c r="W36" s="64">
        <v>4070748197</v>
      </c>
      <c r="X36" s="64">
        <v>1254410250</v>
      </c>
      <c r="Y36" s="65">
        <v>30.82</v>
      </c>
      <c r="Z36" s="66">
        <v>5427664263</v>
      </c>
    </row>
    <row r="37" spans="1:26" ht="12.75">
      <c r="A37" s="62" t="s">
        <v>54</v>
      </c>
      <c r="B37" s="18">
        <v>852781101</v>
      </c>
      <c r="C37" s="18">
        <v>0</v>
      </c>
      <c r="D37" s="63">
        <v>609060855</v>
      </c>
      <c r="E37" s="64">
        <v>608546600</v>
      </c>
      <c r="F37" s="64">
        <v>770223095</v>
      </c>
      <c r="G37" s="64">
        <v>599583538</v>
      </c>
      <c r="H37" s="64">
        <v>594202308</v>
      </c>
      <c r="I37" s="64">
        <v>594202308</v>
      </c>
      <c r="J37" s="64">
        <v>754209238</v>
      </c>
      <c r="K37" s="64">
        <v>747759718</v>
      </c>
      <c r="L37" s="64">
        <v>711702497</v>
      </c>
      <c r="M37" s="64">
        <v>711702497</v>
      </c>
      <c r="N37" s="64">
        <v>703638878</v>
      </c>
      <c r="O37" s="64">
        <v>864633425</v>
      </c>
      <c r="P37" s="64">
        <v>1063586341</v>
      </c>
      <c r="Q37" s="64">
        <v>1063586341</v>
      </c>
      <c r="R37" s="64">
        <v>0</v>
      </c>
      <c r="S37" s="64">
        <v>0</v>
      </c>
      <c r="T37" s="64">
        <v>0</v>
      </c>
      <c r="U37" s="64">
        <v>0</v>
      </c>
      <c r="V37" s="64">
        <v>1063586341</v>
      </c>
      <c r="W37" s="64">
        <v>456409950</v>
      </c>
      <c r="X37" s="64">
        <v>607176391</v>
      </c>
      <c r="Y37" s="65">
        <v>133.03</v>
      </c>
      <c r="Z37" s="66">
        <v>608546600</v>
      </c>
    </row>
    <row r="38" spans="1:26" ht="12.75">
      <c r="A38" s="62" t="s">
        <v>55</v>
      </c>
      <c r="B38" s="18">
        <v>872144289</v>
      </c>
      <c r="C38" s="18">
        <v>0</v>
      </c>
      <c r="D38" s="63">
        <v>695882179</v>
      </c>
      <c r="E38" s="64">
        <v>793014245</v>
      </c>
      <c r="F38" s="64">
        <v>871942783</v>
      </c>
      <c r="G38" s="64">
        <v>871942783</v>
      </c>
      <c r="H38" s="64">
        <v>872345794</v>
      </c>
      <c r="I38" s="64">
        <v>872345794</v>
      </c>
      <c r="J38" s="64">
        <v>871131517</v>
      </c>
      <c r="K38" s="64">
        <v>871131517</v>
      </c>
      <c r="L38" s="64">
        <v>822757774</v>
      </c>
      <c r="M38" s="64">
        <v>822757774</v>
      </c>
      <c r="N38" s="64">
        <v>822757774</v>
      </c>
      <c r="O38" s="64">
        <v>822757774</v>
      </c>
      <c r="P38" s="64">
        <v>796024359</v>
      </c>
      <c r="Q38" s="64">
        <v>796024359</v>
      </c>
      <c r="R38" s="64">
        <v>0</v>
      </c>
      <c r="S38" s="64">
        <v>0</v>
      </c>
      <c r="T38" s="64">
        <v>0</v>
      </c>
      <c r="U38" s="64">
        <v>0</v>
      </c>
      <c r="V38" s="64">
        <v>796024359</v>
      </c>
      <c r="W38" s="64">
        <v>594760684</v>
      </c>
      <c r="X38" s="64">
        <v>201263675</v>
      </c>
      <c r="Y38" s="65">
        <v>33.84</v>
      </c>
      <c r="Z38" s="66">
        <v>793014245</v>
      </c>
    </row>
    <row r="39" spans="1:26" ht="12.75">
      <c r="A39" s="62" t="s">
        <v>56</v>
      </c>
      <c r="B39" s="18">
        <v>4961611639</v>
      </c>
      <c r="C39" s="18">
        <v>0</v>
      </c>
      <c r="D39" s="63">
        <v>5027277437</v>
      </c>
      <c r="E39" s="64">
        <v>5038433367</v>
      </c>
      <c r="F39" s="64">
        <v>4943679951</v>
      </c>
      <c r="G39" s="64">
        <v>5034706083</v>
      </c>
      <c r="H39" s="64">
        <v>5009798062</v>
      </c>
      <c r="I39" s="64">
        <v>5009798062</v>
      </c>
      <c r="J39" s="64">
        <v>4983151576</v>
      </c>
      <c r="K39" s="64">
        <v>5054256023</v>
      </c>
      <c r="L39" s="64">
        <v>5062456308</v>
      </c>
      <c r="M39" s="64">
        <v>5062456308</v>
      </c>
      <c r="N39" s="64">
        <v>5026490412</v>
      </c>
      <c r="O39" s="64">
        <v>4848543569</v>
      </c>
      <c r="P39" s="64">
        <v>4963987179</v>
      </c>
      <c r="Q39" s="64">
        <v>4963987179</v>
      </c>
      <c r="R39" s="64">
        <v>0</v>
      </c>
      <c r="S39" s="64">
        <v>0</v>
      </c>
      <c r="T39" s="64">
        <v>0</v>
      </c>
      <c r="U39" s="64">
        <v>0</v>
      </c>
      <c r="V39" s="64">
        <v>4963987179</v>
      </c>
      <c r="W39" s="64">
        <v>3778825025</v>
      </c>
      <c r="X39" s="64">
        <v>1185162154</v>
      </c>
      <c r="Y39" s="65">
        <v>31.36</v>
      </c>
      <c r="Z39" s="66">
        <v>5038433367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470137678</v>
      </c>
      <c r="C42" s="18">
        <v>0</v>
      </c>
      <c r="D42" s="63">
        <v>493905045</v>
      </c>
      <c r="E42" s="64">
        <v>460735915</v>
      </c>
      <c r="F42" s="64">
        <v>114630797</v>
      </c>
      <c r="G42" s="64">
        <v>12438008</v>
      </c>
      <c r="H42" s="64">
        <v>5721150</v>
      </c>
      <c r="I42" s="64">
        <v>132789955</v>
      </c>
      <c r="J42" s="64">
        <v>51510344</v>
      </c>
      <c r="K42" s="64">
        <v>-17566556</v>
      </c>
      <c r="L42" s="64">
        <v>73793545</v>
      </c>
      <c r="M42" s="64">
        <v>107737333</v>
      </c>
      <c r="N42" s="64">
        <v>40685589</v>
      </c>
      <c r="O42" s="64">
        <v>6827833</v>
      </c>
      <c r="P42" s="64">
        <v>146626469</v>
      </c>
      <c r="Q42" s="64">
        <v>194139891</v>
      </c>
      <c r="R42" s="64">
        <v>0</v>
      </c>
      <c r="S42" s="64">
        <v>0</v>
      </c>
      <c r="T42" s="64">
        <v>0</v>
      </c>
      <c r="U42" s="64">
        <v>0</v>
      </c>
      <c r="V42" s="64">
        <v>434667179</v>
      </c>
      <c r="W42" s="64">
        <v>380179248</v>
      </c>
      <c r="X42" s="64">
        <v>54487931</v>
      </c>
      <c r="Y42" s="65">
        <v>14.33</v>
      </c>
      <c r="Z42" s="66">
        <v>460735915</v>
      </c>
    </row>
    <row r="43" spans="1:26" ht="12.75">
      <c r="A43" s="62" t="s">
        <v>59</v>
      </c>
      <c r="B43" s="18">
        <v>-504537860</v>
      </c>
      <c r="C43" s="18">
        <v>0</v>
      </c>
      <c r="D43" s="63">
        <v>-499282632</v>
      </c>
      <c r="E43" s="64">
        <v>-520980280</v>
      </c>
      <c r="F43" s="64">
        <v>-91235977</v>
      </c>
      <c r="G43" s="64">
        <v>-29264423</v>
      </c>
      <c r="H43" s="64">
        <v>-14398592</v>
      </c>
      <c r="I43" s="64">
        <v>-134898992</v>
      </c>
      <c r="J43" s="64">
        <v>-19704684</v>
      </c>
      <c r="K43" s="64">
        <v>-17974474</v>
      </c>
      <c r="L43" s="64">
        <v>-63242678</v>
      </c>
      <c r="M43" s="64">
        <v>-100921836</v>
      </c>
      <c r="N43" s="64">
        <v>-17704859</v>
      </c>
      <c r="O43" s="64">
        <v>-54160317</v>
      </c>
      <c r="P43" s="64">
        <v>-24917989</v>
      </c>
      <c r="Q43" s="64">
        <v>-96783165</v>
      </c>
      <c r="R43" s="64">
        <v>0</v>
      </c>
      <c r="S43" s="64">
        <v>0</v>
      </c>
      <c r="T43" s="64">
        <v>0</v>
      </c>
      <c r="U43" s="64">
        <v>0</v>
      </c>
      <c r="V43" s="64">
        <v>-332603993</v>
      </c>
      <c r="W43" s="64">
        <v>-351400328</v>
      </c>
      <c r="X43" s="64">
        <v>18796335</v>
      </c>
      <c r="Y43" s="65">
        <v>-5.35</v>
      </c>
      <c r="Z43" s="66">
        <v>-520980280</v>
      </c>
    </row>
    <row r="44" spans="1:26" ht="12.75">
      <c r="A44" s="62" t="s">
        <v>60</v>
      </c>
      <c r="B44" s="18">
        <v>287109633</v>
      </c>
      <c r="C44" s="18">
        <v>0</v>
      </c>
      <c r="D44" s="63">
        <v>-58864255</v>
      </c>
      <c r="E44" s="64">
        <v>-148777148</v>
      </c>
      <c r="F44" s="64">
        <v>1157180</v>
      </c>
      <c r="G44" s="64">
        <v>513415</v>
      </c>
      <c r="H44" s="64">
        <v>2421442</v>
      </c>
      <c r="I44" s="64">
        <v>4092037</v>
      </c>
      <c r="J44" s="64">
        <v>252340</v>
      </c>
      <c r="K44" s="64">
        <v>416030</v>
      </c>
      <c r="L44" s="64">
        <v>-46980867</v>
      </c>
      <c r="M44" s="64">
        <v>-46312497</v>
      </c>
      <c r="N44" s="64">
        <v>-26566730</v>
      </c>
      <c r="O44" s="64">
        <v>275484</v>
      </c>
      <c r="P44" s="64">
        <v>650520</v>
      </c>
      <c r="Q44" s="64">
        <v>-25640726</v>
      </c>
      <c r="R44" s="64">
        <v>0</v>
      </c>
      <c r="S44" s="64">
        <v>0</v>
      </c>
      <c r="T44" s="64">
        <v>0</v>
      </c>
      <c r="U44" s="64">
        <v>0</v>
      </c>
      <c r="V44" s="64">
        <v>-67861186</v>
      </c>
      <c r="W44" s="64">
        <v>-69989170</v>
      </c>
      <c r="X44" s="64">
        <v>2127984</v>
      </c>
      <c r="Y44" s="65">
        <v>-3.04</v>
      </c>
      <c r="Z44" s="66">
        <v>-148777148</v>
      </c>
    </row>
    <row r="45" spans="1:26" ht="12.75">
      <c r="A45" s="74" t="s">
        <v>61</v>
      </c>
      <c r="B45" s="21">
        <v>715115759</v>
      </c>
      <c r="C45" s="21">
        <v>0</v>
      </c>
      <c r="D45" s="103">
        <v>527935901</v>
      </c>
      <c r="E45" s="104">
        <v>510767708</v>
      </c>
      <c r="F45" s="104">
        <v>726242000</v>
      </c>
      <c r="G45" s="104">
        <v>709929000</v>
      </c>
      <c r="H45" s="104">
        <v>703673000</v>
      </c>
      <c r="I45" s="104">
        <v>703673000</v>
      </c>
      <c r="J45" s="104">
        <v>735731000</v>
      </c>
      <c r="K45" s="104">
        <v>700606000</v>
      </c>
      <c r="L45" s="104">
        <v>664176000</v>
      </c>
      <c r="M45" s="104">
        <v>664176000</v>
      </c>
      <c r="N45" s="104">
        <v>660590000</v>
      </c>
      <c r="O45" s="104">
        <v>613533000</v>
      </c>
      <c r="P45" s="104">
        <v>735892000</v>
      </c>
      <c r="Q45" s="104">
        <v>735892000</v>
      </c>
      <c r="R45" s="104">
        <v>0</v>
      </c>
      <c r="S45" s="104">
        <v>0</v>
      </c>
      <c r="T45" s="104">
        <v>0</v>
      </c>
      <c r="U45" s="104">
        <v>0</v>
      </c>
      <c r="V45" s="104">
        <v>735892000</v>
      </c>
      <c r="W45" s="104">
        <v>678578971</v>
      </c>
      <c r="X45" s="104">
        <v>57313029</v>
      </c>
      <c r="Y45" s="105">
        <v>8.45</v>
      </c>
      <c r="Z45" s="106">
        <v>510767708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297172451</v>
      </c>
      <c r="C49" s="56">
        <v>0</v>
      </c>
      <c r="D49" s="133">
        <v>8765075</v>
      </c>
      <c r="E49" s="58">
        <v>6724243</v>
      </c>
      <c r="F49" s="58">
        <v>0</v>
      </c>
      <c r="G49" s="58">
        <v>0</v>
      </c>
      <c r="H49" s="58">
        <v>0</v>
      </c>
      <c r="I49" s="58">
        <v>5708182</v>
      </c>
      <c r="J49" s="58">
        <v>0</v>
      </c>
      <c r="K49" s="58">
        <v>0</v>
      </c>
      <c r="L49" s="58">
        <v>0</v>
      </c>
      <c r="M49" s="58">
        <v>6781242</v>
      </c>
      <c r="N49" s="58">
        <v>0</v>
      </c>
      <c r="O49" s="58">
        <v>0</v>
      </c>
      <c r="P49" s="58">
        <v>0</v>
      </c>
      <c r="Q49" s="58">
        <v>6993528</v>
      </c>
      <c r="R49" s="58">
        <v>0</v>
      </c>
      <c r="S49" s="58">
        <v>0</v>
      </c>
      <c r="T49" s="58">
        <v>0</v>
      </c>
      <c r="U49" s="58">
        <v>0</v>
      </c>
      <c r="V49" s="58">
        <v>46842364</v>
      </c>
      <c r="W49" s="58">
        <v>121898442</v>
      </c>
      <c r="X49" s="58">
        <v>500885527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242376735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242376735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100.00000004158404</v>
      </c>
      <c r="C58" s="5">
        <f>IF(C67=0,0,+(C76/C67)*100)</f>
        <v>0</v>
      </c>
      <c r="D58" s="6">
        <f aca="true" t="shared" si="6" ref="D58:Z58">IF(D67=0,0,+(D76/D67)*100)</f>
        <v>93.72386496711094</v>
      </c>
      <c r="E58" s="7">
        <f t="shared" si="6"/>
        <v>93.70349366429042</v>
      </c>
      <c r="F58" s="7">
        <f t="shared" si="6"/>
        <v>82.1381851835815</v>
      </c>
      <c r="G58" s="7">
        <f t="shared" si="6"/>
        <v>85.11527540139762</v>
      </c>
      <c r="H58" s="7">
        <f t="shared" si="6"/>
        <v>92.92093778289905</v>
      </c>
      <c r="I58" s="7">
        <f t="shared" si="6"/>
        <v>86.50017356481364</v>
      </c>
      <c r="J58" s="7">
        <f t="shared" si="6"/>
        <v>532.9962943749294</v>
      </c>
      <c r="K58" s="7">
        <f t="shared" si="6"/>
        <v>59.7237621053562</v>
      </c>
      <c r="L58" s="7">
        <f t="shared" si="6"/>
        <v>93.81525723622688</v>
      </c>
      <c r="M58" s="7">
        <f t="shared" si="6"/>
        <v>102.55571491262148</v>
      </c>
      <c r="N58" s="7">
        <f t="shared" si="6"/>
        <v>94.70933510472518</v>
      </c>
      <c r="O58" s="7">
        <f t="shared" si="6"/>
        <v>125.92676393229894</v>
      </c>
      <c r="P58" s="7">
        <f t="shared" si="6"/>
        <v>64.92176675206679</v>
      </c>
      <c r="Q58" s="7">
        <f t="shared" si="6"/>
        <v>88.64390832885056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91.54393217190334</v>
      </c>
      <c r="W58" s="7">
        <f t="shared" si="6"/>
        <v>89.85080239668977</v>
      </c>
      <c r="X58" s="7">
        <f t="shared" si="6"/>
        <v>0</v>
      </c>
      <c r="Y58" s="7">
        <f t="shared" si="6"/>
        <v>0</v>
      </c>
      <c r="Z58" s="8">
        <f t="shared" si="6"/>
        <v>93.70349366429042</v>
      </c>
    </row>
    <row r="59" spans="1:26" ht="12.75">
      <c r="A59" s="36" t="s">
        <v>31</v>
      </c>
      <c r="B59" s="9">
        <f aca="true" t="shared" si="7" ref="B59:Z66">IF(B68=0,0,+(B77/B68)*100)</f>
        <v>100.00000024943523</v>
      </c>
      <c r="C59" s="9">
        <f t="shared" si="7"/>
        <v>0</v>
      </c>
      <c r="D59" s="2">
        <f t="shared" si="7"/>
        <v>96</v>
      </c>
      <c r="E59" s="10">
        <f t="shared" si="7"/>
        <v>96</v>
      </c>
      <c r="F59" s="10">
        <f t="shared" si="7"/>
        <v>45.60041980402079</v>
      </c>
      <c r="G59" s="10">
        <f t="shared" si="7"/>
        <v>100.03428081890647</v>
      </c>
      <c r="H59" s="10">
        <f t="shared" si="7"/>
        <v>99.0871240006112</v>
      </c>
      <c r="I59" s="10">
        <f t="shared" si="7"/>
        <v>71.37053404611254</v>
      </c>
      <c r="J59" s="10">
        <f t="shared" si="7"/>
        <v>100.07222651311851</v>
      </c>
      <c r="K59" s="10">
        <f t="shared" si="7"/>
        <v>99.93288953015674</v>
      </c>
      <c r="L59" s="10">
        <f t="shared" si="7"/>
        <v>100.0961701915308</v>
      </c>
      <c r="M59" s="10">
        <f t="shared" si="7"/>
        <v>100.03373861518673</v>
      </c>
      <c r="N59" s="10">
        <f t="shared" si="7"/>
        <v>100.20371521855222</v>
      </c>
      <c r="O59" s="10">
        <f t="shared" si="7"/>
        <v>99.54005622283837</v>
      </c>
      <c r="P59" s="10">
        <f t="shared" si="7"/>
        <v>100.42493522403572</v>
      </c>
      <c r="Q59" s="10">
        <f t="shared" si="7"/>
        <v>100.05643590764602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88.27924671946175</v>
      </c>
      <c r="W59" s="10">
        <f t="shared" si="7"/>
        <v>92.44158552585745</v>
      </c>
      <c r="X59" s="10">
        <f t="shared" si="7"/>
        <v>0</v>
      </c>
      <c r="Y59" s="10">
        <f t="shared" si="7"/>
        <v>0</v>
      </c>
      <c r="Z59" s="11">
        <f t="shared" si="7"/>
        <v>96</v>
      </c>
    </row>
    <row r="60" spans="1:26" ht="12.7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93.21159890306426</v>
      </c>
      <c r="E60" s="13">
        <f t="shared" si="7"/>
        <v>92.98667040176667</v>
      </c>
      <c r="F60" s="13">
        <f t="shared" si="7"/>
        <v>96.33488126155648</v>
      </c>
      <c r="G60" s="13">
        <f t="shared" si="7"/>
        <v>82.75320317194246</v>
      </c>
      <c r="H60" s="13">
        <f t="shared" si="7"/>
        <v>91.73633337367048</v>
      </c>
      <c r="I60" s="13">
        <f t="shared" si="7"/>
        <v>89.86681986542801</v>
      </c>
      <c r="J60" s="13">
        <f t="shared" si="7"/>
        <v>-6547.3290873362075</v>
      </c>
      <c r="K60" s="13">
        <f t="shared" si="7"/>
        <v>54.09530334408019</v>
      </c>
      <c r="L60" s="13">
        <f t="shared" si="7"/>
        <v>92.22742048137036</v>
      </c>
      <c r="M60" s="13">
        <f t="shared" si="7"/>
        <v>102.9751598470392</v>
      </c>
      <c r="N60" s="13">
        <f t="shared" si="7"/>
        <v>93.17326613647623</v>
      </c>
      <c r="O60" s="13">
        <f t="shared" si="7"/>
        <v>134.1702573288117</v>
      </c>
      <c r="P60" s="13">
        <f t="shared" si="7"/>
        <v>59.655893340451485</v>
      </c>
      <c r="Q60" s="13">
        <f t="shared" si="7"/>
        <v>86.07609105871995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92.16743712186953</v>
      </c>
      <c r="W60" s="13">
        <f t="shared" si="7"/>
        <v>89.10440827736046</v>
      </c>
      <c r="X60" s="13">
        <f t="shared" si="7"/>
        <v>0</v>
      </c>
      <c r="Y60" s="13">
        <f t="shared" si="7"/>
        <v>0</v>
      </c>
      <c r="Z60" s="14">
        <f t="shared" si="7"/>
        <v>92.98667040176667</v>
      </c>
    </row>
    <row r="61" spans="1:26" ht="12.7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93.40963703730468</v>
      </c>
      <c r="E61" s="13">
        <f t="shared" si="7"/>
        <v>92.92444139927811</v>
      </c>
      <c r="F61" s="13">
        <f t="shared" si="7"/>
        <v>96.14970493264869</v>
      </c>
      <c r="G61" s="13">
        <f t="shared" si="7"/>
        <v>77.99907636749344</v>
      </c>
      <c r="H61" s="13">
        <f t="shared" si="7"/>
        <v>91.43766257925805</v>
      </c>
      <c r="I61" s="13">
        <f t="shared" si="7"/>
        <v>87.72721195017421</v>
      </c>
      <c r="J61" s="13">
        <f t="shared" si="7"/>
        <v>-405.260421287079</v>
      </c>
      <c r="K61" s="13">
        <f t="shared" si="7"/>
        <v>53.60089549423742</v>
      </c>
      <c r="L61" s="13">
        <f t="shared" si="7"/>
        <v>92.69823345576756</v>
      </c>
      <c r="M61" s="13">
        <f t="shared" si="7"/>
        <v>109.96510600341406</v>
      </c>
      <c r="N61" s="13">
        <f t="shared" si="7"/>
        <v>90.46382502569507</v>
      </c>
      <c r="O61" s="13">
        <f t="shared" si="7"/>
        <v>173.560612692261</v>
      </c>
      <c r="P61" s="13">
        <f t="shared" si="7"/>
        <v>49.74375601836433</v>
      </c>
      <c r="Q61" s="13">
        <f t="shared" si="7"/>
        <v>84.59788321001655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92.2723170786573</v>
      </c>
      <c r="W61" s="13">
        <f t="shared" si="7"/>
        <v>85.58536930368236</v>
      </c>
      <c r="X61" s="13">
        <f t="shared" si="7"/>
        <v>0</v>
      </c>
      <c r="Y61" s="13">
        <f t="shared" si="7"/>
        <v>0</v>
      </c>
      <c r="Z61" s="14">
        <f t="shared" si="7"/>
        <v>92.92444139927811</v>
      </c>
    </row>
    <row r="62" spans="1:26" ht="12.7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93.17403378011312</v>
      </c>
      <c r="E62" s="13">
        <f t="shared" si="7"/>
        <v>92.90704355711968</v>
      </c>
      <c r="F62" s="13">
        <f t="shared" si="7"/>
        <v>96.1862875702497</v>
      </c>
      <c r="G62" s="13">
        <f t="shared" si="7"/>
        <v>104.95760445611523</v>
      </c>
      <c r="H62" s="13">
        <f t="shared" si="7"/>
        <v>95.54607180554666</v>
      </c>
      <c r="I62" s="13">
        <f t="shared" si="7"/>
        <v>98.63522971384275</v>
      </c>
      <c r="J62" s="13">
        <f t="shared" si="7"/>
        <v>870.6207422774112</v>
      </c>
      <c r="K62" s="13">
        <f t="shared" si="7"/>
        <v>47.77003605051197</v>
      </c>
      <c r="L62" s="13">
        <f t="shared" si="7"/>
        <v>92.96699889716223</v>
      </c>
      <c r="M62" s="13">
        <f t="shared" si="7"/>
        <v>91.86076461010676</v>
      </c>
      <c r="N62" s="13">
        <f t="shared" si="7"/>
        <v>105.61385258580684</v>
      </c>
      <c r="O62" s="13">
        <f t="shared" si="7"/>
        <v>94.85880394014181</v>
      </c>
      <c r="P62" s="13">
        <f t="shared" si="7"/>
        <v>69.11486447277132</v>
      </c>
      <c r="Q62" s="13">
        <f t="shared" si="7"/>
        <v>84.58434372289987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90.90737756411086</v>
      </c>
      <c r="W62" s="13">
        <f t="shared" si="7"/>
        <v>98.38452564301197</v>
      </c>
      <c r="X62" s="13">
        <f t="shared" si="7"/>
        <v>0</v>
      </c>
      <c r="Y62" s="13">
        <f t="shared" si="7"/>
        <v>0</v>
      </c>
      <c r="Z62" s="14">
        <f t="shared" si="7"/>
        <v>92.90704355711968</v>
      </c>
    </row>
    <row r="63" spans="1:26" ht="12.7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93.93346310464776</v>
      </c>
      <c r="E63" s="13">
        <f t="shared" si="7"/>
        <v>94.20214416215657</v>
      </c>
      <c r="F63" s="13">
        <f t="shared" si="7"/>
        <v>98.80198943696503</v>
      </c>
      <c r="G63" s="13">
        <f t="shared" si="7"/>
        <v>103.1589341021909</v>
      </c>
      <c r="H63" s="13">
        <f t="shared" si="7"/>
        <v>98.71973796779197</v>
      </c>
      <c r="I63" s="13">
        <f t="shared" si="7"/>
        <v>100.21134158489289</v>
      </c>
      <c r="J63" s="13">
        <f t="shared" si="7"/>
        <v>98.98825945994248</v>
      </c>
      <c r="K63" s="13">
        <f t="shared" si="7"/>
        <v>98.33322454582292</v>
      </c>
      <c r="L63" s="13">
        <f t="shared" si="7"/>
        <v>99.42121850428519</v>
      </c>
      <c r="M63" s="13">
        <f t="shared" si="7"/>
        <v>98.91062882461658</v>
      </c>
      <c r="N63" s="13">
        <f t="shared" si="7"/>
        <v>99.7280768591666</v>
      </c>
      <c r="O63" s="13">
        <f t="shared" si="7"/>
        <v>99.86123468874237</v>
      </c>
      <c r="P63" s="13">
        <f t="shared" si="7"/>
        <v>164.7193667344141</v>
      </c>
      <c r="Q63" s="13">
        <f t="shared" si="7"/>
        <v>121.36185239275024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106.89481965650228</v>
      </c>
      <c r="W63" s="13">
        <f t="shared" si="7"/>
        <v>96.48664736801975</v>
      </c>
      <c r="X63" s="13">
        <f t="shared" si="7"/>
        <v>0</v>
      </c>
      <c r="Y63" s="13">
        <f t="shared" si="7"/>
        <v>0</v>
      </c>
      <c r="Z63" s="14">
        <f t="shared" si="7"/>
        <v>94.20214416215657</v>
      </c>
    </row>
    <row r="64" spans="1:26" ht="12.7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93.58125455433468</v>
      </c>
      <c r="E64" s="13">
        <f t="shared" si="7"/>
        <v>93.82932683680643</v>
      </c>
      <c r="F64" s="13">
        <f t="shared" si="7"/>
        <v>97.76882123388427</v>
      </c>
      <c r="G64" s="13">
        <f t="shared" si="7"/>
        <v>97.67843420315448</v>
      </c>
      <c r="H64" s="13">
        <f t="shared" si="7"/>
        <v>77.71573604678954</v>
      </c>
      <c r="I64" s="13">
        <f t="shared" si="7"/>
        <v>90.95748077307296</v>
      </c>
      <c r="J64" s="13">
        <f t="shared" si="7"/>
        <v>86.34780475720228</v>
      </c>
      <c r="K64" s="13">
        <f t="shared" si="7"/>
        <v>68.42237339838681</v>
      </c>
      <c r="L64" s="13">
        <f t="shared" si="7"/>
        <v>77.28397219349662</v>
      </c>
      <c r="M64" s="13">
        <f t="shared" si="7"/>
        <v>77.35460120343227</v>
      </c>
      <c r="N64" s="13">
        <f t="shared" si="7"/>
        <v>77.48686504783275</v>
      </c>
      <c r="O64" s="13">
        <f t="shared" si="7"/>
        <v>77.33033351307765</v>
      </c>
      <c r="P64" s="13">
        <f t="shared" si="7"/>
        <v>77.81163675117614</v>
      </c>
      <c r="Q64" s="13">
        <f t="shared" si="7"/>
        <v>77.54287361537627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81.91686067594344</v>
      </c>
      <c r="W64" s="13">
        <f t="shared" si="7"/>
        <v>113.17777840809337</v>
      </c>
      <c r="X64" s="13">
        <f t="shared" si="7"/>
        <v>0</v>
      </c>
      <c r="Y64" s="13">
        <f t="shared" si="7"/>
        <v>0</v>
      </c>
      <c r="Z64" s="14">
        <f t="shared" si="7"/>
        <v>93.82932683680643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6200</v>
      </c>
      <c r="F66" s="16">
        <f t="shared" si="7"/>
        <v>4070.96076168494</v>
      </c>
      <c r="G66" s="16">
        <f t="shared" si="7"/>
        <v>4311.740890688259</v>
      </c>
      <c r="H66" s="16">
        <f t="shared" si="7"/>
        <v>4911.8139852966315</v>
      </c>
      <c r="I66" s="16">
        <f t="shared" si="7"/>
        <v>4411.445130538403</v>
      </c>
      <c r="J66" s="16">
        <f t="shared" si="7"/>
        <v>4505.260994656803</v>
      </c>
      <c r="K66" s="16">
        <f t="shared" si="7"/>
        <v>5485.160126296798</v>
      </c>
      <c r="L66" s="16">
        <f t="shared" si="7"/>
        <v>2690.2061241510783</v>
      </c>
      <c r="M66" s="16">
        <f t="shared" si="7"/>
        <v>4115.141207537036</v>
      </c>
      <c r="N66" s="16">
        <f t="shared" si="7"/>
        <v>1556.7386992379163</v>
      </c>
      <c r="O66" s="16">
        <f t="shared" si="7"/>
        <v>1879.3662490788502</v>
      </c>
      <c r="P66" s="16">
        <f t="shared" si="7"/>
        <v>535.6652032830693</v>
      </c>
      <c r="Q66" s="16">
        <f t="shared" si="7"/>
        <v>1298.44363242658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3009.699975838888</v>
      </c>
      <c r="W66" s="16">
        <f t="shared" si="7"/>
        <v>6322.949494949495</v>
      </c>
      <c r="X66" s="16">
        <f t="shared" si="7"/>
        <v>0</v>
      </c>
      <c r="Y66" s="16">
        <f t="shared" si="7"/>
        <v>0</v>
      </c>
      <c r="Z66" s="17">
        <f t="shared" si="7"/>
        <v>6200</v>
      </c>
    </row>
    <row r="67" spans="1:26" ht="12.75" hidden="1">
      <c r="A67" s="40" t="s">
        <v>108</v>
      </c>
      <c r="B67" s="23">
        <v>2404768552</v>
      </c>
      <c r="C67" s="23"/>
      <c r="D67" s="24">
        <v>2465805200</v>
      </c>
      <c r="E67" s="25">
        <v>2322967900</v>
      </c>
      <c r="F67" s="25">
        <v>259332159</v>
      </c>
      <c r="G67" s="25">
        <v>254702865</v>
      </c>
      <c r="H67" s="25">
        <v>231116008</v>
      </c>
      <c r="I67" s="25">
        <v>745151032</v>
      </c>
      <c r="J67" s="25">
        <v>31383909</v>
      </c>
      <c r="K67" s="25">
        <v>278789194</v>
      </c>
      <c r="L67" s="25">
        <v>179375318</v>
      </c>
      <c r="M67" s="25">
        <v>489548421</v>
      </c>
      <c r="N67" s="25">
        <v>163878665</v>
      </c>
      <c r="O67" s="25">
        <v>138870154</v>
      </c>
      <c r="P67" s="25">
        <v>260156526</v>
      </c>
      <c r="Q67" s="25">
        <v>562905345</v>
      </c>
      <c r="R67" s="25"/>
      <c r="S67" s="25"/>
      <c r="T67" s="25"/>
      <c r="U67" s="25"/>
      <c r="V67" s="25">
        <v>1797604798</v>
      </c>
      <c r="W67" s="25">
        <v>1849353903</v>
      </c>
      <c r="X67" s="25"/>
      <c r="Y67" s="24"/>
      <c r="Z67" s="26">
        <v>2322967900</v>
      </c>
    </row>
    <row r="68" spans="1:26" ht="12.75" hidden="1">
      <c r="A68" s="36" t="s">
        <v>31</v>
      </c>
      <c r="B68" s="18">
        <v>400905693</v>
      </c>
      <c r="C68" s="18"/>
      <c r="D68" s="19">
        <v>452872400</v>
      </c>
      <c r="E68" s="20">
        <v>445589200</v>
      </c>
      <c r="F68" s="20">
        <v>73110305</v>
      </c>
      <c r="G68" s="20">
        <v>33423939</v>
      </c>
      <c r="H68" s="20">
        <v>33409795</v>
      </c>
      <c r="I68" s="20">
        <v>139944039</v>
      </c>
      <c r="J68" s="20">
        <v>33415707</v>
      </c>
      <c r="K68" s="20">
        <v>33444856</v>
      </c>
      <c r="L68" s="20">
        <v>33425118</v>
      </c>
      <c r="M68" s="20">
        <v>100285681</v>
      </c>
      <c r="N68" s="20">
        <v>33811416</v>
      </c>
      <c r="O68" s="20">
        <v>33535838</v>
      </c>
      <c r="P68" s="20">
        <v>33480397</v>
      </c>
      <c r="Q68" s="20">
        <v>100827651</v>
      </c>
      <c r="R68" s="20"/>
      <c r="S68" s="20"/>
      <c r="T68" s="20"/>
      <c r="U68" s="20"/>
      <c r="V68" s="20">
        <v>341057371</v>
      </c>
      <c r="W68" s="20">
        <v>339654303</v>
      </c>
      <c r="X68" s="20"/>
      <c r="Y68" s="19"/>
      <c r="Z68" s="22">
        <v>445589200</v>
      </c>
    </row>
    <row r="69" spans="1:26" ht="12.75" hidden="1">
      <c r="A69" s="37" t="s">
        <v>32</v>
      </c>
      <c r="B69" s="18">
        <v>2003817657</v>
      </c>
      <c r="C69" s="18"/>
      <c r="D69" s="19">
        <v>2012880000</v>
      </c>
      <c r="E69" s="20">
        <v>1877325900</v>
      </c>
      <c r="F69" s="20">
        <v>186214922</v>
      </c>
      <c r="G69" s="20">
        <v>221273245</v>
      </c>
      <c r="H69" s="20">
        <v>197700364</v>
      </c>
      <c r="I69" s="20">
        <v>605188531</v>
      </c>
      <c r="J69" s="20">
        <v>-2039097</v>
      </c>
      <c r="K69" s="20">
        <v>245337687</v>
      </c>
      <c r="L69" s="20">
        <v>145941807</v>
      </c>
      <c r="M69" s="20">
        <v>389240397</v>
      </c>
      <c r="N69" s="20">
        <v>130057670</v>
      </c>
      <c r="O69" s="20">
        <v>105324817</v>
      </c>
      <c r="P69" s="20">
        <v>226665651</v>
      </c>
      <c r="Q69" s="20">
        <v>462048138</v>
      </c>
      <c r="R69" s="20"/>
      <c r="S69" s="20"/>
      <c r="T69" s="20"/>
      <c r="U69" s="20"/>
      <c r="V69" s="20">
        <v>1456477066</v>
      </c>
      <c r="W69" s="20">
        <v>1509660000</v>
      </c>
      <c r="X69" s="20"/>
      <c r="Y69" s="19"/>
      <c r="Z69" s="22">
        <v>1877325900</v>
      </c>
    </row>
    <row r="70" spans="1:26" ht="12.75" hidden="1">
      <c r="A70" s="38" t="s">
        <v>102</v>
      </c>
      <c r="B70" s="18">
        <v>1506657693</v>
      </c>
      <c r="C70" s="18"/>
      <c r="D70" s="19">
        <v>1530534700</v>
      </c>
      <c r="E70" s="20">
        <v>1378359300</v>
      </c>
      <c r="F70" s="20">
        <v>139883487</v>
      </c>
      <c r="G70" s="20">
        <v>179534608</v>
      </c>
      <c r="H70" s="20">
        <v>153180672</v>
      </c>
      <c r="I70" s="20">
        <v>472598767</v>
      </c>
      <c r="J70" s="20">
        <v>-22003808</v>
      </c>
      <c r="K70" s="20">
        <v>170087080</v>
      </c>
      <c r="L70" s="20">
        <v>101355911</v>
      </c>
      <c r="M70" s="20">
        <v>249439183</v>
      </c>
      <c r="N70" s="20">
        <v>88592848</v>
      </c>
      <c r="O70" s="20">
        <v>53953807</v>
      </c>
      <c r="P70" s="20">
        <v>152623487</v>
      </c>
      <c r="Q70" s="20">
        <v>295170142</v>
      </c>
      <c r="R70" s="20"/>
      <c r="S70" s="20"/>
      <c r="T70" s="20"/>
      <c r="U70" s="20"/>
      <c r="V70" s="20">
        <v>1017208092</v>
      </c>
      <c r="W70" s="20">
        <v>1150737903</v>
      </c>
      <c r="X70" s="20"/>
      <c r="Y70" s="19"/>
      <c r="Z70" s="22">
        <v>1378359300</v>
      </c>
    </row>
    <row r="71" spans="1:26" ht="12.75" hidden="1">
      <c r="A71" s="38" t="s">
        <v>103</v>
      </c>
      <c r="B71" s="18">
        <v>341832850</v>
      </c>
      <c r="C71" s="18"/>
      <c r="D71" s="19">
        <v>309981200</v>
      </c>
      <c r="E71" s="20">
        <v>310516400</v>
      </c>
      <c r="F71" s="20">
        <v>30705645</v>
      </c>
      <c r="G71" s="20">
        <v>26155697</v>
      </c>
      <c r="H71" s="20">
        <v>29189110</v>
      </c>
      <c r="I71" s="20">
        <v>86050452</v>
      </c>
      <c r="J71" s="20">
        <v>3318382</v>
      </c>
      <c r="K71" s="20">
        <v>59336744</v>
      </c>
      <c r="L71" s="20">
        <v>28906337</v>
      </c>
      <c r="M71" s="20">
        <v>91561463</v>
      </c>
      <c r="N71" s="20">
        <v>25391707</v>
      </c>
      <c r="O71" s="20">
        <v>35491819</v>
      </c>
      <c r="P71" s="20">
        <v>58090799</v>
      </c>
      <c r="Q71" s="20">
        <v>118974325</v>
      </c>
      <c r="R71" s="20"/>
      <c r="S71" s="20"/>
      <c r="T71" s="20"/>
      <c r="U71" s="20"/>
      <c r="V71" s="20">
        <v>296586240</v>
      </c>
      <c r="W71" s="20">
        <v>232494003</v>
      </c>
      <c r="X71" s="20"/>
      <c r="Y71" s="19"/>
      <c r="Z71" s="22">
        <v>310516400</v>
      </c>
    </row>
    <row r="72" spans="1:26" ht="12.75" hidden="1">
      <c r="A72" s="38" t="s">
        <v>104</v>
      </c>
      <c r="B72" s="18">
        <v>81746919</v>
      </c>
      <c r="C72" s="18"/>
      <c r="D72" s="19">
        <v>91648400</v>
      </c>
      <c r="E72" s="20">
        <v>92828800</v>
      </c>
      <c r="F72" s="20">
        <v>7800599</v>
      </c>
      <c r="G72" s="20">
        <v>7331397</v>
      </c>
      <c r="H72" s="20">
        <v>7117293</v>
      </c>
      <c r="I72" s="20">
        <v>22249289</v>
      </c>
      <c r="J72" s="20">
        <v>8460173</v>
      </c>
      <c r="K72" s="20">
        <v>7736795</v>
      </c>
      <c r="L72" s="20">
        <v>7462920</v>
      </c>
      <c r="M72" s="20">
        <v>23659888</v>
      </c>
      <c r="N72" s="20">
        <v>7925769</v>
      </c>
      <c r="O72" s="20">
        <v>7658254</v>
      </c>
      <c r="P72" s="20">
        <v>7752324</v>
      </c>
      <c r="Q72" s="20">
        <v>23336347</v>
      </c>
      <c r="R72" s="20"/>
      <c r="S72" s="20"/>
      <c r="T72" s="20"/>
      <c r="U72" s="20"/>
      <c r="V72" s="20">
        <v>69245524</v>
      </c>
      <c r="W72" s="20">
        <v>68996547</v>
      </c>
      <c r="X72" s="20"/>
      <c r="Y72" s="19"/>
      <c r="Z72" s="22">
        <v>92828800</v>
      </c>
    </row>
    <row r="73" spans="1:26" ht="12.75" hidden="1">
      <c r="A73" s="38" t="s">
        <v>105</v>
      </c>
      <c r="B73" s="18">
        <v>73580195</v>
      </c>
      <c r="C73" s="18"/>
      <c r="D73" s="19">
        <v>76575400</v>
      </c>
      <c r="E73" s="20">
        <v>94737800</v>
      </c>
      <c r="F73" s="20">
        <v>7825191</v>
      </c>
      <c r="G73" s="20">
        <v>8251543</v>
      </c>
      <c r="H73" s="20">
        <v>8213289</v>
      </c>
      <c r="I73" s="20">
        <v>24290023</v>
      </c>
      <c r="J73" s="20">
        <v>8186156</v>
      </c>
      <c r="K73" s="20">
        <v>8177068</v>
      </c>
      <c r="L73" s="20">
        <v>8216639</v>
      </c>
      <c r="M73" s="20">
        <v>24579863</v>
      </c>
      <c r="N73" s="20">
        <v>8147346</v>
      </c>
      <c r="O73" s="20">
        <v>8220937</v>
      </c>
      <c r="P73" s="20">
        <v>8199041</v>
      </c>
      <c r="Q73" s="20">
        <v>24567324</v>
      </c>
      <c r="R73" s="20"/>
      <c r="S73" s="20"/>
      <c r="T73" s="20"/>
      <c r="U73" s="20"/>
      <c r="V73" s="20">
        <v>73437210</v>
      </c>
      <c r="W73" s="20">
        <v>57431547</v>
      </c>
      <c r="X73" s="20"/>
      <c r="Y73" s="19"/>
      <c r="Z73" s="22">
        <v>94737800</v>
      </c>
    </row>
    <row r="74" spans="1:26" ht="12.75" hidden="1">
      <c r="A74" s="38" t="s">
        <v>106</v>
      </c>
      <c r="B74" s="18"/>
      <c r="C74" s="18"/>
      <c r="D74" s="19">
        <v>4140300</v>
      </c>
      <c r="E74" s="20">
        <v>883600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883600</v>
      </c>
    </row>
    <row r="75" spans="1:26" ht="12.75" hidden="1">
      <c r="A75" s="39" t="s">
        <v>107</v>
      </c>
      <c r="B75" s="27">
        <v>45202</v>
      </c>
      <c r="C75" s="27"/>
      <c r="D75" s="28">
        <v>52800</v>
      </c>
      <c r="E75" s="29">
        <v>52800</v>
      </c>
      <c r="F75" s="29">
        <v>6932</v>
      </c>
      <c r="G75" s="29">
        <v>5681</v>
      </c>
      <c r="H75" s="29">
        <v>5849</v>
      </c>
      <c r="I75" s="29">
        <v>18462</v>
      </c>
      <c r="J75" s="29">
        <v>7299</v>
      </c>
      <c r="K75" s="29">
        <v>6651</v>
      </c>
      <c r="L75" s="29">
        <v>8393</v>
      </c>
      <c r="M75" s="29">
        <v>22343</v>
      </c>
      <c r="N75" s="29">
        <v>9579</v>
      </c>
      <c r="O75" s="29">
        <v>9499</v>
      </c>
      <c r="P75" s="29">
        <v>10478</v>
      </c>
      <c r="Q75" s="29">
        <v>29556</v>
      </c>
      <c r="R75" s="29"/>
      <c r="S75" s="29"/>
      <c r="T75" s="29"/>
      <c r="U75" s="29"/>
      <c r="V75" s="29">
        <v>70361</v>
      </c>
      <c r="W75" s="29">
        <v>39600</v>
      </c>
      <c r="X75" s="29"/>
      <c r="Y75" s="28"/>
      <c r="Z75" s="30">
        <v>52800</v>
      </c>
    </row>
    <row r="76" spans="1:26" ht="12.75" hidden="1">
      <c r="A76" s="41" t="s">
        <v>109</v>
      </c>
      <c r="B76" s="31">
        <v>2404768553</v>
      </c>
      <c r="C76" s="31"/>
      <c r="D76" s="32">
        <v>2311047936</v>
      </c>
      <c r="E76" s="33">
        <v>2176702079</v>
      </c>
      <c r="F76" s="33">
        <v>213010729</v>
      </c>
      <c r="G76" s="33">
        <v>216791045</v>
      </c>
      <c r="H76" s="33">
        <v>214755162</v>
      </c>
      <c r="I76" s="33">
        <v>644556936</v>
      </c>
      <c r="J76" s="33">
        <v>167275072</v>
      </c>
      <c r="K76" s="33">
        <v>166503395</v>
      </c>
      <c r="L76" s="33">
        <v>168281416</v>
      </c>
      <c r="M76" s="33">
        <v>502059883</v>
      </c>
      <c r="N76" s="33">
        <v>155208394</v>
      </c>
      <c r="O76" s="33">
        <v>174874691</v>
      </c>
      <c r="P76" s="33">
        <v>168898213</v>
      </c>
      <c r="Q76" s="33">
        <v>498981298</v>
      </c>
      <c r="R76" s="33"/>
      <c r="S76" s="33"/>
      <c r="T76" s="33"/>
      <c r="U76" s="33"/>
      <c r="V76" s="33">
        <v>1645598117</v>
      </c>
      <c r="W76" s="33">
        <v>1661659321</v>
      </c>
      <c r="X76" s="33"/>
      <c r="Y76" s="32"/>
      <c r="Z76" s="34">
        <v>2176702079</v>
      </c>
    </row>
    <row r="77" spans="1:26" ht="12.75" hidden="1">
      <c r="A77" s="36" t="s">
        <v>31</v>
      </c>
      <c r="B77" s="18">
        <v>400905694</v>
      </c>
      <c r="C77" s="18"/>
      <c r="D77" s="19">
        <v>434757504</v>
      </c>
      <c r="E77" s="20">
        <v>427765632</v>
      </c>
      <c r="F77" s="20">
        <v>33338606</v>
      </c>
      <c r="G77" s="20">
        <v>33435397</v>
      </c>
      <c r="H77" s="20">
        <v>33104805</v>
      </c>
      <c r="I77" s="20">
        <v>99878808</v>
      </c>
      <c r="J77" s="20">
        <v>33439842</v>
      </c>
      <c r="K77" s="20">
        <v>33422411</v>
      </c>
      <c r="L77" s="20">
        <v>33457263</v>
      </c>
      <c r="M77" s="20">
        <v>100319516</v>
      </c>
      <c r="N77" s="20">
        <v>33880295</v>
      </c>
      <c r="O77" s="20">
        <v>33381592</v>
      </c>
      <c r="P77" s="20">
        <v>33622667</v>
      </c>
      <c r="Q77" s="20">
        <v>100884554</v>
      </c>
      <c r="R77" s="20"/>
      <c r="S77" s="20"/>
      <c r="T77" s="20"/>
      <c r="U77" s="20"/>
      <c r="V77" s="20">
        <v>301082878</v>
      </c>
      <c r="W77" s="20">
        <v>313981823</v>
      </c>
      <c r="X77" s="20"/>
      <c r="Y77" s="19"/>
      <c r="Z77" s="22">
        <v>427765632</v>
      </c>
    </row>
    <row r="78" spans="1:26" ht="12.75" hidden="1">
      <c r="A78" s="37" t="s">
        <v>32</v>
      </c>
      <c r="B78" s="18">
        <v>2003817657</v>
      </c>
      <c r="C78" s="18"/>
      <c r="D78" s="19">
        <v>1876237632</v>
      </c>
      <c r="E78" s="20">
        <v>1745662847</v>
      </c>
      <c r="F78" s="20">
        <v>179389924</v>
      </c>
      <c r="G78" s="20">
        <v>183110698</v>
      </c>
      <c r="H78" s="20">
        <v>181363065</v>
      </c>
      <c r="I78" s="20">
        <v>543863687</v>
      </c>
      <c r="J78" s="20">
        <v>133506391</v>
      </c>
      <c r="K78" s="20">
        <v>132716166</v>
      </c>
      <c r="L78" s="20">
        <v>134598364</v>
      </c>
      <c r="M78" s="20">
        <v>400820921</v>
      </c>
      <c r="N78" s="20">
        <v>121178979</v>
      </c>
      <c r="O78" s="20">
        <v>141314578</v>
      </c>
      <c r="P78" s="20">
        <v>135219419</v>
      </c>
      <c r="Q78" s="20">
        <v>397712976</v>
      </c>
      <c r="R78" s="20"/>
      <c r="S78" s="20"/>
      <c r="T78" s="20"/>
      <c r="U78" s="20"/>
      <c r="V78" s="20">
        <v>1342397584</v>
      </c>
      <c r="W78" s="20">
        <v>1345173610</v>
      </c>
      <c r="X78" s="20"/>
      <c r="Y78" s="19"/>
      <c r="Z78" s="22">
        <v>1745662847</v>
      </c>
    </row>
    <row r="79" spans="1:26" ht="12.75" hidden="1">
      <c r="A79" s="38" t="s">
        <v>102</v>
      </c>
      <c r="B79" s="18">
        <v>1506657693</v>
      </c>
      <c r="C79" s="18"/>
      <c r="D79" s="19">
        <v>1429666908</v>
      </c>
      <c r="E79" s="20">
        <v>1280832680</v>
      </c>
      <c r="F79" s="20">
        <v>134497560</v>
      </c>
      <c r="G79" s="20">
        <v>140035336</v>
      </c>
      <c r="H79" s="20">
        <v>140064826</v>
      </c>
      <c r="I79" s="20">
        <v>414597722</v>
      </c>
      <c r="J79" s="20">
        <v>89172725</v>
      </c>
      <c r="K79" s="20">
        <v>91168198</v>
      </c>
      <c r="L79" s="20">
        <v>93955139</v>
      </c>
      <c r="M79" s="20">
        <v>274296062</v>
      </c>
      <c r="N79" s="20">
        <v>80144479</v>
      </c>
      <c r="O79" s="20">
        <v>93642558</v>
      </c>
      <c r="P79" s="20">
        <v>75920655</v>
      </c>
      <c r="Q79" s="20">
        <v>249707692</v>
      </c>
      <c r="R79" s="20"/>
      <c r="S79" s="20"/>
      <c r="T79" s="20"/>
      <c r="U79" s="20"/>
      <c r="V79" s="20">
        <v>938601476</v>
      </c>
      <c r="W79" s="20">
        <v>984863284</v>
      </c>
      <c r="X79" s="20"/>
      <c r="Y79" s="19"/>
      <c r="Z79" s="22">
        <v>1280832680</v>
      </c>
    </row>
    <row r="80" spans="1:26" ht="12.75" hidden="1">
      <c r="A80" s="38" t="s">
        <v>103</v>
      </c>
      <c r="B80" s="18">
        <v>341832850</v>
      </c>
      <c r="C80" s="18"/>
      <c r="D80" s="19">
        <v>288821988</v>
      </c>
      <c r="E80" s="20">
        <v>288491607</v>
      </c>
      <c r="F80" s="20">
        <v>29534620</v>
      </c>
      <c r="G80" s="20">
        <v>27452393</v>
      </c>
      <c r="H80" s="20">
        <v>27889048</v>
      </c>
      <c r="I80" s="20">
        <v>84876061</v>
      </c>
      <c r="J80" s="20">
        <v>28890522</v>
      </c>
      <c r="K80" s="20">
        <v>28345184</v>
      </c>
      <c r="L80" s="20">
        <v>26873354</v>
      </c>
      <c r="M80" s="20">
        <v>84109060</v>
      </c>
      <c r="N80" s="20">
        <v>26817160</v>
      </c>
      <c r="O80" s="20">
        <v>33667115</v>
      </c>
      <c r="P80" s="20">
        <v>40149377</v>
      </c>
      <c r="Q80" s="20">
        <v>100633652</v>
      </c>
      <c r="R80" s="20"/>
      <c r="S80" s="20"/>
      <c r="T80" s="20"/>
      <c r="U80" s="20"/>
      <c r="V80" s="20">
        <v>269618773</v>
      </c>
      <c r="W80" s="20">
        <v>228738122</v>
      </c>
      <c r="X80" s="20"/>
      <c r="Y80" s="19"/>
      <c r="Z80" s="22">
        <v>288491607</v>
      </c>
    </row>
    <row r="81" spans="1:26" ht="12.75" hidden="1">
      <c r="A81" s="38" t="s">
        <v>104</v>
      </c>
      <c r="B81" s="18">
        <v>81746919</v>
      </c>
      <c r="C81" s="18"/>
      <c r="D81" s="19">
        <v>86088516</v>
      </c>
      <c r="E81" s="20">
        <v>87446720</v>
      </c>
      <c r="F81" s="20">
        <v>7707147</v>
      </c>
      <c r="G81" s="20">
        <v>7562991</v>
      </c>
      <c r="H81" s="20">
        <v>7026173</v>
      </c>
      <c r="I81" s="20">
        <v>22296311</v>
      </c>
      <c r="J81" s="20">
        <v>8374578</v>
      </c>
      <c r="K81" s="20">
        <v>7607840</v>
      </c>
      <c r="L81" s="20">
        <v>7419726</v>
      </c>
      <c r="M81" s="20">
        <v>23402144</v>
      </c>
      <c r="N81" s="20">
        <v>7904217</v>
      </c>
      <c r="O81" s="20">
        <v>7647627</v>
      </c>
      <c r="P81" s="20">
        <v>12769579</v>
      </c>
      <c r="Q81" s="20">
        <v>28321423</v>
      </c>
      <c r="R81" s="20"/>
      <c r="S81" s="20"/>
      <c r="T81" s="20"/>
      <c r="U81" s="20"/>
      <c r="V81" s="20">
        <v>74019878</v>
      </c>
      <c r="W81" s="20">
        <v>66572455</v>
      </c>
      <c r="X81" s="20"/>
      <c r="Y81" s="19"/>
      <c r="Z81" s="22">
        <v>87446720</v>
      </c>
    </row>
    <row r="82" spans="1:26" ht="12.75" hidden="1">
      <c r="A82" s="38" t="s">
        <v>105</v>
      </c>
      <c r="B82" s="18">
        <v>73580195</v>
      </c>
      <c r="C82" s="18"/>
      <c r="D82" s="19">
        <v>71660220</v>
      </c>
      <c r="E82" s="20">
        <v>88891840</v>
      </c>
      <c r="F82" s="20">
        <v>7650597</v>
      </c>
      <c r="G82" s="20">
        <v>8059978</v>
      </c>
      <c r="H82" s="20">
        <v>6383018</v>
      </c>
      <c r="I82" s="20">
        <v>22093593</v>
      </c>
      <c r="J82" s="20">
        <v>7068566</v>
      </c>
      <c r="K82" s="20">
        <v>5594944</v>
      </c>
      <c r="L82" s="20">
        <v>6350145</v>
      </c>
      <c r="M82" s="20">
        <v>19013655</v>
      </c>
      <c r="N82" s="20">
        <v>6313123</v>
      </c>
      <c r="O82" s="20">
        <v>6357278</v>
      </c>
      <c r="P82" s="20">
        <v>6379808</v>
      </c>
      <c r="Q82" s="20">
        <v>19050209</v>
      </c>
      <c r="R82" s="20"/>
      <c r="S82" s="20"/>
      <c r="T82" s="20"/>
      <c r="U82" s="20"/>
      <c r="V82" s="20">
        <v>60157457</v>
      </c>
      <c r="W82" s="20">
        <v>64999749</v>
      </c>
      <c r="X82" s="20"/>
      <c r="Y82" s="19"/>
      <c r="Z82" s="22">
        <v>88891840</v>
      </c>
    </row>
    <row r="83" spans="1:26" ht="12.7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107</v>
      </c>
      <c r="B84" s="27">
        <v>45202</v>
      </c>
      <c r="C84" s="27"/>
      <c r="D84" s="28">
        <v>52800</v>
      </c>
      <c r="E84" s="29">
        <v>3273600</v>
      </c>
      <c r="F84" s="29">
        <v>282199</v>
      </c>
      <c r="G84" s="29">
        <v>244950</v>
      </c>
      <c r="H84" s="29">
        <v>287292</v>
      </c>
      <c r="I84" s="29">
        <v>814441</v>
      </c>
      <c r="J84" s="29">
        <v>328839</v>
      </c>
      <c r="K84" s="29">
        <v>364818</v>
      </c>
      <c r="L84" s="29">
        <v>225789</v>
      </c>
      <c r="M84" s="29">
        <v>919446</v>
      </c>
      <c r="N84" s="29">
        <v>149120</v>
      </c>
      <c r="O84" s="29">
        <v>178521</v>
      </c>
      <c r="P84" s="29">
        <v>56127</v>
      </c>
      <c r="Q84" s="29">
        <v>383768</v>
      </c>
      <c r="R84" s="29"/>
      <c r="S84" s="29"/>
      <c r="T84" s="29"/>
      <c r="U84" s="29"/>
      <c r="V84" s="29">
        <v>2117655</v>
      </c>
      <c r="W84" s="29">
        <v>2503888</v>
      </c>
      <c r="X84" s="29"/>
      <c r="Y84" s="28"/>
      <c r="Z84" s="30">
        <v>3273600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310476433</v>
      </c>
      <c r="C5" s="18">
        <v>0</v>
      </c>
      <c r="D5" s="63">
        <v>388192000</v>
      </c>
      <c r="E5" s="64">
        <v>388192000</v>
      </c>
      <c r="F5" s="64">
        <v>27965430</v>
      </c>
      <c r="G5" s="64">
        <v>27632614</v>
      </c>
      <c r="H5" s="64">
        <v>29247490</v>
      </c>
      <c r="I5" s="64">
        <v>84845534</v>
      </c>
      <c r="J5" s="64">
        <v>29208701</v>
      </c>
      <c r="K5" s="64">
        <v>29188624</v>
      </c>
      <c r="L5" s="64">
        <v>29188742</v>
      </c>
      <c r="M5" s="64">
        <v>87586067</v>
      </c>
      <c r="N5" s="64">
        <v>29187174</v>
      </c>
      <c r="O5" s="64">
        <v>29247476</v>
      </c>
      <c r="P5" s="64">
        <v>29282558</v>
      </c>
      <c r="Q5" s="64">
        <v>87717208</v>
      </c>
      <c r="R5" s="64">
        <v>0</v>
      </c>
      <c r="S5" s="64">
        <v>0</v>
      </c>
      <c r="T5" s="64">
        <v>0</v>
      </c>
      <c r="U5" s="64">
        <v>0</v>
      </c>
      <c r="V5" s="64">
        <v>260148809</v>
      </c>
      <c r="W5" s="64">
        <v>307102728</v>
      </c>
      <c r="X5" s="64">
        <v>-46953919</v>
      </c>
      <c r="Y5" s="65">
        <v>-15.29</v>
      </c>
      <c r="Z5" s="66">
        <v>388192000</v>
      </c>
    </row>
    <row r="6" spans="1:26" ht="12.75">
      <c r="A6" s="62" t="s">
        <v>32</v>
      </c>
      <c r="B6" s="18">
        <v>1183014132</v>
      </c>
      <c r="C6" s="18">
        <v>0</v>
      </c>
      <c r="D6" s="63">
        <v>1484279000</v>
      </c>
      <c r="E6" s="64">
        <v>1391739000</v>
      </c>
      <c r="F6" s="64">
        <v>97042710</v>
      </c>
      <c r="G6" s="64">
        <v>93645632</v>
      </c>
      <c r="H6" s="64">
        <v>123946148</v>
      </c>
      <c r="I6" s="64">
        <v>314634490</v>
      </c>
      <c r="J6" s="64">
        <v>99168204</v>
      </c>
      <c r="K6" s="64">
        <v>103816245</v>
      </c>
      <c r="L6" s="64">
        <v>93384407</v>
      </c>
      <c r="M6" s="64">
        <v>296368856</v>
      </c>
      <c r="N6" s="64">
        <v>98175775</v>
      </c>
      <c r="O6" s="64">
        <v>102661187</v>
      </c>
      <c r="P6" s="64">
        <v>99806199</v>
      </c>
      <c r="Q6" s="64">
        <v>300643161</v>
      </c>
      <c r="R6" s="64">
        <v>0</v>
      </c>
      <c r="S6" s="64">
        <v>0</v>
      </c>
      <c r="T6" s="64">
        <v>0</v>
      </c>
      <c r="U6" s="64">
        <v>0</v>
      </c>
      <c r="V6" s="64">
        <v>911646507</v>
      </c>
      <c r="W6" s="64">
        <v>1174228550</v>
      </c>
      <c r="X6" s="64">
        <v>-262582043</v>
      </c>
      <c r="Y6" s="65">
        <v>-22.36</v>
      </c>
      <c r="Z6" s="66">
        <v>1391739000</v>
      </c>
    </row>
    <row r="7" spans="1:26" ht="12.75">
      <c r="A7" s="62" t="s">
        <v>33</v>
      </c>
      <c r="B7" s="18">
        <v>34088471</v>
      </c>
      <c r="C7" s="18">
        <v>0</v>
      </c>
      <c r="D7" s="63">
        <v>44944000</v>
      </c>
      <c r="E7" s="64">
        <v>44944000</v>
      </c>
      <c r="F7" s="64">
        <v>1625971</v>
      </c>
      <c r="G7" s="64">
        <v>1626078</v>
      </c>
      <c r="H7" s="64">
        <v>4500877</v>
      </c>
      <c r="I7" s="64">
        <v>7752926</v>
      </c>
      <c r="J7" s="64">
        <v>1336828</v>
      </c>
      <c r="K7" s="64">
        <v>1304341</v>
      </c>
      <c r="L7" s="64">
        <v>488907</v>
      </c>
      <c r="M7" s="64">
        <v>3130076</v>
      </c>
      <c r="N7" s="64">
        <v>1165855</v>
      </c>
      <c r="O7" s="64">
        <v>660342</v>
      </c>
      <c r="P7" s="64">
        <v>9196478</v>
      </c>
      <c r="Q7" s="64">
        <v>11022675</v>
      </c>
      <c r="R7" s="64">
        <v>0</v>
      </c>
      <c r="S7" s="64">
        <v>0</v>
      </c>
      <c r="T7" s="64">
        <v>0</v>
      </c>
      <c r="U7" s="64">
        <v>0</v>
      </c>
      <c r="V7" s="64">
        <v>21905677</v>
      </c>
      <c r="W7" s="64">
        <v>35555666</v>
      </c>
      <c r="X7" s="64">
        <v>-13649989</v>
      </c>
      <c r="Y7" s="65">
        <v>-38.39</v>
      </c>
      <c r="Z7" s="66">
        <v>44944000</v>
      </c>
    </row>
    <row r="8" spans="1:26" ht="12.75">
      <c r="A8" s="62" t="s">
        <v>34</v>
      </c>
      <c r="B8" s="18">
        <v>793516083</v>
      </c>
      <c r="C8" s="18">
        <v>0</v>
      </c>
      <c r="D8" s="63">
        <v>968911000</v>
      </c>
      <c r="E8" s="64">
        <v>975410140</v>
      </c>
      <c r="F8" s="64">
        <v>63258775</v>
      </c>
      <c r="G8" s="64">
        <v>27085520</v>
      </c>
      <c r="H8" s="64">
        <v>67775258</v>
      </c>
      <c r="I8" s="64">
        <v>158119553</v>
      </c>
      <c r="J8" s="64">
        <v>72508700</v>
      </c>
      <c r="K8" s="64">
        <v>79806464</v>
      </c>
      <c r="L8" s="64">
        <v>73193310</v>
      </c>
      <c r="M8" s="64">
        <v>225508474</v>
      </c>
      <c r="N8" s="64">
        <v>70984623</v>
      </c>
      <c r="O8" s="64">
        <v>77734067</v>
      </c>
      <c r="P8" s="64">
        <v>78216652</v>
      </c>
      <c r="Q8" s="64">
        <v>226935342</v>
      </c>
      <c r="R8" s="64">
        <v>0</v>
      </c>
      <c r="S8" s="64">
        <v>0</v>
      </c>
      <c r="T8" s="64">
        <v>0</v>
      </c>
      <c r="U8" s="64">
        <v>0</v>
      </c>
      <c r="V8" s="64">
        <v>610563369</v>
      </c>
      <c r="W8" s="64">
        <v>766515567</v>
      </c>
      <c r="X8" s="64">
        <v>-155952198</v>
      </c>
      <c r="Y8" s="65">
        <v>-20.35</v>
      </c>
      <c r="Z8" s="66">
        <v>975410140</v>
      </c>
    </row>
    <row r="9" spans="1:26" ht="12.75">
      <c r="A9" s="62" t="s">
        <v>35</v>
      </c>
      <c r="B9" s="18">
        <v>1236879539</v>
      </c>
      <c r="C9" s="18">
        <v>0</v>
      </c>
      <c r="D9" s="63">
        <v>405936001</v>
      </c>
      <c r="E9" s="64">
        <v>551421532</v>
      </c>
      <c r="F9" s="64">
        <v>60680418</v>
      </c>
      <c r="G9" s="64">
        <v>71721641</v>
      </c>
      <c r="H9" s="64">
        <v>32012608</v>
      </c>
      <c r="I9" s="64">
        <v>164414667</v>
      </c>
      <c r="J9" s="64">
        <v>24663833</v>
      </c>
      <c r="K9" s="64">
        <v>27083184</v>
      </c>
      <c r="L9" s="64">
        <v>46059230</v>
      </c>
      <c r="M9" s="64">
        <v>97806247</v>
      </c>
      <c r="N9" s="64">
        <v>10162066</v>
      </c>
      <c r="O9" s="64">
        <v>21579164</v>
      </c>
      <c r="P9" s="64">
        <v>21030898</v>
      </c>
      <c r="Q9" s="64">
        <v>52772128</v>
      </c>
      <c r="R9" s="64">
        <v>0</v>
      </c>
      <c r="S9" s="64">
        <v>0</v>
      </c>
      <c r="T9" s="64">
        <v>0</v>
      </c>
      <c r="U9" s="64">
        <v>0</v>
      </c>
      <c r="V9" s="64">
        <v>314993042</v>
      </c>
      <c r="W9" s="64">
        <v>321140190</v>
      </c>
      <c r="X9" s="64">
        <v>-6147148</v>
      </c>
      <c r="Y9" s="65">
        <v>-1.91</v>
      </c>
      <c r="Z9" s="66">
        <v>551421532</v>
      </c>
    </row>
    <row r="10" spans="1:26" ht="22.5">
      <c r="A10" s="67" t="s">
        <v>94</v>
      </c>
      <c r="B10" s="68">
        <f>SUM(B5:B9)</f>
        <v>3557974658</v>
      </c>
      <c r="C10" s="68">
        <f>SUM(C5:C9)</f>
        <v>0</v>
      </c>
      <c r="D10" s="69">
        <f aca="true" t="shared" si="0" ref="D10:Z10">SUM(D5:D9)</f>
        <v>3292262001</v>
      </c>
      <c r="E10" s="70">
        <f t="shared" si="0"/>
        <v>3351706672</v>
      </c>
      <c r="F10" s="70">
        <f t="shared" si="0"/>
        <v>250573304</v>
      </c>
      <c r="G10" s="70">
        <f t="shared" si="0"/>
        <v>221711485</v>
      </c>
      <c r="H10" s="70">
        <f t="shared" si="0"/>
        <v>257482381</v>
      </c>
      <c r="I10" s="70">
        <f t="shared" si="0"/>
        <v>729767170</v>
      </c>
      <c r="J10" s="70">
        <f t="shared" si="0"/>
        <v>226886266</v>
      </c>
      <c r="K10" s="70">
        <f t="shared" si="0"/>
        <v>241198858</v>
      </c>
      <c r="L10" s="70">
        <f t="shared" si="0"/>
        <v>242314596</v>
      </c>
      <c r="M10" s="70">
        <f t="shared" si="0"/>
        <v>710399720</v>
      </c>
      <c r="N10" s="70">
        <f t="shared" si="0"/>
        <v>209675493</v>
      </c>
      <c r="O10" s="70">
        <f t="shared" si="0"/>
        <v>231882236</v>
      </c>
      <c r="P10" s="70">
        <f t="shared" si="0"/>
        <v>237532785</v>
      </c>
      <c r="Q10" s="70">
        <f t="shared" si="0"/>
        <v>679090514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2119257404</v>
      </c>
      <c r="W10" s="70">
        <f t="shared" si="0"/>
        <v>2604542701</v>
      </c>
      <c r="X10" s="70">
        <f t="shared" si="0"/>
        <v>-485285297</v>
      </c>
      <c r="Y10" s="71">
        <f>+IF(W10&lt;&gt;0,(X10/W10)*100,0)</f>
        <v>-18.63226495820849</v>
      </c>
      <c r="Z10" s="72">
        <f t="shared" si="0"/>
        <v>3351706672</v>
      </c>
    </row>
    <row r="11" spans="1:26" ht="12.75">
      <c r="A11" s="62" t="s">
        <v>36</v>
      </c>
      <c r="B11" s="18">
        <v>658611972</v>
      </c>
      <c r="C11" s="18">
        <v>0</v>
      </c>
      <c r="D11" s="63">
        <v>743621831</v>
      </c>
      <c r="E11" s="64">
        <v>760798001</v>
      </c>
      <c r="F11" s="64">
        <v>57597100</v>
      </c>
      <c r="G11" s="64">
        <v>54144831</v>
      </c>
      <c r="H11" s="64">
        <v>55260100</v>
      </c>
      <c r="I11" s="64">
        <v>167002031</v>
      </c>
      <c r="J11" s="64">
        <v>56246991</v>
      </c>
      <c r="K11" s="64">
        <v>55724588</v>
      </c>
      <c r="L11" s="64">
        <v>54952849</v>
      </c>
      <c r="M11" s="64">
        <v>166924428</v>
      </c>
      <c r="N11" s="64">
        <v>57414600</v>
      </c>
      <c r="O11" s="64">
        <v>56345988</v>
      </c>
      <c r="P11" s="64">
        <v>54462954</v>
      </c>
      <c r="Q11" s="64">
        <v>168223542</v>
      </c>
      <c r="R11" s="64">
        <v>0</v>
      </c>
      <c r="S11" s="64">
        <v>0</v>
      </c>
      <c r="T11" s="64">
        <v>0</v>
      </c>
      <c r="U11" s="64">
        <v>0</v>
      </c>
      <c r="V11" s="64">
        <v>502150001</v>
      </c>
      <c r="W11" s="64">
        <v>546563744</v>
      </c>
      <c r="X11" s="64">
        <v>-44413743</v>
      </c>
      <c r="Y11" s="65">
        <v>-8.13</v>
      </c>
      <c r="Z11" s="66">
        <v>760798001</v>
      </c>
    </row>
    <row r="12" spans="1:26" ht="12.75">
      <c r="A12" s="62" t="s">
        <v>37</v>
      </c>
      <c r="B12" s="18">
        <v>31845968</v>
      </c>
      <c r="C12" s="18">
        <v>0</v>
      </c>
      <c r="D12" s="63">
        <v>38152000</v>
      </c>
      <c r="E12" s="64">
        <v>38152000</v>
      </c>
      <c r="F12" s="64">
        <v>2728173</v>
      </c>
      <c r="G12" s="64">
        <v>2763808</v>
      </c>
      <c r="H12" s="64">
        <v>2761659</v>
      </c>
      <c r="I12" s="64">
        <v>8253640</v>
      </c>
      <c r="J12" s="64">
        <v>2762828</v>
      </c>
      <c r="K12" s="64">
        <v>2762814</v>
      </c>
      <c r="L12" s="64">
        <v>2737949</v>
      </c>
      <c r="M12" s="64">
        <v>8263591</v>
      </c>
      <c r="N12" s="64">
        <v>4723184</v>
      </c>
      <c r="O12" s="64">
        <v>3043874</v>
      </c>
      <c r="P12" s="64">
        <v>3052564</v>
      </c>
      <c r="Q12" s="64">
        <v>10819622</v>
      </c>
      <c r="R12" s="64">
        <v>0</v>
      </c>
      <c r="S12" s="64">
        <v>0</v>
      </c>
      <c r="T12" s="64">
        <v>0</v>
      </c>
      <c r="U12" s="64">
        <v>0</v>
      </c>
      <c r="V12" s="64">
        <v>27336853</v>
      </c>
      <c r="W12" s="64">
        <v>28041807</v>
      </c>
      <c r="X12" s="64">
        <v>-704954</v>
      </c>
      <c r="Y12" s="65">
        <v>-2.51</v>
      </c>
      <c r="Z12" s="66">
        <v>38152000</v>
      </c>
    </row>
    <row r="13" spans="1:26" ht="12.75">
      <c r="A13" s="62" t="s">
        <v>95</v>
      </c>
      <c r="B13" s="18">
        <v>754377168</v>
      </c>
      <c r="C13" s="18">
        <v>0</v>
      </c>
      <c r="D13" s="63">
        <v>185000000</v>
      </c>
      <c r="E13" s="64">
        <v>185000000</v>
      </c>
      <c r="F13" s="64">
        <v>15416667</v>
      </c>
      <c r="G13" s="64">
        <v>15416668</v>
      </c>
      <c r="H13" s="64">
        <v>15416668</v>
      </c>
      <c r="I13" s="64">
        <v>46250003</v>
      </c>
      <c r="J13" s="64">
        <v>15416668</v>
      </c>
      <c r="K13" s="64">
        <v>15416666</v>
      </c>
      <c r="L13" s="64">
        <v>15416666</v>
      </c>
      <c r="M13" s="64">
        <v>46250000</v>
      </c>
      <c r="N13" s="64">
        <v>15416667</v>
      </c>
      <c r="O13" s="64">
        <v>15416666</v>
      </c>
      <c r="P13" s="64">
        <v>15416663</v>
      </c>
      <c r="Q13" s="64">
        <v>46249996</v>
      </c>
      <c r="R13" s="64">
        <v>0</v>
      </c>
      <c r="S13" s="64">
        <v>0</v>
      </c>
      <c r="T13" s="64">
        <v>0</v>
      </c>
      <c r="U13" s="64">
        <v>0</v>
      </c>
      <c r="V13" s="64">
        <v>138749999</v>
      </c>
      <c r="W13" s="64">
        <v>135975421</v>
      </c>
      <c r="X13" s="64">
        <v>2774578</v>
      </c>
      <c r="Y13" s="65">
        <v>2.04</v>
      </c>
      <c r="Z13" s="66">
        <v>185000000</v>
      </c>
    </row>
    <row r="14" spans="1:26" ht="12.75">
      <c r="A14" s="62" t="s">
        <v>38</v>
      </c>
      <c r="B14" s="18">
        <v>37512292</v>
      </c>
      <c r="C14" s="18">
        <v>0</v>
      </c>
      <c r="D14" s="63">
        <v>80000000</v>
      </c>
      <c r="E14" s="64">
        <v>40000000</v>
      </c>
      <c r="F14" s="64">
        <v>10179891</v>
      </c>
      <c r="G14" s="64">
        <v>0</v>
      </c>
      <c r="H14" s="64">
        <v>0</v>
      </c>
      <c r="I14" s="64">
        <v>10179891</v>
      </c>
      <c r="J14" s="64">
        <v>0</v>
      </c>
      <c r="K14" s="64">
        <v>0</v>
      </c>
      <c r="L14" s="64">
        <v>8354744</v>
      </c>
      <c r="M14" s="64">
        <v>8354744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18534635</v>
      </c>
      <c r="W14" s="64">
        <v>58800183</v>
      </c>
      <c r="X14" s="64">
        <v>-40265548</v>
      </c>
      <c r="Y14" s="65">
        <v>-68.48</v>
      </c>
      <c r="Z14" s="66">
        <v>40000000</v>
      </c>
    </row>
    <row r="15" spans="1:26" ht="12.75">
      <c r="A15" s="62" t="s">
        <v>39</v>
      </c>
      <c r="B15" s="18">
        <v>1048590253</v>
      </c>
      <c r="C15" s="18">
        <v>0</v>
      </c>
      <c r="D15" s="63">
        <v>1059289000</v>
      </c>
      <c r="E15" s="64">
        <v>872667002</v>
      </c>
      <c r="F15" s="64">
        <v>103891312</v>
      </c>
      <c r="G15" s="64">
        <v>101673668</v>
      </c>
      <c r="H15" s="64">
        <v>48617372</v>
      </c>
      <c r="I15" s="64">
        <v>254182352</v>
      </c>
      <c r="J15" s="64">
        <v>74524354</v>
      </c>
      <c r="K15" s="64">
        <v>85523916</v>
      </c>
      <c r="L15" s="64">
        <v>70179779</v>
      </c>
      <c r="M15" s="64">
        <v>230228049</v>
      </c>
      <c r="N15" s="64">
        <v>101331208</v>
      </c>
      <c r="O15" s="64">
        <v>48332412</v>
      </c>
      <c r="P15" s="64">
        <v>-58960312</v>
      </c>
      <c r="Q15" s="64">
        <v>90703308</v>
      </c>
      <c r="R15" s="64">
        <v>0</v>
      </c>
      <c r="S15" s="64">
        <v>0</v>
      </c>
      <c r="T15" s="64">
        <v>0</v>
      </c>
      <c r="U15" s="64">
        <v>0</v>
      </c>
      <c r="V15" s="64">
        <v>575113709</v>
      </c>
      <c r="W15" s="64">
        <v>778579834</v>
      </c>
      <c r="X15" s="64">
        <v>-203466125</v>
      </c>
      <c r="Y15" s="65">
        <v>-26.13</v>
      </c>
      <c r="Z15" s="66">
        <v>872667002</v>
      </c>
    </row>
    <row r="16" spans="1:26" ht="12.75">
      <c r="A16" s="73" t="s">
        <v>40</v>
      </c>
      <c r="B16" s="18">
        <v>480000</v>
      </c>
      <c r="C16" s="18">
        <v>0</v>
      </c>
      <c r="D16" s="63">
        <v>5720000</v>
      </c>
      <c r="E16" s="64">
        <v>9720000</v>
      </c>
      <c r="F16" s="64">
        <v>3540000</v>
      </c>
      <c r="G16" s="64">
        <v>40000</v>
      </c>
      <c r="H16" s="64">
        <v>40000</v>
      </c>
      <c r="I16" s="64">
        <v>3620000</v>
      </c>
      <c r="J16" s="64">
        <v>40000</v>
      </c>
      <c r="K16" s="64">
        <v>40000</v>
      </c>
      <c r="L16" s="64">
        <v>40000</v>
      </c>
      <c r="M16" s="64">
        <v>120000</v>
      </c>
      <c r="N16" s="64">
        <v>40000</v>
      </c>
      <c r="O16" s="64">
        <v>40000</v>
      </c>
      <c r="P16" s="64">
        <v>3600250</v>
      </c>
      <c r="Q16" s="64">
        <v>3680250</v>
      </c>
      <c r="R16" s="64">
        <v>0</v>
      </c>
      <c r="S16" s="64">
        <v>0</v>
      </c>
      <c r="T16" s="64">
        <v>0</v>
      </c>
      <c r="U16" s="64">
        <v>0</v>
      </c>
      <c r="V16" s="64">
        <v>7420250</v>
      </c>
      <c r="W16" s="64">
        <v>4204212</v>
      </c>
      <c r="X16" s="64">
        <v>3216038</v>
      </c>
      <c r="Y16" s="65">
        <v>76.5</v>
      </c>
      <c r="Z16" s="66">
        <v>9720000</v>
      </c>
    </row>
    <row r="17" spans="1:26" ht="12.75">
      <c r="A17" s="62" t="s">
        <v>41</v>
      </c>
      <c r="B17" s="18">
        <v>612729602</v>
      </c>
      <c r="C17" s="18">
        <v>0</v>
      </c>
      <c r="D17" s="63">
        <v>790474887</v>
      </c>
      <c r="E17" s="64">
        <v>1047503001</v>
      </c>
      <c r="F17" s="64">
        <v>79026108</v>
      </c>
      <c r="G17" s="64">
        <v>49810940</v>
      </c>
      <c r="H17" s="64">
        <v>45543028</v>
      </c>
      <c r="I17" s="64">
        <v>174380076</v>
      </c>
      <c r="J17" s="64">
        <v>76826287</v>
      </c>
      <c r="K17" s="64">
        <v>84242485</v>
      </c>
      <c r="L17" s="64">
        <v>82830388</v>
      </c>
      <c r="M17" s="64">
        <v>243899160</v>
      </c>
      <c r="N17" s="64">
        <v>43121737</v>
      </c>
      <c r="O17" s="64">
        <v>85406594</v>
      </c>
      <c r="P17" s="64">
        <v>155639333</v>
      </c>
      <c r="Q17" s="64">
        <v>284167664</v>
      </c>
      <c r="R17" s="64">
        <v>0</v>
      </c>
      <c r="S17" s="64">
        <v>0</v>
      </c>
      <c r="T17" s="64">
        <v>0</v>
      </c>
      <c r="U17" s="64">
        <v>0</v>
      </c>
      <c r="V17" s="64">
        <v>702446900</v>
      </c>
      <c r="W17" s="64">
        <v>581000844</v>
      </c>
      <c r="X17" s="64">
        <v>121446056</v>
      </c>
      <c r="Y17" s="65">
        <v>20.9</v>
      </c>
      <c r="Z17" s="66">
        <v>1047503001</v>
      </c>
    </row>
    <row r="18" spans="1:26" ht="12.75">
      <c r="A18" s="74" t="s">
        <v>42</v>
      </c>
      <c r="B18" s="75">
        <f>SUM(B11:B17)</f>
        <v>3144147255</v>
      </c>
      <c r="C18" s="75">
        <f>SUM(C11:C17)</f>
        <v>0</v>
      </c>
      <c r="D18" s="76">
        <f aca="true" t="shared" si="1" ref="D18:Z18">SUM(D11:D17)</f>
        <v>2902257718</v>
      </c>
      <c r="E18" s="77">
        <f t="shared" si="1"/>
        <v>2953840004</v>
      </c>
      <c r="F18" s="77">
        <f t="shared" si="1"/>
        <v>272379251</v>
      </c>
      <c r="G18" s="77">
        <f t="shared" si="1"/>
        <v>223849915</v>
      </c>
      <c r="H18" s="77">
        <f t="shared" si="1"/>
        <v>167638827</v>
      </c>
      <c r="I18" s="77">
        <f t="shared" si="1"/>
        <v>663867993</v>
      </c>
      <c r="J18" s="77">
        <f t="shared" si="1"/>
        <v>225817128</v>
      </c>
      <c r="K18" s="77">
        <f t="shared" si="1"/>
        <v>243710469</v>
      </c>
      <c r="L18" s="77">
        <f t="shared" si="1"/>
        <v>234512375</v>
      </c>
      <c r="M18" s="77">
        <f t="shared" si="1"/>
        <v>704039972</v>
      </c>
      <c r="N18" s="77">
        <f t="shared" si="1"/>
        <v>222047396</v>
      </c>
      <c r="O18" s="77">
        <f t="shared" si="1"/>
        <v>208585534</v>
      </c>
      <c r="P18" s="77">
        <f t="shared" si="1"/>
        <v>173211452</v>
      </c>
      <c r="Q18" s="77">
        <f t="shared" si="1"/>
        <v>603844382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1971752347</v>
      </c>
      <c r="W18" s="77">
        <f t="shared" si="1"/>
        <v>2133166045</v>
      </c>
      <c r="X18" s="77">
        <f t="shared" si="1"/>
        <v>-161413698</v>
      </c>
      <c r="Y18" s="71">
        <f>+IF(W18&lt;&gt;0,(X18/W18)*100,0)</f>
        <v>-7.566860459753849</v>
      </c>
      <c r="Z18" s="78">
        <f t="shared" si="1"/>
        <v>2953840004</v>
      </c>
    </row>
    <row r="19" spans="1:26" ht="12.75">
      <c r="A19" s="74" t="s">
        <v>43</v>
      </c>
      <c r="B19" s="79">
        <f>+B10-B18</f>
        <v>413827403</v>
      </c>
      <c r="C19" s="79">
        <f>+C10-C18</f>
        <v>0</v>
      </c>
      <c r="D19" s="80">
        <f aca="true" t="shared" si="2" ref="D19:Z19">+D10-D18</f>
        <v>390004283</v>
      </c>
      <c r="E19" s="81">
        <f t="shared" si="2"/>
        <v>397866668</v>
      </c>
      <c r="F19" s="81">
        <f t="shared" si="2"/>
        <v>-21805947</v>
      </c>
      <c r="G19" s="81">
        <f t="shared" si="2"/>
        <v>-2138430</v>
      </c>
      <c r="H19" s="81">
        <f t="shared" si="2"/>
        <v>89843554</v>
      </c>
      <c r="I19" s="81">
        <f t="shared" si="2"/>
        <v>65899177</v>
      </c>
      <c r="J19" s="81">
        <f t="shared" si="2"/>
        <v>1069138</v>
      </c>
      <c r="K19" s="81">
        <f t="shared" si="2"/>
        <v>-2511611</v>
      </c>
      <c r="L19" s="81">
        <f t="shared" si="2"/>
        <v>7802221</v>
      </c>
      <c r="M19" s="81">
        <f t="shared" si="2"/>
        <v>6359748</v>
      </c>
      <c r="N19" s="81">
        <f t="shared" si="2"/>
        <v>-12371903</v>
      </c>
      <c r="O19" s="81">
        <f t="shared" si="2"/>
        <v>23296702</v>
      </c>
      <c r="P19" s="81">
        <f t="shared" si="2"/>
        <v>64321333</v>
      </c>
      <c r="Q19" s="81">
        <f t="shared" si="2"/>
        <v>75246132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147505057</v>
      </c>
      <c r="W19" s="81">
        <f>IF(E10=E18,0,W10-W18)</f>
        <v>471376656</v>
      </c>
      <c r="X19" s="81">
        <f t="shared" si="2"/>
        <v>-323871599</v>
      </c>
      <c r="Y19" s="82">
        <f>+IF(W19&lt;&gt;0,(X19/W19)*100,0)</f>
        <v>-68.70760248254636</v>
      </c>
      <c r="Z19" s="83">
        <f t="shared" si="2"/>
        <v>397866668</v>
      </c>
    </row>
    <row r="20" spans="1:26" ht="12.75">
      <c r="A20" s="62" t="s">
        <v>44</v>
      </c>
      <c r="B20" s="18">
        <v>548523447</v>
      </c>
      <c r="C20" s="18">
        <v>0</v>
      </c>
      <c r="D20" s="63">
        <v>650955000</v>
      </c>
      <c r="E20" s="64">
        <v>700402747</v>
      </c>
      <c r="F20" s="64">
        <v>40742054</v>
      </c>
      <c r="G20" s="64">
        <v>30342480</v>
      </c>
      <c r="H20" s="64">
        <v>37087067</v>
      </c>
      <c r="I20" s="64">
        <v>108171601</v>
      </c>
      <c r="J20" s="64">
        <v>18085560</v>
      </c>
      <c r="K20" s="64">
        <v>23788785</v>
      </c>
      <c r="L20" s="64">
        <v>23808405</v>
      </c>
      <c r="M20" s="64">
        <v>65682750</v>
      </c>
      <c r="N20" s="64">
        <v>23427035</v>
      </c>
      <c r="O20" s="64">
        <v>27383875</v>
      </c>
      <c r="P20" s="64">
        <v>79893307</v>
      </c>
      <c r="Q20" s="64">
        <v>130704217</v>
      </c>
      <c r="R20" s="64">
        <v>0</v>
      </c>
      <c r="S20" s="64">
        <v>0</v>
      </c>
      <c r="T20" s="64">
        <v>0</v>
      </c>
      <c r="U20" s="64">
        <v>0</v>
      </c>
      <c r="V20" s="64">
        <v>304558568</v>
      </c>
      <c r="W20" s="64">
        <v>650955000</v>
      </c>
      <c r="X20" s="64">
        <v>-346396432</v>
      </c>
      <c r="Y20" s="65">
        <v>-53.21</v>
      </c>
      <c r="Z20" s="66">
        <v>700402747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/>
      <c r="X21" s="86">
        <v>0</v>
      </c>
      <c r="Y21" s="87">
        <v>0</v>
      </c>
      <c r="Z21" s="88">
        <v>0</v>
      </c>
    </row>
    <row r="22" spans="1:26" ht="22.5">
      <c r="A22" s="89" t="s">
        <v>97</v>
      </c>
      <c r="B22" s="90">
        <f>SUM(B19:B21)</f>
        <v>962350850</v>
      </c>
      <c r="C22" s="90">
        <f>SUM(C19:C21)</f>
        <v>0</v>
      </c>
      <c r="D22" s="91">
        <f aca="true" t="shared" si="3" ref="D22:Z22">SUM(D19:D21)</f>
        <v>1040959283</v>
      </c>
      <c r="E22" s="92">
        <f t="shared" si="3"/>
        <v>1098269415</v>
      </c>
      <c r="F22" s="92">
        <f t="shared" si="3"/>
        <v>18936107</v>
      </c>
      <c r="G22" s="92">
        <f t="shared" si="3"/>
        <v>28204050</v>
      </c>
      <c r="H22" s="92">
        <f t="shared" si="3"/>
        <v>126930621</v>
      </c>
      <c r="I22" s="92">
        <f t="shared" si="3"/>
        <v>174070778</v>
      </c>
      <c r="J22" s="92">
        <f t="shared" si="3"/>
        <v>19154698</v>
      </c>
      <c r="K22" s="92">
        <f t="shared" si="3"/>
        <v>21277174</v>
      </c>
      <c r="L22" s="92">
        <f t="shared" si="3"/>
        <v>31610626</v>
      </c>
      <c r="M22" s="92">
        <f t="shared" si="3"/>
        <v>72042498</v>
      </c>
      <c r="N22" s="92">
        <f t="shared" si="3"/>
        <v>11055132</v>
      </c>
      <c r="O22" s="92">
        <f t="shared" si="3"/>
        <v>50680577</v>
      </c>
      <c r="P22" s="92">
        <f t="shared" si="3"/>
        <v>144214640</v>
      </c>
      <c r="Q22" s="92">
        <f t="shared" si="3"/>
        <v>205950349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452063625</v>
      </c>
      <c r="W22" s="92">
        <f t="shared" si="3"/>
        <v>1122331656</v>
      </c>
      <c r="X22" s="92">
        <f t="shared" si="3"/>
        <v>-670268031</v>
      </c>
      <c r="Y22" s="93">
        <f>+IF(W22&lt;&gt;0,(X22/W22)*100,0)</f>
        <v>-59.72103053644956</v>
      </c>
      <c r="Z22" s="94">
        <f t="shared" si="3"/>
        <v>1098269415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962350850</v>
      </c>
      <c r="C24" s="79">
        <f>SUM(C22:C23)</f>
        <v>0</v>
      </c>
      <c r="D24" s="80">
        <f aca="true" t="shared" si="4" ref="D24:Z24">SUM(D22:D23)</f>
        <v>1040959283</v>
      </c>
      <c r="E24" s="81">
        <f t="shared" si="4"/>
        <v>1098269415</v>
      </c>
      <c r="F24" s="81">
        <f t="shared" si="4"/>
        <v>18936107</v>
      </c>
      <c r="G24" s="81">
        <f t="shared" si="4"/>
        <v>28204050</v>
      </c>
      <c r="H24" s="81">
        <f t="shared" si="4"/>
        <v>126930621</v>
      </c>
      <c r="I24" s="81">
        <f t="shared" si="4"/>
        <v>174070778</v>
      </c>
      <c r="J24" s="81">
        <f t="shared" si="4"/>
        <v>19154698</v>
      </c>
      <c r="K24" s="81">
        <f t="shared" si="4"/>
        <v>21277174</v>
      </c>
      <c r="L24" s="81">
        <f t="shared" si="4"/>
        <v>31610626</v>
      </c>
      <c r="M24" s="81">
        <f t="shared" si="4"/>
        <v>72042498</v>
      </c>
      <c r="N24" s="81">
        <f t="shared" si="4"/>
        <v>11055132</v>
      </c>
      <c r="O24" s="81">
        <f t="shared" si="4"/>
        <v>50680577</v>
      </c>
      <c r="P24" s="81">
        <f t="shared" si="4"/>
        <v>144214640</v>
      </c>
      <c r="Q24" s="81">
        <f t="shared" si="4"/>
        <v>205950349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452063625</v>
      </c>
      <c r="W24" s="81">
        <f t="shared" si="4"/>
        <v>1122331656</v>
      </c>
      <c r="X24" s="81">
        <f t="shared" si="4"/>
        <v>-670268031</v>
      </c>
      <c r="Y24" s="82">
        <f>+IF(W24&lt;&gt;0,(X24/W24)*100,0)</f>
        <v>-59.72103053644956</v>
      </c>
      <c r="Z24" s="83">
        <f t="shared" si="4"/>
        <v>1098269415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846043023</v>
      </c>
      <c r="C27" s="21">
        <v>0</v>
      </c>
      <c r="D27" s="103">
        <v>1230118000</v>
      </c>
      <c r="E27" s="104">
        <v>1231379000</v>
      </c>
      <c r="F27" s="104">
        <v>42514078</v>
      </c>
      <c r="G27" s="104">
        <v>67305087</v>
      </c>
      <c r="H27" s="104">
        <v>96927099</v>
      </c>
      <c r="I27" s="104">
        <v>206746264</v>
      </c>
      <c r="J27" s="104">
        <v>69191121</v>
      </c>
      <c r="K27" s="104">
        <v>86835889</v>
      </c>
      <c r="L27" s="104">
        <v>68525465</v>
      </c>
      <c r="M27" s="104">
        <v>224552475</v>
      </c>
      <c r="N27" s="104">
        <v>32153725</v>
      </c>
      <c r="O27" s="104">
        <v>108760287</v>
      </c>
      <c r="P27" s="104">
        <v>95751645</v>
      </c>
      <c r="Q27" s="104">
        <v>236665657</v>
      </c>
      <c r="R27" s="104">
        <v>0</v>
      </c>
      <c r="S27" s="104">
        <v>0</v>
      </c>
      <c r="T27" s="104">
        <v>0</v>
      </c>
      <c r="U27" s="104">
        <v>0</v>
      </c>
      <c r="V27" s="104">
        <v>667964396</v>
      </c>
      <c r="W27" s="104">
        <v>923534250</v>
      </c>
      <c r="X27" s="104">
        <v>-255569854</v>
      </c>
      <c r="Y27" s="105">
        <v>-27.67</v>
      </c>
      <c r="Z27" s="106">
        <v>1231379000</v>
      </c>
    </row>
    <row r="28" spans="1:26" ht="12.75">
      <c r="A28" s="107" t="s">
        <v>44</v>
      </c>
      <c r="B28" s="18">
        <v>575608728</v>
      </c>
      <c r="C28" s="18">
        <v>0</v>
      </c>
      <c r="D28" s="63">
        <v>650955000</v>
      </c>
      <c r="E28" s="64">
        <v>689708274</v>
      </c>
      <c r="F28" s="64">
        <v>40742054</v>
      </c>
      <c r="G28" s="64">
        <v>57146340</v>
      </c>
      <c r="H28" s="64">
        <v>36477539</v>
      </c>
      <c r="I28" s="64">
        <v>134365933</v>
      </c>
      <c r="J28" s="64">
        <v>18085561</v>
      </c>
      <c r="K28" s="64">
        <v>23788786</v>
      </c>
      <c r="L28" s="64">
        <v>23808406</v>
      </c>
      <c r="M28" s="64">
        <v>65682753</v>
      </c>
      <c r="N28" s="64">
        <v>23248983</v>
      </c>
      <c r="O28" s="64">
        <v>27919349</v>
      </c>
      <c r="P28" s="64">
        <v>82089944</v>
      </c>
      <c r="Q28" s="64">
        <v>133258276</v>
      </c>
      <c r="R28" s="64">
        <v>0</v>
      </c>
      <c r="S28" s="64">
        <v>0</v>
      </c>
      <c r="T28" s="64">
        <v>0</v>
      </c>
      <c r="U28" s="64">
        <v>0</v>
      </c>
      <c r="V28" s="64">
        <v>333306962</v>
      </c>
      <c r="W28" s="64">
        <v>517281206</v>
      </c>
      <c r="X28" s="64">
        <v>-183974244</v>
      </c>
      <c r="Y28" s="65">
        <v>-35.57</v>
      </c>
      <c r="Z28" s="66">
        <v>689708274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166903470</v>
      </c>
      <c r="C30" s="18">
        <v>0</v>
      </c>
      <c r="D30" s="63">
        <v>239000000</v>
      </c>
      <c r="E30" s="64">
        <v>134000000</v>
      </c>
      <c r="F30" s="64">
        <v>0</v>
      </c>
      <c r="G30" s="64">
        <v>0</v>
      </c>
      <c r="H30" s="64">
        <v>32270341</v>
      </c>
      <c r="I30" s="64">
        <v>32270341</v>
      </c>
      <c r="J30" s="64">
        <v>29983932</v>
      </c>
      <c r="K30" s="64">
        <v>43618950</v>
      </c>
      <c r="L30" s="64">
        <v>18850866</v>
      </c>
      <c r="M30" s="64">
        <v>92453748</v>
      </c>
      <c r="N30" s="64">
        <v>5713106</v>
      </c>
      <c r="O30" s="64">
        <v>3562806</v>
      </c>
      <c r="P30" s="64">
        <v>0</v>
      </c>
      <c r="Q30" s="64">
        <v>9275912</v>
      </c>
      <c r="R30" s="64">
        <v>0</v>
      </c>
      <c r="S30" s="64">
        <v>0</v>
      </c>
      <c r="T30" s="64">
        <v>0</v>
      </c>
      <c r="U30" s="64">
        <v>0</v>
      </c>
      <c r="V30" s="64">
        <v>134000001</v>
      </c>
      <c r="W30" s="64">
        <v>100500000</v>
      </c>
      <c r="X30" s="64">
        <v>33500001</v>
      </c>
      <c r="Y30" s="65">
        <v>33.33</v>
      </c>
      <c r="Z30" s="66">
        <v>134000000</v>
      </c>
    </row>
    <row r="31" spans="1:26" ht="12.75">
      <c r="A31" s="62" t="s">
        <v>49</v>
      </c>
      <c r="B31" s="18">
        <v>103530824</v>
      </c>
      <c r="C31" s="18">
        <v>0</v>
      </c>
      <c r="D31" s="63">
        <v>340163000</v>
      </c>
      <c r="E31" s="64">
        <v>407670726</v>
      </c>
      <c r="F31" s="64">
        <v>1772024</v>
      </c>
      <c r="G31" s="64">
        <v>10158746</v>
      </c>
      <c r="H31" s="64">
        <v>28179221</v>
      </c>
      <c r="I31" s="64">
        <v>40109991</v>
      </c>
      <c r="J31" s="64">
        <v>21121629</v>
      </c>
      <c r="K31" s="64">
        <v>19428153</v>
      </c>
      <c r="L31" s="64">
        <v>25866194</v>
      </c>
      <c r="M31" s="64">
        <v>66415976</v>
      </c>
      <c r="N31" s="64">
        <v>3191636</v>
      </c>
      <c r="O31" s="64">
        <v>77278133</v>
      </c>
      <c r="P31" s="64">
        <v>13661701</v>
      </c>
      <c r="Q31" s="64">
        <v>94131470</v>
      </c>
      <c r="R31" s="64">
        <v>0</v>
      </c>
      <c r="S31" s="64">
        <v>0</v>
      </c>
      <c r="T31" s="64">
        <v>0</v>
      </c>
      <c r="U31" s="64">
        <v>0</v>
      </c>
      <c r="V31" s="64">
        <v>200657437</v>
      </c>
      <c r="W31" s="64">
        <v>305753045</v>
      </c>
      <c r="X31" s="64">
        <v>-105095608</v>
      </c>
      <c r="Y31" s="65">
        <v>-34.37</v>
      </c>
      <c r="Z31" s="66">
        <v>407670726</v>
      </c>
    </row>
    <row r="32" spans="1:26" ht="12.75">
      <c r="A32" s="74" t="s">
        <v>50</v>
      </c>
      <c r="B32" s="21">
        <f>SUM(B28:B31)</f>
        <v>846043022</v>
      </c>
      <c r="C32" s="21">
        <f>SUM(C28:C31)</f>
        <v>0</v>
      </c>
      <c r="D32" s="103">
        <f aca="true" t="shared" si="5" ref="D32:Z32">SUM(D28:D31)</f>
        <v>1230118000</v>
      </c>
      <c r="E32" s="104">
        <f t="shared" si="5"/>
        <v>1231379000</v>
      </c>
      <c r="F32" s="104">
        <f t="shared" si="5"/>
        <v>42514078</v>
      </c>
      <c r="G32" s="104">
        <f t="shared" si="5"/>
        <v>67305086</v>
      </c>
      <c r="H32" s="104">
        <f t="shared" si="5"/>
        <v>96927101</v>
      </c>
      <c r="I32" s="104">
        <f t="shared" si="5"/>
        <v>206746265</v>
      </c>
      <c r="J32" s="104">
        <f t="shared" si="5"/>
        <v>69191122</v>
      </c>
      <c r="K32" s="104">
        <f t="shared" si="5"/>
        <v>86835889</v>
      </c>
      <c r="L32" s="104">
        <f t="shared" si="5"/>
        <v>68525466</v>
      </c>
      <c r="M32" s="104">
        <f t="shared" si="5"/>
        <v>224552477</v>
      </c>
      <c r="N32" s="104">
        <f t="shared" si="5"/>
        <v>32153725</v>
      </c>
      <c r="O32" s="104">
        <f t="shared" si="5"/>
        <v>108760288</v>
      </c>
      <c r="P32" s="104">
        <f t="shared" si="5"/>
        <v>95751645</v>
      </c>
      <c r="Q32" s="104">
        <f t="shared" si="5"/>
        <v>236665658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667964400</v>
      </c>
      <c r="W32" s="104">
        <f t="shared" si="5"/>
        <v>923534251</v>
      </c>
      <c r="X32" s="104">
        <f t="shared" si="5"/>
        <v>-255569851</v>
      </c>
      <c r="Y32" s="105">
        <f>+IF(W32&lt;&gt;0,(X32/W32)*100,0)</f>
        <v>-27.673023574736916</v>
      </c>
      <c r="Z32" s="106">
        <f t="shared" si="5"/>
        <v>1231379000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960284244</v>
      </c>
      <c r="C35" s="18">
        <v>0</v>
      </c>
      <c r="D35" s="63">
        <v>794480530</v>
      </c>
      <c r="E35" s="64">
        <v>997347485</v>
      </c>
      <c r="F35" s="64">
        <v>1269513101</v>
      </c>
      <c r="G35" s="64">
        <v>1379737954</v>
      </c>
      <c r="H35" s="64">
        <v>1141841096</v>
      </c>
      <c r="I35" s="64">
        <v>1141841096</v>
      </c>
      <c r="J35" s="64">
        <v>1316147736</v>
      </c>
      <c r="K35" s="64">
        <v>1155518507</v>
      </c>
      <c r="L35" s="64">
        <v>1300878510</v>
      </c>
      <c r="M35" s="64">
        <v>1300878510</v>
      </c>
      <c r="N35" s="64">
        <v>1098690626</v>
      </c>
      <c r="O35" s="64">
        <v>1045686146</v>
      </c>
      <c r="P35" s="64">
        <v>1039002176</v>
      </c>
      <c r="Q35" s="64">
        <v>1039002176</v>
      </c>
      <c r="R35" s="64">
        <v>0</v>
      </c>
      <c r="S35" s="64">
        <v>0</v>
      </c>
      <c r="T35" s="64">
        <v>0</v>
      </c>
      <c r="U35" s="64">
        <v>0</v>
      </c>
      <c r="V35" s="64">
        <v>1039002176</v>
      </c>
      <c r="W35" s="64">
        <v>748010614</v>
      </c>
      <c r="X35" s="64">
        <v>290991562</v>
      </c>
      <c r="Y35" s="65">
        <v>38.9</v>
      </c>
      <c r="Z35" s="66">
        <v>997347485</v>
      </c>
    </row>
    <row r="36" spans="1:26" ht="12.75">
      <c r="A36" s="62" t="s">
        <v>53</v>
      </c>
      <c r="B36" s="18">
        <v>14157262747</v>
      </c>
      <c r="C36" s="18">
        <v>0</v>
      </c>
      <c r="D36" s="63">
        <v>11116514948</v>
      </c>
      <c r="E36" s="64">
        <v>14196576651</v>
      </c>
      <c r="F36" s="64">
        <v>10429836212</v>
      </c>
      <c r="G36" s="64">
        <v>14073426435</v>
      </c>
      <c r="H36" s="64">
        <v>14378071362</v>
      </c>
      <c r="I36" s="64">
        <v>14378071362</v>
      </c>
      <c r="J36" s="64">
        <v>14452612747</v>
      </c>
      <c r="K36" s="64">
        <v>14544472812</v>
      </c>
      <c r="L36" s="64">
        <v>14729346556</v>
      </c>
      <c r="M36" s="64">
        <v>14729346556</v>
      </c>
      <c r="N36" s="64">
        <v>14766850556</v>
      </c>
      <c r="O36" s="64">
        <v>14941862957</v>
      </c>
      <c r="P36" s="64">
        <v>14889514259</v>
      </c>
      <c r="Q36" s="64">
        <v>14889514259</v>
      </c>
      <c r="R36" s="64">
        <v>0</v>
      </c>
      <c r="S36" s="64">
        <v>0</v>
      </c>
      <c r="T36" s="64">
        <v>0</v>
      </c>
      <c r="U36" s="64">
        <v>0</v>
      </c>
      <c r="V36" s="64">
        <v>14889514259</v>
      </c>
      <c r="W36" s="64">
        <v>10647432488</v>
      </c>
      <c r="X36" s="64">
        <v>4242081771</v>
      </c>
      <c r="Y36" s="65">
        <v>39.84</v>
      </c>
      <c r="Z36" s="66">
        <v>14196576651</v>
      </c>
    </row>
    <row r="37" spans="1:26" ht="12.75">
      <c r="A37" s="62" t="s">
        <v>54</v>
      </c>
      <c r="B37" s="18">
        <v>736003042</v>
      </c>
      <c r="C37" s="18">
        <v>0</v>
      </c>
      <c r="D37" s="63">
        <v>672322029</v>
      </c>
      <c r="E37" s="64">
        <v>906554484</v>
      </c>
      <c r="F37" s="64">
        <v>709601377</v>
      </c>
      <c r="G37" s="64">
        <v>542101591</v>
      </c>
      <c r="H37" s="64">
        <v>583889773</v>
      </c>
      <c r="I37" s="64">
        <v>583889773</v>
      </c>
      <c r="J37" s="64">
        <v>674662608</v>
      </c>
      <c r="K37" s="64">
        <v>580616230</v>
      </c>
      <c r="L37" s="64">
        <v>759971016</v>
      </c>
      <c r="M37" s="64">
        <v>759971016</v>
      </c>
      <c r="N37" s="64">
        <v>725802614</v>
      </c>
      <c r="O37" s="64">
        <v>646034036</v>
      </c>
      <c r="P37" s="64">
        <v>874409494</v>
      </c>
      <c r="Q37" s="64">
        <v>874409494</v>
      </c>
      <c r="R37" s="64">
        <v>0</v>
      </c>
      <c r="S37" s="64">
        <v>0</v>
      </c>
      <c r="T37" s="64">
        <v>0</v>
      </c>
      <c r="U37" s="64">
        <v>0</v>
      </c>
      <c r="V37" s="64">
        <v>874409494</v>
      </c>
      <c r="W37" s="64">
        <v>679915863</v>
      </c>
      <c r="X37" s="64">
        <v>194493631</v>
      </c>
      <c r="Y37" s="65">
        <v>28.61</v>
      </c>
      <c r="Z37" s="66">
        <v>906554484</v>
      </c>
    </row>
    <row r="38" spans="1:26" ht="12.75">
      <c r="A38" s="62" t="s">
        <v>55</v>
      </c>
      <c r="B38" s="18">
        <v>621638016</v>
      </c>
      <c r="C38" s="18">
        <v>0</v>
      </c>
      <c r="D38" s="63">
        <v>708883400</v>
      </c>
      <c r="E38" s="64">
        <v>623855864</v>
      </c>
      <c r="F38" s="64">
        <v>624937779</v>
      </c>
      <c r="G38" s="64">
        <v>826625367</v>
      </c>
      <c r="H38" s="64">
        <v>826625367</v>
      </c>
      <c r="I38" s="64">
        <v>826625367</v>
      </c>
      <c r="J38" s="64">
        <v>826625367</v>
      </c>
      <c r="K38" s="64">
        <v>826625367</v>
      </c>
      <c r="L38" s="64">
        <v>826625367</v>
      </c>
      <c r="M38" s="64">
        <v>826625367</v>
      </c>
      <c r="N38" s="64">
        <v>826625367</v>
      </c>
      <c r="O38" s="64">
        <v>826625367</v>
      </c>
      <c r="P38" s="64">
        <v>826625367</v>
      </c>
      <c r="Q38" s="64">
        <v>826625367</v>
      </c>
      <c r="R38" s="64">
        <v>0</v>
      </c>
      <c r="S38" s="64">
        <v>0</v>
      </c>
      <c r="T38" s="64">
        <v>0</v>
      </c>
      <c r="U38" s="64">
        <v>0</v>
      </c>
      <c r="V38" s="64">
        <v>826625367</v>
      </c>
      <c r="W38" s="64">
        <v>467891898</v>
      </c>
      <c r="X38" s="64">
        <v>358733469</v>
      </c>
      <c r="Y38" s="65">
        <v>76.67</v>
      </c>
      <c r="Z38" s="66">
        <v>623855864</v>
      </c>
    </row>
    <row r="39" spans="1:26" ht="12.75">
      <c r="A39" s="62" t="s">
        <v>56</v>
      </c>
      <c r="B39" s="18">
        <v>13759905932</v>
      </c>
      <c r="C39" s="18">
        <v>0</v>
      </c>
      <c r="D39" s="63">
        <v>10529790049</v>
      </c>
      <c r="E39" s="64">
        <v>13663513789</v>
      </c>
      <c r="F39" s="64">
        <v>10364810157</v>
      </c>
      <c r="G39" s="64">
        <v>14084437431</v>
      </c>
      <c r="H39" s="64">
        <v>14109397318</v>
      </c>
      <c r="I39" s="64">
        <v>14109397318</v>
      </c>
      <c r="J39" s="64">
        <v>14267472508</v>
      </c>
      <c r="K39" s="64">
        <v>14292749721</v>
      </c>
      <c r="L39" s="64">
        <v>14443628683</v>
      </c>
      <c r="M39" s="64">
        <v>14443628683</v>
      </c>
      <c r="N39" s="64">
        <v>14313113201</v>
      </c>
      <c r="O39" s="64">
        <v>14514889700</v>
      </c>
      <c r="P39" s="64">
        <v>14227481573</v>
      </c>
      <c r="Q39" s="64">
        <v>14227481573</v>
      </c>
      <c r="R39" s="64">
        <v>0</v>
      </c>
      <c r="S39" s="64">
        <v>0</v>
      </c>
      <c r="T39" s="64">
        <v>0</v>
      </c>
      <c r="U39" s="64">
        <v>0</v>
      </c>
      <c r="V39" s="64">
        <v>14227481573</v>
      </c>
      <c r="W39" s="64">
        <v>10247635342</v>
      </c>
      <c r="X39" s="64">
        <v>3979846231</v>
      </c>
      <c r="Y39" s="65">
        <v>38.84</v>
      </c>
      <c r="Z39" s="66">
        <v>13663513789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943935438</v>
      </c>
      <c r="C42" s="18">
        <v>0</v>
      </c>
      <c r="D42" s="63">
        <v>1146590409</v>
      </c>
      <c r="E42" s="64">
        <v>1099926515</v>
      </c>
      <c r="F42" s="64">
        <v>498957822</v>
      </c>
      <c r="G42" s="64">
        <v>-37089737</v>
      </c>
      <c r="H42" s="64">
        <v>-162374056</v>
      </c>
      <c r="I42" s="64">
        <v>299494029</v>
      </c>
      <c r="J42" s="64">
        <v>58761343</v>
      </c>
      <c r="K42" s="64">
        <v>-141185307</v>
      </c>
      <c r="L42" s="64">
        <v>307951212</v>
      </c>
      <c r="M42" s="64">
        <v>225527248</v>
      </c>
      <c r="N42" s="64">
        <v>-21150242</v>
      </c>
      <c r="O42" s="64">
        <v>-55593042</v>
      </c>
      <c r="P42" s="64">
        <v>542794566</v>
      </c>
      <c r="Q42" s="64">
        <v>466051282</v>
      </c>
      <c r="R42" s="64">
        <v>0</v>
      </c>
      <c r="S42" s="64">
        <v>0</v>
      </c>
      <c r="T42" s="64">
        <v>0</v>
      </c>
      <c r="U42" s="64">
        <v>0</v>
      </c>
      <c r="V42" s="64">
        <v>991072559</v>
      </c>
      <c r="W42" s="64">
        <v>844741870</v>
      </c>
      <c r="X42" s="64">
        <v>146330689</v>
      </c>
      <c r="Y42" s="65">
        <v>17.32</v>
      </c>
      <c r="Z42" s="66">
        <v>1099926515</v>
      </c>
    </row>
    <row r="43" spans="1:26" ht="12.75">
      <c r="A43" s="62" t="s">
        <v>59</v>
      </c>
      <c r="B43" s="18">
        <v>-943896903</v>
      </c>
      <c r="C43" s="18">
        <v>0</v>
      </c>
      <c r="D43" s="63">
        <v>-1139912100</v>
      </c>
      <c r="E43" s="64">
        <v>-1168612100</v>
      </c>
      <c r="F43" s="64">
        <v>-42514078</v>
      </c>
      <c r="G43" s="64">
        <v>-67305084</v>
      </c>
      <c r="H43" s="64">
        <v>-96927101</v>
      </c>
      <c r="I43" s="64">
        <v>-206746263</v>
      </c>
      <c r="J43" s="64">
        <v>-72089858</v>
      </c>
      <c r="K43" s="64">
        <v>-86510065</v>
      </c>
      <c r="L43" s="64">
        <v>-68525464</v>
      </c>
      <c r="M43" s="64">
        <v>-227125387</v>
      </c>
      <c r="N43" s="64">
        <v>-32153726</v>
      </c>
      <c r="O43" s="64">
        <v>-108760289</v>
      </c>
      <c r="P43" s="64">
        <v>-95751847</v>
      </c>
      <c r="Q43" s="64">
        <v>-236665862</v>
      </c>
      <c r="R43" s="64">
        <v>0</v>
      </c>
      <c r="S43" s="64">
        <v>0</v>
      </c>
      <c r="T43" s="64">
        <v>0</v>
      </c>
      <c r="U43" s="64">
        <v>0</v>
      </c>
      <c r="V43" s="64">
        <v>-670537512</v>
      </c>
      <c r="W43" s="64">
        <v>-677422189</v>
      </c>
      <c r="X43" s="64">
        <v>6884677</v>
      </c>
      <c r="Y43" s="65">
        <v>-1.02</v>
      </c>
      <c r="Z43" s="66">
        <v>-1168612100</v>
      </c>
    </row>
    <row r="44" spans="1:26" ht="12.75">
      <c r="A44" s="62" t="s">
        <v>60</v>
      </c>
      <c r="B44" s="18">
        <v>11474827</v>
      </c>
      <c r="C44" s="18">
        <v>0</v>
      </c>
      <c r="D44" s="63">
        <v>199000000</v>
      </c>
      <c r="E44" s="64">
        <v>94000000</v>
      </c>
      <c r="F44" s="64">
        <v>-16278</v>
      </c>
      <c r="G44" s="64">
        <v>205119673</v>
      </c>
      <c r="H44" s="64">
        <v>312398</v>
      </c>
      <c r="I44" s="64">
        <v>205415793</v>
      </c>
      <c r="J44" s="64">
        <v>164482</v>
      </c>
      <c r="K44" s="64">
        <v>-37403</v>
      </c>
      <c r="L44" s="64">
        <v>-16061804</v>
      </c>
      <c r="M44" s="64">
        <v>-15934725</v>
      </c>
      <c r="N44" s="64">
        <v>-196548</v>
      </c>
      <c r="O44" s="64">
        <v>-228260</v>
      </c>
      <c r="P44" s="64">
        <v>-173664</v>
      </c>
      <c r="Q44" s="64">
        <v>-598472</v>
      </c>
      <c r="R44" s="64">
        <v>0</v>
      </c>
      <c r="S44" s="64">
        <v>0</v>
      </c>
      <c r="T44" s="64">
        <v>0</v>
      </c>
      <c r="U44" s="64">
        <v>0</v>
      </c>
      <c r="V44" s="64">
        <v>188882596</v>
      </c>
      <c r="W44" s="64">
        <v>189284520</v>
      </c>
      <c r="X44" s="64">
        <v>-401924</v>
      </c>
      <c r="Y44" s="65">
        <v>-0.21</v>
      </c>
      <c r="Z44" s="66">
        <v>94000000</v>
      </c>
    </row>
    <row r="45" spans="1:26" ht="12.75">
      <c r="A45" s="74" t="s">
        <v>61</v>
      </c>
      <c r="B45" s="21">
        <v>99770752</v>
      </c>
      <c r="C45" s="21">
        <v>0</v>
      </c>
      <c r="D45" s="103">
        <v>266470910</v>
      </c>
      <c r="E45" s="104">
        <v>43327335</v>
      </c>
      <c r="F45" s="104">
        <v>474440386</v>
      </c>
      <c r="G45" s="104">
        <v>575165238</v>
      </c>
      <c r="H45" s="104">
        <v>316176479</v>
      </c>
      <c r="I45" s="104">
        <v>316176479</v>
      </c>
      <c r="J45" s="104">
        <v>303012446</v>
      </c>
      <c r="K45" s="104">
        <v>75279671</v>
      </c>
      <c r="L45" s="104">
        <v>298643615</v>
      </c>
      <c r="M45" s="104">
        <v>298643615</v>
      </c>
      <c r="N45" s="104">
        <v>245143099</v>
      </c>
      <c r="O45" s="104">
        <v>80561508</v>
      </c>
      <c r="P45" s="104">
        <v>527430563</v>
      </c>
      <c r="Q45" s="104">
        <v>527430563</v>
      </c>
      <c r="R45" s="104">
        <v>0</v>
      </c>
      <c r="S45" s="104">
        <v>0</v>
      </c>
      <c r="T45" s="104">
        <v>0</v>
      </c>
      <c r="U45" s="104">
        <v>0</v>
      </c>
      <c r="V45" s="104">
        <v>527430563</v>
      </c>
      <c r="W45" s="104">
        <v>374617121</v>
      </c>
      <c r="X45" s="104">
        <v>152813442</v>
      </c>
      <c r="Y45" s="105">
        <v>40.79</v>
      </c>
      <c r="Z45" s="106">
        <v>43327335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9929194</v>
      </c>
      <c r="C49" s="56">
        <v>0</v>
      </c>
      <c r="D49" s="133">
        <v>42338266</v>
      </c>
      <c r="E49" s="58">
        <v>30413842</v>
      </c>
      <c r="F49" s="58">
        <v>0</v>
      </c>
      <c r="G49" s="58">
        <v>0</v>
      </c>
      <c r="H49" s="58">
        <v>0</v>
      </c>
      <c r="I49" s="58">
        <v>38245709</v>
      </c>
      <c r="J49" s="58">
        <v>0</v>
      </c>
      <c r="K49" s="58">
        <v>0</v>
      </c>
      <c r="L49" s="58">
        <v>0</v>
      </c>
      <c r="M49" s="58">
        <v>31049796</v>
      </c>
      <c r="N49" s="58">
        <v>0</v>
      </c>
      <c r="O49" s="58">
        <v>0</v>
      </c>
      <c r="P49" s="58">
        <v>0</v>
      </c>
      <c r="Q49" s="58">
        <v>29723302</v>
      </c>
      <c r="R49" s="58">
        <v>0</v>
      </c>
      <c r="S49" s="58">
        <v>0</v>
      </c>
      <c r="T49" s="58">
        <v>0</v>
      </c>
      <c r="U49" s="58">
        <v>0</v>
      </c>
      <c r="V49" s="58">
        <v>100950899</v>
      </c>
      <c r="W49" s="58">
        <v>653420730</v>
      </c>
      <c r="X49" s="58">
        <v>936071738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74913058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74913058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96.98118425247517</v>
      </c>
      <c r="C58" s="5">
        <f>IF(C67=0,0,+(C76/C67)*100)</f>
        <v>0</v>
      </c>
      <c r="D58" s="6">
        <f aca="true" t="shared" si="6" ref="D58:Z58">IF(D67=0,0,+(D76/D67)*100)</f>
        <v>89.49807060905636</v>
      </c>
      <c r="E58" s="7">
        <f t="shared" si="6"/>
        <v>89.47291821562345</v>
      </c>
      <c r="F58" s="7">
        <f t="shared" si="6"/>
        <v>100</v>
      </c>
      <c r="G58" s="7">
        <f t="shared" si="6"/>
        <v>96.39412435073244</v>
      </c>
      <c r="H58" s="7">
        <f t="shared" si="6"/>
        <v>74.08367180745039</v>
      </c>
      <c r="I58" s="7">
        <f t="shared" si="6"/>
        <v>89.01474613091864</v>
      </c>
      <c r="J58" s="7">
        <f t="shared" si="6"/>
        <v>97.19332818682322</v>
      </c>
      <c r="K58" s="7">
        <f t="shared" si="6"/>
        <v>95.29403233708994</v>
      </c>
      <c r="L58" s="7">
        <f t="shared" si="6"/>
        <v>87.429295286604</v>
      </c>
      <c r="M58" s="7">
        <f t="shared" si="6"/>
        <v>93.40275893197106</v>
      </c>
      <c r="N58" s="7">
        <f t="shared" si="6"/>
        <v>89.65411130716521</v>
      </c>
      <c r="O58" s="7">
        <f t="shared" si="6"/>
        <v>92.09285679654245</v>
      </c>
      <c r="P58" s="7">
        <f t="shared" si="6"/>
        <v>93.1654000680131</v>
      </c>
      <c r="Q58" s="7">
        <f t="shared" si="6"/>
        <v>91.64928527409873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91.32760447766907</v>
      </c>
      <c r="W58" s="7">
        <f t="shared" si="6"/>
        <v>70.90185342623877</v>
      </c>
      <c r="X58" s="7">
        <f t="shared" si="6"/>
        <v>0</v>
      </c>
      <c r="Y58" s="7">
        <f t="shared" si="6"/>
        <v>0</v>
      </c>
      <c r="Z58" s="8">
        <f t="shared" si="6"/>
        <v>89.47291821562345</v>
      </c>
    </row>
    <row r="59" spans="1:26" ht="12.75">
      <c r="A59" s="36" t="s">
        <v>31</v>
      </c>
      <c r="B59" s="9">
        <f aca="true" t="shared" si="7" ref="B59:Z66">IF(B68=0,0,+(B77/B68)*100)</f>
        <v>96.60478030549906</v>
      </c>
      <c r="C59" s="9">
        <f t="shared" si="7"/>
        <v>0</v>
      </c>
      <c r="D59" s="2">
        <f t="shared" si="7"/>
        <v>88</v>
      </c>
      <c r="E59" s="10">
        <f t="shared" si="7"/>
        <v>88</v>
      </c>
      <c r="F59" s="10">
        <f t="shared" si="7"/>
        <v>100</v>
      </c>
      <c r="G59" s="10">
        <f t="shared" si="7"/>
        <v>100</v>
      </c>
      <c r="H59" s="10">
        <f t="shared" si="7"/>
        <v>96.58089976268049</v>
      </c>
      <c r="I59" s="10">
        <f t="shared" si="7"/>
        <v>98.82138640320186</v>
      </c>
      <c r="J59" s="10">
        <f t="shared" si="7"/>
        <v>100</v>
      </c>
      <c r="K59" s="10">
        <f t="shared" si="7"/>
        <v>89.7220232101383</v>
      </c>
      <c r="L59" s="10">
        <f t="shared" si="7"/>
        <v>92.9999997944413</v>
      </c>
      <c r="M59" s="10">
        <f t="shared" si="7"/>
        <v>94.24199285030119</v>
      </c>
      <c r="N59" s="10">
        <f t="shared" si="7"/>
        <v>87.9999995888605</v>
      </c>
      <c r="O59" s="10">
        <f t="shared" si="7"/>
        <v>88.00000041029182</v>
      </c>
      <c r="P59" s="10">
        <f t="shared" si="7"/>
        <v>93.00000020490013</v>
      </c>
      <c r="Q59" s="10">
        <f t="shared" si="7"/>
        <v>89.66914564813781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94.1936501427535</v>
      </c>
      <c r="W59" s="10">
        <f t="shared" si="7"/>
        <v>81.75369220425812</v>
      </c>
      <c r="X59" s="10">
        <f t="shared" si="7"/>
        <v>0</v>
      </c>
      <c r="Y59" s="10">
        <f t="shared" si="7"/>
        <v>0</v>
      </c>
      <c r="Z59" s="11">
        <f t="shared" si="7"/>
        <v>88</v>
      </c>
    </row>
    <row r="60" spans="1:26" ht="12.75">
      <c r="A60" s="37" t="s">
        <v>32</v>
      </c>
      <c r="B60" s="12">
        <f t="shared" si="7"/>
        <v>102.03653687207179</v>
      </c>
      <c r="C60" s="12">
        <f t="shared" si="7"/>
        <v>0</v>
      </c>
      <c r="D60" s="3">
        <f t="shared" si="7"/>
        <v>89.7324020618765</v>
      </c>
      <c r="E60" s="13">
        <f t="shared" si="7"/>
        <v>89.71460906103802</v>
      </c>
      <c r="F60" s="13">
        <f t="shared" si="7"/>
        <v>100</v>
      </c>
      <c r="G60" s="13">
        <f t="shared" si="7"/>
        <v>95.06500420649625</v>
      </c>
      <c r="H60" s="13">
        <f t="shared" si="7"/>
        <v>67.33410545360393</v>
      </c>
      <c r="I60" s="13">
        <f t="shared" si="7"/>
        <v>85.66287948914946</v>
      </c>
      <c r="J60" s="13">
        <f t="shared" si="7"/>
        <v>100</v>
      </c>
      <c r="K60" s="13">
        <f t="shared" si="7"/>
        <v>99.99614414873125</v>
      </c>
      <c r="L60" s="13">
        <f t="shared" si="7"/>
        <v>93.00000052471287</v>
      </c>
      <c r="M60" s="13">
        <f t="shared" si="7"/>
        <v>97.79298301168325</v>
      </c>
      <c r="N60" s="13">
        <f t="shared" si="7"/>
        <v>93.0000002546453</v>
      </c>
      <c r="O60" s="13">
        <f t="shared" si="7"/>
        <v>93.00000106174498</v>
      </c>
      <c r="P60" s="13">
        <f t="shared" si="7"/>
        <v>92.99999992986407</v>
      </c>
      <c r="Q60" s="13">
        <f t="shared" si="7"/>
        <v>93.0000004224277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92.0259161372512</v>
      </c>
      <c r="W60" s="13">
        <f t="shared" si="7"/>
        <v>68.04608370321093</v>
      </c>
      <c r="X60" s="13">
        <f t="shared" si="7"/>
        <v>0</v>
      </c>
      <c r="Y60" s="13">
        <f t="shared" si="7"/>
        <v>0</v>
      </c>
      <c r="Z60" s="14">
        <f t="shared" si="7"/>
        <v>89.71460906103802</v>
      </c>
    </row>
    <row r="61" spans="1:26" ht="12.75">
      <c r="A61" s="38" t="s">
        <v>102</v>
      </c>
      <c r="B61" s="12">
        <f t="shared" si="7"/>
        <v>101.02125331763045</v>
      </c>
      <c r="C61" s="12">
        <f t="shared" si="7"/>
        <v>0</v>
      </c>
      <c r="D61" s="3">
        <f t="shared" si="7"/>
        <v>89.99999958860391</v>
      </c>
      <c r="E61" s="13">
        <f t="shared" si="7"/>
        <v>90.00000010284901</v>
      </c>
      <c r="F61" s="13">
        <f t="shared" si="7"/>
        <v>100</v>
      </c>
      <c r="G61" s="13">
        <f t="shared" si="7"/>
        <v>91.19431011019947</v>
      </c>
      <c r="H61" s="13">
        <f t="shared" si="7"/>
        <v>63.30355045176963</v>
      </c>
      <c r="I61" s="13">
        <f t="shared" si="7"/>
        <v>82.09547199563615</v>
      </c>
      <c r="J61" s="13">
        <f t="shared" si="7"/>
        <v>100</v>
      </c>
      <c r="K61" s="13">
        <f t="shared" si="7"/>
        <v>94.36666879606587</v>
      </c>
      <c r="L61" s="13">
        <f t="shared" si="7"/>
        <v>93.00000100724992</v>
      </c>
      <c r="M61" s="13">
        <f t="shared" si="7"/>
        <v>95.66516099605228</v>
      </c>
      <c r="N61" s="13">
        <f t="shared" si="7"/>
        <v>93.00000075272963</v>
      </c>
      <c r="O61" s="13">
        <f t="shared" si="7"/>
        <v>93.0000010640054</v>
      </c>
      <c r="P61" s="13">
        <f t="shared" si="7"/>
        <v>93.00000045671813</v>
      </c>
      <c r="Q61" s="13">
        <f t="shared" si="7"/>
        <v>93.00000075860599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89.78613626700735</v>
      </c>
      <c r="W61" s="13">
        <f t="shared" si="7"/>
        <v>65.05901459312089</v>
      </c>
      <c r="X61" s="13">
        <f t="shared" si="7"/>
        <v>0</v>
      </c>
      <c r="Y61" s="13">
        <f t="shared" si="7"/>
        <v>0</v>
      </c>
      <c r="Z61" s="14">
        <f t="shared" si="7"/>
        <v>90.00000010284901</v>
      </c>
    </row>
    <row r="62" spans="1:26" ht="12.75">
      <c r="A62" s="38" t="s">
        <v>103</v>
      </c>
      <c r="B62" s="12">
        <f t="shared" si="7"/>
        <v>118.51008800325789</v>
      </c>
      <c r="C62" s="12">
        <f t="shared" si="7"/>
        <v>0</v>
      </c>
      <c r="D62" s="3">
        <f t="shared" si="7"/>
        <v>90.00000031909632</v>
      </c>
      <c r="E62" s="13">
        <f t="shared" si="7"/>
        <v>90</v>
      </c>
      <c r="F62" s="13">
        <f t="shared" si="7"/>
        <v>100</v>
      </c>
      <c r="G62" s="13">
        <f t="shared" si="7"/>
        <v>110.4814759494527</v>
      </c>
      <c r="H62" s="13">
        <f t="shared" si="7"/>
        <v>70.31173954795746</v>
      </c>
      <c r="I62" s="13">
        <f t="shared" si="7"/>
        <v>91.75020596225485</v>
      </c>
      <c r="J62" s="13">
        <f t="shared" si="7"/>
        <v>100</v>
      </c>
      <c r="K62" s="13">
        <f t="shared" si="7"/>
        <v>103.14696346673871</v>
      </c>
      <c r="L62" s="13">
        <f t="shared" si="7"/>
        <v>92.9999990947028</v>
      </c>
      <c r="M62" s="13">
        <f t="shared" si="7"/>
        <v>99.44305209049988</v>
      </c>
      <c r="N62" s="13">
        <f t="shared" si="7"/>
        <v>93.00000010309763</v>
      </c>
      <c r="O62" s="13">
        <f t="shared" si="7"/>
        <v>93.00000045011056</v>
      </c>
      <c r="P62" s="13">
        <f t="shared" si="7"/>
        <v>92.9999992536856</v>
      </c>
      <c r="Q62" s="13">
        <f t="shared" si="7"/>
        <v>92.99999994637604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94.76457795016117</v>
      </c>
      <c r="W62" s="13">
        <f t="shared" si="7"/>
        <v>62.572229886389366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2.75">
      <c r="A63" s="38" t="s">
        <v>104</v>
      </c>
      <c r="B63" s="12">
        <f t="shared" si="7"/>
        <v>79.7291117455607</v>
      </c>
      <c r="C63" s="12">
        <f t="shared" si="7"/>
        <v>0</v>
      </c>
      <c r="D63" s="3">
        <f t="shared" si="7"/>
        <v>88.00000105824584</v>
      </c>
      <c r="E63" s="13">
        <f t="shared" si="7"/>
        <v>88.00000105824584</v>
      </c>
      <c r="F63" s="13">
        <f t="shared" si="7"/>
        <v>100</v>
      </c>
      <c r="G63" s="13">
        <f t="shared" si="7"/>
        <v>79.91574134509248</v>
      </c>
      <c r="H63" s="13">
        <f t="shared" si="7"/>
        <v>77.30886706004408</v>
      </c>
      <c r="I63" s="13">
        <f t="shared" si="7"/>
        <v>85.04663123386176</v>
      </c>
      <c r="J63" s="13">
        <f t="shared" si="7"/>
        <v>100</v>
      </c>
      <c r="K63" s="13">
        <f t="shared" si="7"/>
        <v>100</v>
      </c>
      <c r="L63" s="13">
        <f t="shared" si="7"/>
        <v>93.00000158725624</v>
      </c>
      <c r="M63" s="13">
        <f t="shared" si="7"/>
        <v>97.5551242187603</v>
      </c>
      <c r="N63" s="13">
        <f t="shared" si="7"/>
        <v>92.99999825724362</v>
      </c>
      <c r="O63" s="13">
        <f t="shared" si="7"/>
        <v>107.7107917732726</v>
      </c>
      <c r="P63" s="13">
        <f t="shared" si="7"/>
        <v>92.99999979989822</v>
      </c>
      <c r="Q63" s="13">
        <f t="shared" si="7"/>
        <v>97.65499150207725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93.49779415075956</v>
      </c>
      <c r="W63" s="13">
        <f t="shared" si="7"/>
        <v>92.6215964820737</v>
      </c>
      <c r="X63" s="13">
        <f t="shared" si="7"/>
        <v>0</v>
      </c>
      <c r="Y63" s="13">
        <f t="shared" si="7"/>
        <v>0</v>
      </c>
      <c r="Z63" s="14">
        <f t="shared" si="7"/>
        <v>88.00000105824584</v>
      </c>
    </row>
    <row r="64" spans="1:26" ht="12.75">
      <c r="A64" s="38" t="s">
        <v>105</v>
      </c>
      <c r="B64" s="12">
        <f t="shared" si="7"/>
        <v>81.29302168072601</v>
      </c>
      <c r="C64" s="12">
        <f t="shared" si="7"/>
        <v>0</v>
      </c>
      <c r="D64" s="3">
        <f t="shared" si="7"/>
        <v>88.00000192124804</v>
      </c>
      <c r="E64" s="13">
        <f t="shared" si="7"/>
        <v>88.00000096062402</v>
      </c>
      <c r="F64" s="13">
        <f t="shared" si="7"/>
        <v>100</v>
      </c>
      <c r="G64" s="13">
        <f t="shared" si="7"/>
        <v>98.53644726708708</v>
      </c>
      <c r="H64" s="13">
        <f t="shared" si="7"/>
        <v>80.8207000922793</v>
      </c>
      <c r="I64" s="13">
        <f t="shared" si="7"/>
        <v>92.74591378746499</v>
      </c>
      <c r="J64" s="13">
        <f t="shared" si="7"/>
        <v>100</v>
      </c>
      <c r="K64" s="13">
        <f t="shared" si="7"/>
        <v>122.92967830525154</v>
      </c>
      <c r="L64" s="13">
        <f t="shared" si="7"/>
        <v>92.99999977025263</v>
      </c>
      <c r="M64" s="13">
        <f t="shared" si="7"/>
        <v>105.04312907473658</v>
      </c>
      <c r="N64" s="13">
        <f t="shared" si="7"/>
        <v>92.9999998998714</v>
      </c>
      <c r="O64" s="13">
        <f t="shared" si="7"/>
        <v>80.29836358553686</v>
      </c>
      <c r="P64" s="13">
        <f t="shared" si="7"/>
        <v>92.99999942088643</v>
      </c>
      <c r="Q64" s="13">
        <f t="shared" si="7"/>
        <v>88.56985882855714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95.32203941163567</v>
      </c>
      <c r="W64" s="13">
        <f t="shared" si="7"/>
        <v>90.11603969560555</v>
      </c>
      <c r="X64" s="13">
        <f t="shared" si="7"/>
        <v>0</v>
      </c>
      <c r="Y64" s="13">
        <f t="shared" si="7"/>
        <v>0</v>
      </c>
      <c r="Z64" s="14">
        <f t="shared" si="7"/>
        <v>88.00000096062402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10.50368177139858</v>
      </c>
      <c r="C66" s="15">
        <f t="shared" si="7"/>
        <v>0</v>
      </c>
      <c r="D66" s="4">
        <f t="shared" si="7"/>
        <v>93</v>
      </c>
      <c r="E66" s="16">
        <f t="shared" si="7"/>
        <v>93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46.25009773341886</v>
      </c>
      <c r="K66" s="16">
        <f t="shared" si="7"/>
        <v>50.87114980037316</v>
      </c>
      <c r="L66" s="16">
        <f t="shared" si="7"/>
        <v>0</v>
      </c>
      <c r="M66" s="16">
        <f t="shared" si="7"/>
        <v>31.51154875919151</v>
      </c>
      <c r="N66" s="16">
        <f t="shared" si="7"/>
        <v>0</v>
      </c>
      <c r="O66" s="16">
        <f t="shared" si="7"/>
        <v>100.59643260289191</v>
      </c>
      <c r="P66" s="16">
        <f t="shared" si="7"/>
        <v>100</v>
      </c>
      <c r="Q66" s="16">
        <f t="shared" si="7"/>
        <v>66.86047280633936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64.6673719680319</v>
      </c>
      <c r="W66" s="16">
        <f t="shared" si="7"/>
        <v>71.29384083484847</v>
      </c>
      <c r="X66" s="16">
        <f t="shared" si="7"/>
        <v>0</v>
      </c>
      <c r="Y66" s="16">
        <f t="shared" si="7"/>
        <v>0</v>
      </c>
      <c r="Z66" s="17">
        <f t="shared" si="7"/>
        <v>93</v>
      </c>
    </row>
    <row r="67" spans="1:26" ht="12.75" hidden="1">
      <c r="A67" s="40" t="s">
        <v>108</v>
      </c>
      <c r="B67" s="23">
        <v>1561296513</v>
      </c>
      <c r="C67" s="23"/>
      <c r="D67" s="24">
        <v>1939213000</v>
      </c>
      <c r="E67" s="25">
        <v>1846673000</v>
      </c>
      <c r="F67" s="25">
        <v>131492073</v>
      </c>
      <c r="G67" s="25">
        <v>128163266</v>
      </c>
      <c r="H67" s="25">
        <v>160084865</v>
      </c>
      <c r="I67" s="25">
        <v>419740204</v>
      </c>
      <c r="J67" s="25">
        <v>135449716</v>
      </c>
      <c r="K67" s="25">
        <v>140332541</v>
      </c>
      <c r="L67" s="25">
        <v>130383104</v>
      </c>
      <c r="M67" s="25">
        <v>406165361</v>
      </c>
      <c r="N67" s="25">
        <v>130488365</v>
      </c>
      <c r="O67" s="25">
        <v>135034079</v>
      </c>
      <c r="P67" s="25">
        <v>132212757</v>
      </c>
      <c r="Q67" s="25">
        <v>397735201</v>
      </c>
      <c r="R67" s="25"/>
      <c r="S67" s="25"/>
      <c r="T67" s="25"/>
      <c r="U67" s="25"/>
      <c r="V67" s="25">
        <v>1223640766</v>
      </c>
      <c r="W67" s="25">
        <v>1534131567</v>
      </c>
      <c r="X67" s="25"/>
      <c r="Y67" s="24"/>
      <c r="Z67" s="26">
        <v>1846673000</v>
      </c>
    </row>
    <row r="68" spans="1:26" ht="12.75" hidden="1">
      <c r="A68" s="36" t="s">
        <v>31</v>
      </c>
      <c r="B68" s="18">
        <v>310476433</v>
      </c>
      <c r="C68" s="18"/>
      <c r="D68" s="19">
        <v>388192000</v>
      </c>
      <c r="E68" s="20">
        <v>388192000</v>
      </c>
      <c r="F68" s="20">
        <v>27965430</v>
      </c>
      <c r="G68" s="20">
        <v>27632614</v>
      </c>
      <c r="H68" s="20">
        <v>29247490</v>
      </c>
      <c r="I68" s="20">
        <v>84845534</v>
      </c>
      <c r="J68" s="20">
        <v>29208701</v>
      </c>
      <c r="K68" s="20">
        <v>29188624</v>
      </c>
      <c r="L68" s="20">
        <v>29188742</v>
      </c>
      <c r="M68" s="20">
        <v>87586067</v>
      </c>
      <c r="N68" s="20">
        <v>29187174</v>
      </c>
      <c r="O68" s="20">
        <v>29247476</v>
      </c>
      <c r="P68" s="20">
        <v>29282558</v>
      </c>
      <c r="Q68" s="20">
        <v>87717208</v>
      </c>
      <c r="R68" s="20"/>
      <c r="S68" s="20"/>
      <c r="T68" s="20"/>
      <c r="U68" s="20"/>
      <c r="V68" s="20">
        <v>260148809</v>
      </c>
      <c r="W68" s="20">
        <v>307102728</v>
      </c>
      <c r="X68" s="20"/>
      <c r="Y68" s="19"/>
      <c r="Z68" s="22">
        <v>388192000</v>
      </c>
    </row>
    <row r="69" spans="1:26" ht="12.75" hidden="1">
      <c r="A69" s="37" t="s">
        <v>32</v>
      </c>
      <c r="B69" s="18">
        <v>1183014132</v>
      </c>
      <c r="C69" s="18"/>
      <c r="D69" s="19">
        <v>1484279000</v>
      </c>
      <c r="E69" s="20">
        <v>1391739000</v>
      </c>
      <c r="F69" s="20">
        <v>97042710</v>
      </c>
      <c r="G69" s="20">
        <v>93645632</v>
      </c>
      <c r="H69" s="20">
        <v>123946148</v>
      </c>
      <c r="I69" s="20">
        <v>314634490</v>
      </c>
      <c r="J69" s="20">
        <v>99168204</v>
      </c>
      <c r="K69" s="20">
        <v>103816245</v>
      </c>
      <c r="L69" s="20">
        <v>93384407</v>
      </c>
      <c r="M69" s="20">
        <v>296368856</v>
      </c>
      <c r="N69" s="20">
        <v>98175775</v>
      </c>
      <c r="O69" s="20">
        <v>102661187</v>
      </c>
      <c r="P69" s="20">
        <v>99806199</v>
      </c>
      <c r="Q69" s="20">
        <v>300643161</v>
      </c>
      <c r="R69" s="20"/>
      <c r="S69" s="20"/>
      <c r="T69" s="20"/>
      <c r="U69" s="20"/>
      <c r="V69" s="20">
        <v>911646507</v>
      </c>
      <c r="W69" s="20">
        <v>1174228550</v>
      </c>
      <c r="X69" s="20"/>
      <c r="Y69" s="19"/>
      <c r="Z69" s="22">
        <v>1391739000</v>
      </c>
    </row>
    <row r="70" spans="1:26" ht="12.75" hidden="1">
      <c r="A70" s="38" t="s">
        <v>102</v>
      </c>
      <c r="B70" s="18">
        <v>829722837</v>
      </c>
      <c r="C70" s="18"/>
      <c r="D70" s="19">
        <v>972299000</v>
      </c>
      <c r="E70" s="20">
        <v>972299000</v>
      </c>
      <c r="F70" s="20">
        <v>53783604</v>
      </c>
      <c r="G70" s="20">
        <v>52153699</v>
      </c>
      <c r="H70" s="20">
        <v>76496068</v>
      </c>
      <c r="I70" s="20">
        <v>182433371</v>
      </c>
      <c r="J70" s="20">
        <v>48913754</v>
      </c>
      <c r="K70" s="20">
        <v>53254458</v>
      </c>
      <c r="L70" s="20">
        <v>53611322</v>
      </c>
      <c r="M70" s="20">
        <v>155779534</v>
      </c>
      <c r="N70" s="20">
        <v>50482934</v>
      </c>
      <c r="O70" s="20">
        <v>50751622</v>
      </c>
      <c r="P70" s="20">
        <v>50359289</v>
      </c>
      <c r="Q70" s="20">
        <v>151593845</v>
      </c>
      <c r="R70" s="20"/>
      <c r="S70" s="20"/>
      <c r="T70" s="20"/>
      <c r="U70" s="20"/>
      <c r="V70" s="20">
        <v>489806750</v>
      </c>
      <c r="W70" s="20">
        <v>769195848</v>
      </c>
      <c r="X70" s="20"/>
      <c r="Y70" s="19"/>
      <c r="Z70" s="22">
        <v>972299000</v>
      </c>
    </row>
    <row r="71" spans="1:26" ht="12.75" hidden="1">
      <c r="A71" s="38" t="s">
        <v>103</v>
      </c>
      <c r="B71" s="18">
        <v>219406650</v>
      </c>
      <c r="C71" s="18"/>
      <c r="D71" s="19">
        <v>313385000</v>
      </c>
      <c r="E71" s="20">
        <v>220845000</v>
      </c>
      <c r="F71" s="20">
        <v>26183496</v>
      </c>
      <c r="G71" s="20">
        <v>21290160</v>
      </c>
      <c r="H71" s="20">
        <v>28677433</v>
      </c>
      <c r="I71" s="20">
        <v>76151089</v>
      </c>
      <c r="J71" s="20">
        <v>31468438</v>
      </c>
      <c r="K71" s="20">
        <v>31776632</v>
      </c>
      <c r="L71" s="20">
        <v>20987583</v>
      </c>
      <c r="M71" s="20">
        <v>84232653</v>
      </c>
      <c r="N71" s="20">
        <v>29098629</v>
      </c>
      <c r="O71" s="20">
        <v>33325145</v>
      </c>
      <c r="P71" s="20">
        <v>30818111</v>
      </c>
      <c r="Q71" s="20">
        <v>93241885</v>
      </c>
      <c r="R71" s="20"/>
      <c r="S71" s="20"/>
      <c r="T71" s="20"/>
      <c r="U71" s="20"/>
      <c r="V71" s="20">
        <v>253625627</v>
      </c>
      <c r="W71" s="20">
        <v>247922133</v>
      </c>
      <c r="X71" s="20"/>
      <c r="Y71" s="19"/>
      <c r="Z71" s="22">
        <v>220845000</v>
      </c>
    </row>
    <row r="72" spans="1:26" ht="12.75" hidden="1">
      <c r="A72" s="38" t="s">
        <v>104</v>
      </c>
      <c r="B72" s="18">
        <v>59375701</v>
      </c>
      <c r="C72" s="18"/>
      <c r="D72" s="19">
        <v>94496000</v>
      </c>
      <c r="E72" s="20">
        <v>94496000</v>
      </c>
      <c r="F72" s="20">
        <v>8077534</v>
      </c>
      <c r="G72" s="20">
        <v>10551557</v>
      </c>
      <c r="H72" s="20">
        <v>8613272</v>
      </c>
      <c r="I72" s="20">
        <v>27242363</v>
      </c>
      <c r="J72" s="20">
        <v>8700604</v>
      </c>
      <c r="K72" s="20">
        <v>10080288</v>
      </c>
      <c r="L72" s="20">
        <v>10080288</v>
      </c>
      <c r="M72" s="20">
        <v>28861180</v>
      </c>
      <c r="N72" s="20">
        <v>8607055</v>
      </c>
      <c r="O72" s="20">
        <v>8611152</v>
      </c>
      <c r="P72" s="20">
        <v>9994914</v>
      </c>
      <c r="Q72" s="20">
        <v>27213121</v>
      </c>
      <c r="R72" s="20"/>
      <c r="S72" s="20"/>
      <c r="T72" s="20"/>
      <c r="U72" s="20"/>
      <c r="V72" s="20">
        <v>83316664</v>
      </c>
      <c r="W72" s="20">
        <v>74756768</v>
      </c>
      <c r="X72" s="20"/>
      <c r="Y72" s="19"/>
      <c r="Z72" s="22">
        <v>94496000</v>
      </c>
    </row>
    <row r="73" spans="1:26" ht="12.75" hidden="1">
      <c r="A73" s="38" t="s">
        <v>105</v>
      </c>
      <c r="B73" s="18">
        <v>74508944</v>
      </c>
      <c r="C73" s="18"/>
      <c r="D73" s="19">
        <v>104099000</v>
      </c>
      <c r="E73" s="20">
        <v>104099000</v>
      </c>
      <c r="F73" s="20">
        <v>8998076</v>
      </c>
      <c r="G73" s="20">
        <v>9650216</v>
      </c>
      <c r="H73" s="20">
        <v>10159375</v>
      </c>
      <c r="I73" s="20">
        <v>28807667</v>
      </c>
      <c r="J73" s="20">
        <v>10085408</v>
      </c>
      <c r="K73" s="20">
        <v>8704867</v>
      </c>
      <c r="L73" s="20">
        <v>8705214</v>
      </c>
      <c r="M73" s="20">
        <v>27495489</v>
      </c>
      <c r="N73" s="20">
        <v>9987157</v>
      </c>
      <c r="O73" s="20">
        <v>9973268</v>
      </c>
      <c r="P73" s="20">
        <v>8633885</v>
      </c>
      <c r="Q73" s="20">
        <v>28594310</v>
      </c>
      <c r="R73" s="20"/>
      <c r="S73" s="20"/>
      <c r="T73" s="20"/>
      <c r="U73" s="20"/>
      <c r="V73" s="20">
        <v>84897466</v>
      </c>
      <c r="W73" s="20">
        <v>82353801</v>
      </c>
      <c r="X73" s="20"/>
      <c r="Y73" s="19"/>
      <c r="Z73" s="22">
        <v>104099000</v>
      </c>
    </row>
    <row r="74" spans="1:26" ht="12.7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2.75" hidden="1">
      <c r="A75" s="39" t="s">
        <v>107</v>
      </c>
      <c r="B75" s="27">
        <v>67805948</v>
      </c>
      <c r="C75" s="27"/>
      <c r="D75" s="28">
        <v>66742000</v>
      </c>
      <c r="E75" s="29">
        <v>66742000</v>
      </c>
      <c r="F75" s="29">
        <v>6483933</v>
      </c>
      <c r="G75" s="29">
        <v>6885020</v>
      </c>
      <c r="H75" s="29">
        <v>6891227</v>
      </c>
      <c r="I75" s="29">
        <v>20260180</v>
      </c>
      <c r="J75" s="29">
        <v>7072811</v>
      </c>
      <c r="K75" s="29">
        <v>7327672</v>
      </c>
      <c r="L75" s="29">
        <v>7809955</v>
      </c>
      <c r="M75" s="29">
        <v>22210438</v>
      </c>
      <c r="N75" s="29">
        <v>3125416</v>
      </c>
      <c r="O75" s="29">
        <v>3125416</v>
      </c>
      <c r="P75" s="29">
        <v>3124000</v>
      </c>
      <c r="Q75" s="29">
        <v>9374832</v>
      </c>
      <c r="R75" s="29"/>
      <c r="S75" s="29"/>
      <c r="T75" s="29"/>
      <c r="U75" s="29"/>
      <c r="V75" s="29">
        <v>51845450</v>
      </c>
      <c r="W75" s="29">
        <v>52800289</v>
      </c>
      <c r="X75" s="29"/>
      <c r="Y75" s="28"/>
      <c r="Z75" s="30">
        <v>66742000</v>
      </c>
    </row>
    <row r="76" spans="1:26" ht="12.75" hidden="1">
      <c r="A76" s="41" t="s">
        <v>109</v>
      </c>
      <c r="B76" s="31">
        <v>1514163848</v>
      </c>
      <c r="C76" s="31"/>
      <c r="D76" s="32">
        <v>1735558220</v>
      </c>
      <c r="E76" s="33">
        <v>1652272223</v>
      </c>
      <c r="F76" s="33">
        <v>131492073</v>
      </c>
      <c r="G76" s="33">
        <v>123541858</v>
      </c>
      <c r="H76" s="33">
        <v>118596746</v>
      </c>
      <c r="I76" s="33">
        <v>373630677</v>
      </c>
      <c r="J76" s="33">
        <v>131648087</v>
      </c>
      <c r="K76" s="33">
        <v>133728537</v>
      </c>
      <c r="L76" s="33">
        <v>113993029</v>
      </c>
      <c r="M76" s="33">
        <v>379369653</v>
      </c>
      <c r="N76" s="33">
        <v>116988184</v>
      </c>
      <c r="O76" s="33">
        <v>124356741</v>
      </c>
      <c r="P76" s="33">
        <v>123176544</v>
      </c>
      <c r="Q76" s="33">
        <v>364521469</v>
      </c>
      <c r="R76" s="33"/>
      <c r="S76" s="33"/>
      <c r="T76" s="33"/>
      <c r="U76" s="33"/>
      <c r="V76" s="33">
        <v>1117521799</v>
      </c>
      <c r="W76" s="33">
        <v>1087727715</v>
      </c>
      <c r="X76" s="33"/>
      <c r="Y76" s="32"/>
      <c r="Z76" s="34">
        <v>1652272223</v>
      </c>
    </row>
    <row r="77" spans="1:26" ht="12.75" hidden="1">
      <c r="A77" s="36" t="s">
        <v>31</v>
      </c>
      <c r="B77" s="18">
        <v>299935076</v>
      </c>
      <c r="C77" s="18"/>
      <c r="D77" s="19">
        <v>341608960</v>
      </c>
      <c r="E77" s="20">
        <v>341608960</v>
      </c>
      <c r="F77" s="20">
        <v>27965430</v>
      </c>
      <c r="G77" s="20">
        <v>27632614</v>
      </c>
      <c r="H77" s="20">
        <v>28247489</v>
      </c>
      <c r="I77" s="20">
        <v>83845533</v>
      </c>
      <c r="J77" s="20">
        <v>29208701</v>
      </c>
      <c r="K77" s="20">
        <v>26188624</v>
      </c>
      <c r="L77" s="20">
        <v>27145530</v>
      </c>
      <c r="M77" s="20">
        <v>82542855</v>
      </c>
      <c r="N77" s="20">
        <v>25684713</v>
      </c>
      <c r="O77" s="20">
        <v>25737779</v>
      </c>
      <c r="P77" s="20">
        <v>27232779</v>
      </c>
      <c r="Q77" s="20">
        <v>78655271</v>
      </c>
      <c r="R77" s="20"/>
      <c r="S77" s="20"/>
      <c r="T77" s="20"/>
      <c r="U77" s="20"/>
      <c r="V77" s="20">
        <v>245043659</v>
      </c>
      <c r="W77" s="20">
        <v>251067819</v>
      </c>
      <c r="X77" s="20"/>
      <c r="Y77" s="19"/>
      <c r="Z77" s="22">
        <v>341608960</v>
      </c>
    </row>
    <row r="78" spans="1:26" ht="12.75" hidden="1">
      <c r="A78" s="37" t="s">
        <v>32</v>
      </c>
      <c r="B78" s="18">
        <v>1207106651</v>
      </c>
      <c r="C78" s="18"/>
      <c r="D78" s="19">
        <v>1331879200</v>
      </c>
      <c r="E78" s="20">
        <v>1248593203</v>
      </c>
      <c r="F78" s="20">
        <v>97042710</v>
      </c>
      <c r="G78" s="20">
        <v>89024224</v>
      </c>
      <c r="H78" s="20">
        <v>83458030</v>
      </c>
      <c r="I78" s="20">
        <v>269524964</v>
      </c>
      <c r="J78" s="20">
        <v>99168204</v>
      </c>
      <c r="K78" s="20">
        <v>103812242</v>
      </c>
      <c r="L78" s="20">
        <v>86847499</v>
      </c>
      <c r="M78" s="20">
        <v>289827945</v>
      </c>
      <c r="N78" s="20">
        <v>91303471</v>
      </c>
      <c r="O78" s="20">
        <v>95474905</v>
      </c>
      <c r="P78" s="20">
        <v>92819765</v>
      </c>
      <c r="Q78" s="20">
        <v>279598141</v>
      </c>
      <c r="R78" s="20"/>
      <c r="S78" s="20"/>
      <c r="T78" s="20"/>
      <c r="U78" s="20"/>
      <c r="V78" s="20">
        <v>838951050</v>
      </c>
      <c r="W78" s="20">
        <v>799016542</v>
      </c>
      <c r="X78" s="20"/>
      <c r="Y78" s="19"/>
      <c r="Z78" s="22">
        <v>1248593203</v>
      </c>
    </row>
    <row r="79" spans="1:26" ht="12.75" hidden="1">
      <c r="A79" s="38" t="s">
        <v>102</v>
      </c>
      <c r="B79" s="18">
        <v>838196409</v>
      </c>
      <c r="C79" s="18"/>
      <c r="D79" s="19">
        <v>875069096</v>
      </c>
      <c r="E79" s="20">
        <v>875069101</v>
      </c>
      <c r="F79" s="20">
        <v>53783604</v>
      </c>
      <c r="G79" s="20">
        <v>47561206</v>
      </c>
      <c r="H79" s="20">
        <v>48424727</v>
      </c>
      <c r="I79" s="20">
        <v>149769537</v>
      </c>
      <c r="J79" s="20">
        <v>48913754</v>
      </c>
      <c r="K79" s="20">
        <v>50254458</v>
      </c>
      <c r="L79" s="20">
        <v>49858530</v>
      </c>
      <c r="M79" s="20">
        <v>149026742</v>
      </c>
      <c r="N79" s="20">
        <v>46949129</v>
      </c>
      <c r="O79" s="20">
        <v>47199009</v>
      </c>
      <c r="P79" s="20">
        <v>46834139</v>
      </c>
      <c r="Q79" s="20">
        <v>140982277</v>
      </c>
      <c r="R79" s="20"/>
      <c r="S79" s="20"/>
      <c r="T79" s="20"/>
      <c r="U79" s="20"/>
      <c r="V79" s="20">
        <v>439778556</v>
      </c>
      <c r="W79" s="20">
        <v>500431239</v>
      </c>
      <c r="X79" s="20"/>
      <c r="Y79" s="19"/>
      <c r="Z79" s="22">
        <v>875069101</v>
      </c>
    </row>
    <row r="80" spans="1:26" ht="12.75" hidden="1">
      <c r="A80" s="38" t="s">
        <v>103</v>
      </c>
      <c r="B80" s="18">
        <v>260019014</v>
      </c>
      <c r="C80" s="18"/>
      <c r="D80" s="19">
        <v>282046501</v>
      </c>
      <c r="E80" s="20">
        <v>198760500</v>
      </c>
      <c r="F80" s="20">
        <v>26183496</v>
      </c>
      <c r="G80" s="20">
        <v>23521683</v>
      </c>
      <c r="H80" s="20">
        <v>20163602</v>
      </c>
      <c r="I80" s="20">
        <v>69868781</v>
      </c>
      <c r="J80" s="20">
        <v>31468438</v>
      </c>
      <c r="K80" s="20">
        <v>32776631</v>
      </c>
      <c r="L80" s="20">
        <v>19518452</v>
      </c>
      <c r="M80" s="20">
        <v>83763521</v>
      </c>
      <c r="N80" s="20">
        <v>27061725</v>
      </c>
      <c r="O80" s="20">
        <v>30992385</v>
      </c>
      <c r="P80" s="20">
        <v>28660843</v>
      </c>
      <c r="Q80" s="20">
        <v>86714953</v>
      </c>
      <c r="R80" s="20"/>
      <c r="S80" s="20"/>
      <c r="T80" s="20"/>
      <c r="U80" s="20"/>
      <c r="V80" s="20">
        <v>240347255</v>
      </c>
      <c r="W80" s="20">
        <v>155130407</v>
      </c>
      <c r="X80" s="20"/>
      <c r="Y80" s="19"/>
      <c r="Z80" s="22">
        <v>198760500</v>
      </c>
    </row>
    <row r="81" spans="1:26" ht="12.75" hidden="1">
      <c r="A81" s="38" t="s">
        <v>104</v>
      </c>
      <c r="B81" s="18">
        <v>47339719</v>
      </c>
      <c r="C81" s="18"/>
      <c r="D81" s="19">
        <v>83156481</v>
      </c>
      <c r="E81" s="20">
        <v>83156481</v>
      </c>
      <c r="F81" s="20">
        <v>8077534</v>
      </c>
      <c r="G81" s="20">
        <v>8432355</v>
      </c>
      <c r="H81" s="20">
        <v>6658823</v>
      </c>
      <c r="I81" s="20">
        <v>23168712</v>
      </c>
      <c r="J81" s="20">
        <v>8700604</v>
      </c>
      <c r="K81" s="20">
        <v>10080288</v>
      </c>
      <c r="L81" s="20">
        <v>9374668</v>
      </c>
      <c r="M81" s="20">
        <v>28155560</v>
      </c>
      <c r="N81" s="20">
        <v>8004561</v>
      </c>
      <c r="O81" s="20">
        <v>9275140</v>
      </c>
      <c r="P81" s="20">
        <v>9295270</v>
      </c>
      <c r="Q81" s="20">
        <v>26574971</v>
      </c>
      <c r="R81" s="20"/>
      <c r="S81" s="20"/>
      <c r="T81" s="20"/>
      <c r="U81" s="20"/>
      <c r="V81" s="20">
        <v>77899243</v>
      </c>
      <c r="W81" s="20">
        <v>69240912</v>
      </c>
      <c r="X81" s="20"/>
      <c r="Y81" s="19"/>
      <c r="Z81" s="22">
        <v>83156481</v>
      </c>
    </row>
    <row r="82" spans="1:26" ht="12.75" hidden="1">
      <c r="A82" s="38" t="s">
        <v>105</v>
      </c>
      <c r="B82" s="18">
        <v>60570572</v>
      </c>
      <c r="C82" s="18"/>
      <c r="D82" s="19">
        <v>91607122</v>
      </c>
      <c r="E82" s="20">
        <v>91607121</v>
      </c>
      <c r="F82" s="20">
        <v>8998076</v>
      </c>
      <c r="G82" s="20">
        <v>9508980</v>
      </c>
      <c r="H82" s="20">
        <v>8210878</v>
      </c>
      <c r="I82" s="20">
        <v>26717934</v>
      </c>
      <c r="J82" s="20">
        <v>10085408</v>
      </c>
      <c r="K82" s="20">
        <v>10700865</v>
      </c>
      <c r="L82" s="20">
        <v>8095849</v>
      </c>
      <c r="M82" s="20">
        <v>28882122</v>
      </c>
      <c r="N82" s="20">
        <v>9288056</v>
      </c>
      <c r="O82" s="20">
        <v>8008371</v>
      </c>
      <c r="P82" s="20">
        <v>8029513</v>
      </c>
      <c r="Q82" s="20">
        <v>25325940</v>
      </c>
      <c r="R82" s="20"/>
      <c r="S82" s="20"/>
      <c r="T82" s="20"/>
      <c r="U82" s="20"/>
      <c r="V82" s="20">
        <v>80925996</v>
      </c>
      <c r="W82" s="20">
        <v>74213984</v>
      </c>
      <c r="X82" s="20"/>
      <c r="Y82" s="19"/>
      <c r="Z82" s="22">
        <v>91607121</v>
      </c>
    </row>
    <row r="83" spans="1:26" ht="12.75" hidden="1">
      <c r="A83" s="38" t="s">
        <v>106</v>
      </c>
      <c r="B83" s="18">
        <v>980937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107</v>
      </c>
      <c r="B84" s="27">
        <v>7122121</v>
      </c>
      <c r="C84" s="27"/>
      <c r="D84" s="28">
        <v>62070060</v>
      </c>
      <c r="E84" s="29">
        <v>62070060</v>
      </c>
      <c r="F84" s="29">
        <v>6483933</v>
      </c>
      <c r="G84" s="29">
        <v>6885020</v>
      </c>
      <c r="H84" s="29">
        <v>6891227</v>
      </c>
      <c r="I84" s="29">
        <v>20260180</v>
      </c>
      <c r="J84" s="29">
        <v>3271182</v>
      </c>
      <c r="K84" s="29">
        <v>3727671</v>
      </c>
      <c r="L84" s="29"/>
      <c r="M84" s="29">
        <v>6998853</v>
      </c>
      <c r="N84" s="29"/>
      <c r="O84" s="29">
        <v>3144057</v>
      </c>
      <c r="P84" s="29">
        <v>3124000</v>
      </c>
      <c r="Q84" s="29">
        <v>6268057</v>
      </c>
      <c r="R84" s="29"/>
      <c r="S84" s="29"/>
      <c r="T84" s="29"/>
      <c r="U84" s="29"/>
      <c r="V84" s="29">
        <v>33527090</v>
      </c>
      <c r="W84" s="29">
        <v>37643354</v>
      </c>
      <c r="X84" s="29"/>
      <c r="Y84" s="28"/>
      <c r="Z84" s="30">
        <v>62070060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232691020</v>
      </c>
      <c r="C5" s="18">
        <v>0</v>
      </c>
      <c r="D5" s="63">
        <v>266065863</v>
      </c>
      <c r="E5" s="64">
        <v>266065863</v>
      </c>
      <c r="F5" s="64">
        <v>26869518</v>
      </c>
      <c r="G5" s="64">
        <v>43078645</v>
      </c>
      <c r="H5" s="64">
        <v>43495573</v>
      </c>
      <c r="I5" s="64">
        <v>113443736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113443736</v>
      </c>
      <c r="W5" s="64">
        <v>199549368</v>
      </c>
      <c r="X5" s="64">
        <v>-86105632</v>
      </c>
      <c r="Y5" s="65">
        <v>-43.15</v>
      </c>
      <c r="Z5" s="66">
        <v>266065863</v>
      </c>
    </row>
    <row r="6" spans="1:26" ht="12.75">
      <c r="A6" s="62" t="s">
        <v>32</v>
      </c>
      <c r="B6" s="18">
        <v>1011673962</v>
      </c>
      <c r="C6" s="18">
        <v>0</v>
      </c>
      <c r="D6" s="63">
        <v>1017013095</v>
      </c>
      <c r="E6" s="64">
        <v>1017013095</v>
      </c>
      <c r="F6" s="64">
        <v>44629222</v>
      </c>
      <c r="G6" s="64">
        <v>47293813</v>
      </c>
      <c r="H6" s="64">
        <v>50149586</v>
      </c>
      <c r="I6" s="64">
        <v>142072621</v>
      </c>
      <c r="J6" s="64">
        <v>1</v>
      </c>
      <c r="K6" s="64">
        <v>0</v>
      </c>
      <c r="L6" s="64">
        <v>0</v>
      </c>
      <c r="M6" s="64">
        <v>1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142072622</v>
      </c>
      <c r="W6" s="64">
        <v>678095829</v>
      </c>
      <c r="X6" s="64">
        <v>-536023207</v>
      </c>
      <c r="Y6" s="65">
        <v>-79.05</v>
      </c>
      <c r="Z6" s="66">
        <v>1017013095</v>
      </c>
    </row>
    <row r="7" spans="1:26" ht="12.75">
      <c r="A7" s="62" t="s">
        <v>33</v>
      </c>
      <c r="B7" s="18">
        <v>46076075</v>
      </c>
      <c r="C7" s="18">
        <v>0</v>
      </c>
      <c r="D7" s="63">
        <v>3403045</v>
      </c>
      <c r="E7" s="64">
        <v>3403045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2552274</v>
      </c>
      <c r="X7" s="64">
        <v>-2552274</v>
      </c>
      <c r="Y7" s="65">
        <v>-100</v>
      </c>
      <c r="Z7" s="66">
        <v>3403045</v>
      </c>
    </row>
    <row r="8" spans="1:26" ht="12.75">
      <c r="A8" s="62" t="s">
        <v>34</v>
      </c>
      <c r="B8" s="18">
        <v>227607689</v>
      </c>
      <c r="C8" s="18">
        <v>0</v>
      </c>
      <c r="D8" s="63">
        <v>247125000</v>
      </c>
      <c r="E8" s="64">
        <v>247125000</v>
      </c>
      <c r="F8" s="64">
        <v>0</v>
      </c>
      <c r="G8" s="64">
        <v>89042981</v>
      </c>
      <c r="H8" s="64">
        <v>0</v>
      </c>
      <c r="I8" s="64">
        <v>89042981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89042981</v>
      </c>
      <c r="W8" s="64">
        <v>3183336</v>
      </c>
      <c r="X8" s="64">
        <v>85859645</v>
      </c>
      <c r="Y8" s="65">
        <v>2697.16</v>
      </c>
      <c r="Z8" s="66">
        <v>247125000</v>
      </c>
    </row>
    <row r="9" spans="1:26" ht="12.75">
      <c r="A9" s="62" t="s">
        <v>35</v>
      </c>
      <c r="B9" s="18">
        <v>160950668</v>
      </c>
      <c r="C9" s="18">
        <v>0</v>
      </c>
      <c r="D9" s="63">
        <v>153864793</v>
      </c>
      <c r="E9" s="64">
        <v>153864793</v>
      </c>
      <c r="F9" s="64">
        <v>493036</v>
      </c>
      <c r="G9" s="64">
        <v>971663</v>
      </c>
      <c r="H9" s="64">
        <v>304703</v>
      </c>
      <c r="I9" s="64">
        <v>1769402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1769402</v>
      </c>
      <c r="W9" s="64">
        <v>92898225</v>
      </c>
      <c r="X9" s="64">
        <v>-91128823</v>
      </c>
      <c r="Y9" s="65">
        <v>-98.1</v>
      </c>
      <c r="Z9" s="66">
        <v>153864793</v>
      </c>
    </row>
    <row r="10" spans="1:26" ht="22.5">
      <c r="A10" s="67" t="s">
        <v>94</v>
      </c>
      <c r="B10" s="68">
        <f>SUM(B5:B9)</f>
        <v>1678999414</v>
      </c>
      <c r="C10" s="68">
        <f>SUM(C5:C9)</f>
        <v>0</v>
      </c>
      <c r="D10" s="69">
        <f aca="true" t="shared" si="0" ref="D10:Z10">SUM(D5:D9)</f>
        <v>1687471796</v>
      </c>
      <c r="E10" s="70">
        <f t="shared" si="0"/>
        <v>1687471796</v>
      </c>
      <c r="F10" s="70">
        <f t="shared" si="0"/>
        <v>71991776</v>
      </c>
      <c r="G10" s="70">
        <f t="shared" si="0"/>
        <v>180387102</v>
      </c>
      <c r="H10" s="70">
        <f t="shared" si="0"/>
        <v>93949862</v>
      </c>
      <c r="I10" s="70">
        <f t="shared" si="0"/>
        <v>346328740</v>
      </c>
      <c r="J10" s="70">
        <f t="shared" si="0"/>
        <v>1</v>
      </c>
      <c r="K10" s="70">
        <f t="shared" si="0"/>
        <v>0</v>
      </c>
      <c r="L10" s="70">
        <f t="shared" si="0"/>
        <v>0</v>
      </c>
      <c r="M10" s="70">
        <f t="shared" si="0"/>
        <v>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346328741</v>
      </c>
      <c r="W10" s="70">
        <f t="shared" si="0"/>
        <v>976279032</v>
      </c>
      <c r="X10" s="70">
        <f t="shared" si="0"/>
        <v>-629950291</v>
      </c>
      <c r="Y10" s="71">
        <f>+IF(W10&lt;&gt;0,(X10/W10)*100,0)</f>
        <v>-64.52563973534157</v>
      </c>
      <c r="Z10" s="72">
        <f t="shared" si="0"/>
        <v>1687471796</v>
      </c>
    </row>
    <row r="11" spans="1:26" ht="12.75">
      <c r="A11" s="62" t="s">
        <v>36</v>
      </c>
      <c r="B11" s="18">
        <v>442877792</v>
      </c>
      <c r="C11" s="18">
        <v>0</v>
      </c>
      <c r="D11" s="63">
        <v>474659610</v>
      </c>
      <c r="E11" s="64">
        <v>474659610</v>
      </c>
      <c r="F11" s="64">
        <v>0</v>
      </c>
      <c r="G11" s="64">
        <v>578392</v>
      </c>
      <c r="H11" s="64">
        <v>123125603</v>
      </c>
      <c r="I11" s="64">
        <v>123703995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123703995</v>
      </c>
      <c r="W11" s="64">
        <v>355992156</v>
      </c>
      <c r="X11" s="64">
        <v>-232288161</v>
      </c>
      <c r="Y11" s="65">
        <v>-65.25</v>
      </c>
      <c r="Z11" s="66">
        <v>474659610</v>
      </c>
    </row>
    <row r="12" spans="1:26" ht="12.75">
      <c r="A12" s="62" t="s">
        <v>37</v>
      </c>
      <c r="B12" s="18">
        <v>20574230</v>
      </c>
      <c r="C12" s="18">
        <v>0</v>
      </c>
      <c r="D12" s="63">
        <v>22616138</v>
      </c>
      <c r="E12" s="64">
        <v>22616138</v>
      </c>
      <c r="F12" s="64">
        <v>0</v>
      </c>
      <c r="G12" s="64">
        <v>0</v>
      </c>
      <c r="H12" s="64">
        <v>8546542</v>
      </c>
      <c r="I12" s="64">
        <v>8546542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8546542</v>
      </c>
      <c r="W12" s="64">
        <v>16962012</v>
      </c>
      <c r="X12" s="64">
        <v>-8415470</v>
      </c>
      <c r="Y12" s="65">
        <v>-49.61</v>
      </c>
      <c r="Z12" s="66">
        <v>22616138</v>
      </c>
    </row>
    <row r="13" spans="1:26" ht="12.75">
      <c r="A13" s="62" t="s">
        <v>95</v>
      </c>
      <c r="B13" s="18">
        <v>167939755</v>
      </c>
      <c r="C13" s="18">
        <v>0</v>
      </c>
      <c r="D13" s="63">
        <v>162164992</v>
      </c>
      <c r="E13" s="64">
        <v>162164992</v>
      </c>
      <c r="F13" s="64">
        <v>34690626</v>
      </c>
      <c r="G13" s="64">
        <v>33053863</v>
      </c>
      <c r="H13" s="64">
        <v>31875837</v>
      </c>
      <c r="I13" s="64">
        <v>99620326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99620326</v>
      </c>
      <c r="W13" s="64">
        <v>121623705</v>
      </c>
      <c r="X13" s="64">
        <v>-22003379</v>
      </c>
      <c r="Y13" s="65">
        <v>-18.09</v>
      </c>
      <c r="Z13" s="66">
        <v>162164992</v>
      </c>
    </row>
    <row r="14" spans="1:26" ht="12.75">
      <c r="A14" s="62" t="s">
        <v>38</v>
      </c>
      <c r="B14" s="18">
        <v>42449372</v>
      </c>
      <c r="C14" s="18">
        <v>0</v>
      </c>
      <c r="D14" s="63">
        <v>3429562</v>
      </c>
      <c r="E14" s="64">
        <v>3429562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2572164</v>
      </c>
      <c r="X14" s="64">
        <v>-2572164</v>
      </c>
      <c r="Y14" s="65">
        <v>-100</v>
      </c>
      <c r="Z14" s="66">
        <v>3429562</v>
      </c>
    </row>
    <row r="15" spans="1:26" ht="12.75">
      <c r="A15" s="62" t="s">
        <v>39</v>
      </c>
      <c r="B15" s="18">
        <v>817286667</v>
      </c>
      <c r="C15" s="18">
        <v>0</v>
      </c>
      <c r="D15" s="63">
        <v>670000000</v>
      </c>
      <c r="E15" s="64">
        <v>670000000</v>
      </c>
      <c r="F15" s="64">
        <v>223</v>
      </c>
      <c r="G15" s="64">
        <v>16400375</v>
      </c>
      <c r="H15" s="64">
        <v>5191</v>
      </c>
      <c r="I15" s="64">
        <v>16405789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16405789</v>
      </c>
      <c r="W15" s="64">
        <v>502499997</v>
      </c>
      <c r="X15" s="64">
        <v>-486094208</v>
      </c>
      <c r="Y15" s="65">
        <v>-96.74</v>
      </c>
      <c r="Z15" s="66">
        <v>670000000</v>
      </c>
    </row>
    <row r="16" spans="1:26" ht="12.75">
      <c r="A16" s="73" t="s">
        <v>40</v>
      </c>
      <c r="B16" s="18">
        <v>33161349</v>
      </c>
      <c r="C16" s="18">
        <v>0</v>
      </c>
      <c r="D16" s="63">
        <v>39609874</v>
      </c>
      <c r="E16" s="64">
        <v>39609874</v>
      </c>
      <c r="F16" s="64">
        <v>0</v>
      </c>
      <c r="G16" s="64">
        <v>0</v>
      </c>
      <c r="H16" s="64">
        <v>36842</v>
      </c>
      <c r="I16" s="64">
        <v>36842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36842</v>
      </c>
      <c r="W16" s="64">
        <v>4457988</v>
      </c>
      <c r="X16" s="64">
        <v>-4421146</v>
      </c>
      <c r="Y16" s="65">
        <v>-99.17</v>
      </c>
      <c r="Z16" s="66">
        <v>39609874</v>
      </c>
    </row>
    <row r="17" spans="1:26" ht="12.75">
      <c r="A17" s="62" t="s">
        <v>41</v>
      </c>
      <c r="B17" s="18">
        <v>843879763</v>
      </c>
      <c r="C17" s="18">
        <v>0</v>
      </c>
      <c r="D17" s="63">
        <v>283326401</v>
      </c>
      <c r="E17" s="64">
        <v>283326401</v>
      </c>
      <c r="F17" s="64">
        <v>856907</v>
      </c>
      <c r="G17" s="64">
        <v>9155872</v>
      </c>
      <c r="H17" s="64">
        <v>8836079</v>
      </c>
      <c r="I17" s="64">
        <v>18848858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18848858</v>
      </c>
      <c r="W17" s="64">
        <v>212494077</v>
      </c>
      <c r="X17" s="64">
        <v>-193645219</v>
      </c>
      <c r="Y17" s="65">
        <v>-91.13</v>
      </c>
      <c r="Z17" s="66">
        <v>283326401</v>
      </c>
    </row>
    <row r="18" spans="1:26" ht="12.75">
      <c r="A18" s="74" t="s">
        <v>42</v>
      </c>
      <c r="B18" s="75">
        <f>SUM(B11:B17)</f>
        <v>2368168928</v>
      </c>
      <c r="C18" s="75">
        <f>SUM(C11:C17)</f>
        <v>0</v>
      </c>
      <c r="D18" s="76">
        <f aca="true" t="shared" si="1" ref="D18:Z18">SUM(D11:D17)</f>
        <v>1655806577</v>
      </c>
      <c r="E18" s="77">
        <f t="shared" si="1"/>
        <v>1655806577</v>
      </c>
      <c r="F18" s="77">
        <f t="shared" si="1"/>
        <v>35547756</v>
      </c>
      <c r="G18" s="77">
        <f t="shared" si="1"/>
        <v>59188502</v>
      </c>
      <c r="H18" s="77">
        <f t="shared" si="1"/>
        <v>172426094</v>
      </c>
      <c r="I18" s="77">
        <f t="shared" si="1"/>
        <v>267162352</v>
      </c>
      <c r="J18" s="77">
        <f t="shared" si="1"/>
        <v>0</v>
      </c>
      <c r="K18" s="77">
        <f t="shared" si="1"/>
        <v>0</v>
      </c>
      <c r="L18" s="77">
        <f t="shared" si="1"/>
        <v>0</v>
      </c>
      <c r="M18" s="77">
        <f t="shared" si="1"/>
        <v>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267162352</v>
      </c>
      <c r="W18" s="77">
        <f t="shared" si="1"/>
        <v>1216602099</v>
      </c>
      <c r="X18" s="77">
        <f t="shared" si="1"/>
        <v>-949439747</v>
      </c>
      <c r="Y18" s="71">
        <f>+IF(W18&lt;&gt;0,(X18/W18)*100,0)</f>
        <v>-78.04028513352088</v>
      </c>
      <c r="Z18" s="78">
        <f t="shared" si="1"/>
        <v>1655806577</v>
      </c>
    </row>
    <row r="19" spans="1:26" ht="12.75">
      <c r="A19" s="74" t="s">
        <v>43</v>
      </c>
      <c r="B19" s="79">
        <f>+B10-B18</f>
        <v>-689169514</v>
      </c>
      <c r="C19" s="79">
        <f>+C10-C18</f>
        <v>0</v>
      </c>
      <c r="D19" s="80">
        <f aca="true" t="shared" si="2" ref="D19:Z19">+D10-D18</f>
        <v>31665219</v>
      </c>
      <c r="E19" s="81">
        <f t="shared" si="2"/>
        <v>31665219</v>
      </c>
      <c r="F19" s="81">
        <f t="shared" si="2"/>
        <v>36444020</v>
      </c>
      <c r="G19" s="81">
        <f t="shared" si="2"/>
        <v>121198600</v>
      </c>
      <c r="H19" s="81">
        <f t="shared" si="2"/>
        <v>-78476232</v>
      </c>
      <c r="I19" s="81">
        <f t="shared" si="2"/>
        <v>79166388</v>
      </c>
      <c r="J19" s="81">
        <f t="shared" si="2"/>
        <v>1</v>
      </c>
      <c r="K19" s="81">
        <f t="shared" si="2"/>
        <v>0</v>
      </c>
      <c r="L19" s="81">
        <f t="shared" si="2"/>
        <v>0</v>
      </c>
      <c r="M19" s="81">
        <f t="shared" si="2"/>
        <v>1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79166389</v>
      </c>
      <c r="W19" s="81">
        <f>IF(E10=E18,0,W10-W18)</f>
        <v>-240323067</v>
      </c>
      <c r="X19" s="81">
        <f t="shared" si="2"/>
        <v>319489456</v>
      </c>
      <c r="Y19" s="82">
        <f>+IF(W19&lt;&gt;0,(X19/W19)*100,0)</f>
        <v>-132.9416522468066</v>
      </c>
      <c r="Z19" s="83">
        <f t="shared" si="2"/>
        <v>31665219</v>
      </c>
    </row>
    <row r="20" spans="1:26" ht="12.75">
      <c r="A20" s="62" t="s">
        <v>44</v>
      </c>
      <c r="B20" s="18">
        <v>57196295</v>
      </c>
      <c r="C20" s="18">
        <v>0</v>
      </c>
      <c r="D20" s="63">
        <v>72796000</v>
      </c>
      <c r="E20" s="64">
        <v>72796000</v>
      </c>
      <c r="F20" s="64">
        <v>0</v>
      </c>
      <c r="G20" s="64">
        <v>20657894</v>
      </c>
      <c r="H20" s="64">
        <v>0</v>
      </c>
      <c r="I20" s="64">
        <v>20657894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20657894</v>
      </c>
      <c r="W20" s="64">
        <v>73121976</v>
      </c>
      <c r="X20" s="64">
        <v>-52464082</v>
      </c>
      <c r="Y20" s="65">
        <v>-71.75</v>
      </c>
      <c r="Z20" s="66">
        <v>72796000</v>
      </c>
    </row>
    <row r="21" spans="1:26" ht="12.7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163635750</v>
      </c>
      <c r="X21" s="86">
        <v>-163635750</v>
      </c>
      <c r="Y21" s="87">
        <v>-100</v>
      </c>
      <c r="Z21" s="88">
        <v>0</v>
      </c>
    </row>
    <row r="22" spans="1:26" ht="22.5">
      <c r="A22" s="89" t="s">
        <v>97</v>
      </c>
      <c r="B22" s="90">
        <f>SUM(B19:B21)</f>
        <v>-631973219</v>
      </c>
      <c r="C22" s="90">
        <f>SUM(C19:C21)</f>
        <v>0</v>
      </c>
      <c r="D22" s="91">
        <f aca="true" t="shared" si="3" ref="D22:Z22">SUM(D19:D21)</f>
        <v>104461219</v>
      </c>
      <c r="E22" s="92">
        <f t="shared" si="3"/>
        <v>104461219</v>
      </c>
      <c r="F22" s="92">
        <f t="shared" si="3"/>
        <v>36444020</v>
      </c>
      <c r="G22" s="92">
        <f t="shared" si="3"/>
        <v>141856494</v>
      </c>
      <c r="H22" s="92">
        <f t="shared" si="3"/>
        <v>-78476232</v>
      </c>
      <c r="I22" s="92">
        <f t="shared" si="3"/>
        <v>99824282</v>
      </c>
      <c r="J22" s="92">
        <f t="shared" si="3"/>
        <v>1</v>
      </c>
      <c r="K22" s="92">
        <f t="shared" si="3"/>
        <v>0</v>
      </c>
      <c r="L22" s="92">
        <f t="shared" si="3"/>
        <v>0</v>
      </c>
      <c r="M22" s="92">
        <f t="shared" si="3"/>
        <v>1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99824283</v>
      </c>
      <c r="W22" s="92">
        <f t="shared" si="3"/>
        <v>-3565341</v>
      </c>
      <c r="X22" s="92">
        <f t="shared" si="3"/>
        <v>103389624</v>
      </c>
      <c r="Y22" s="93">
        <f>+IF(W22&lt;&gt;0,(X22/W22)*100,0)</f>
        <v>-2899.852328290618</v>
      </c>
      <c r="Z22" s="94">
        <f t="shared" si="3"/>
        <v>104461219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-631973219</v>
      </c>
      <c r="C24" s="79">
        <f>SUM(C22:C23)</f>
        <v>0</v>
      </c>
      <c r="D24" s="80">
        <f aca="true" t="shared" si="4" ref="D24:Z24">SUM(D22:D23)</f>
        <v>104461219</v>
      </c>
      <c r="E24" s="81">
        <f t="shared" si="4"/>
        <v>104461219</v>
      </c>
      <c r="F24" s="81">
        <f t="shared" si="4"/>
        <v>36444020</v>
      </c>
      <c r="G24" s="81">
        <f t="shared" si="4"/>
        <v>141856494</v>
      </c>
      <c r="H24" s="81">
        <f t="shared" si="4"/>
        <v>-78476232</v>
      </c>
      <c r="I24" s="81">
        <f t="shared" si="4"/>
        <v>99824282</v>
      </c>
      <c r="J24" s="81">
        <f t="shared" si="4"/>
        <v>1</v>
      </c>
      <c r="K24" s="81">
        <f t="shared" si="4"/>
        <v>0</v>
      </c>
      <c r="L24" s="81">
        <f t="shared" si="4"/>
        <v>0</v>
      </c>
      <c r="M24" s="81">
        <f t="shared" si="4"/>
        <v>1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99824283</v>
      </c>
      <c r="W24" s="81">
        <f t="shared" si="4"/>
        <v>-3565341</v>
      </c>
      <c r="X24" s="81">
        <f t="shared" si="4"/>
        <v>103389624</v>
      </c>
      <c r="Y24" s="82">
        <f>+IF(W24&lt;&gt;0,(X24/W24)*100,0)</f>
        <v>-2899.852328290618</v>
      </c>
      <c r="Z24" s="83">
        <f t="shared" si="4"/>
        <v>104461219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61206922</v>
      </c>
      <c r="C27" s="21">
        <v>0</v>
      </c>
      <c r="D27" s="103">
        <v>104396000</v>
      </c>
      <c r="E27" s="104">
        <v>104396000</v>
      </c>
      <c r="F27" s="104">
        <v>498075</v>
      </c>
      <c r="G27" s="104">
        <v>0</v>
      </c>
      <c r="H27" s="104">
        <v>2764465</v>
      </c>
      <c r="I27" s="104">
        <v>3262540</v>
      </c>
      <c r="J27" s="104">
        <v>0</v>
      </c>
      <c r="K27" s="104">
        <v>1480758</v>
      </c>
      <c r="L27" s="104">
        <v>2110200</v>
      </c>
      <c r="M27" s="104">
        <v>3590958</v>
      </c>
      <c r="N27" s="104">
        <v>1088882</v>
      </c>
      <c r="O27" s="104">
        <v>5832393</v>
      </c>
      <c r="P27" s="104">
        <v>4072480</v>
      </c>
      <c r="Q27" s="104">
        <v>10993755</v>
      </c>
      <c r="R27" s="104">
        <v>0</v>
      </c>
      <c r="S27" s="104">
        <v>0</v>
      </c>
      <c r="T27" s="104">
        <v>0</v>
      </c>
      <c r="U27" s="104">
        <v>0</v>
      </c>
      <c r="V27" s="104">
        <v>17847253</v>
      </c>
      <c r="W27" s="104">
        <v>78297000</v>
      </c>
      <c r="X27" s="104">
        <v>-60449747</v>
      </c>
      <c r="Y27" s="105">
        <v>-77.21</v>
      </c>
      <c r="Z27" s="106">
        <v>104396000</v>
      </c>
    </row>
    <row r="28" spans="1:26" ht="12.75">
      <c r="A28" s="107" t="s">
        <v>44</v>
      </c>
      <c r="B28" s="18">
        <v>55858962</v>
      </c>
      <c r="C28" s="18">
        <v>0</v>
      </c>
      <c r="D28" s="63">
        <v>72796000</v>
      </c>
      <c r="E28" s="64">
        <v>72796000</v>
      </c>
      <c r="F28" s="64">
        <v>498075</v>
      </c>
      <c r="G28" s="64">
        <v>0</v>
      </c>
      <c r="H28" s="64">
        <v>2764465</v>
      </c>
      <c r="I28" s="64">
        <v>3262540</v>
      </c>
      <c r="J28" s="64">
        <v>0</v>
      </c>
      <c r="K28" s="64">
        <v>1480758</v>
      </c>
      <c r="L28" s="64">
        <v>2110200</v>
      </c>
      <c r="M28" s="64">
        <v>3590958</v>
      </c>
      <c r="N28" s="64">
        <v>1088882</v>
      </c>
      <c r="O28" s="64">
        <v>5832393</v>
      </c>
      <c r="P28" s="64">
        <v>4072480</v>
      </c>
      <c r="Q28" s="64">
        <v>10993755</v>
      </c>
      <c r="R28" s="64">
        <v>0</v>
      </c>
      <c r="S28" s="64">
        <v>0</v>
      </c>
      <c r="T28" s="64">
        <v>0</v>
      </c>
      <c r="U28" s="64">
        <v>0</v>
      </c>
      <c r="V28" s="64">
        <v>17847253</v>
      </c>
      <c r="W28" s="64">
        <v>54597000</v>
      </c>
      <c r="X28" s="64">
        <v>-36749747</v>
      </c>
      <c r="Y28" s="65">
        <v>-67.31</v>
      </c>
      <c r="Z28" s="66">
        <v>72796000</v>
      </c>
    </row>
    <row r="29" spans="1:26" ht="12.7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/>
      <c r="X29" s="64">
        <v>0</v>
      </c>
      <c r="Y29" s="65">
        <v>0</v>
      </c>
      <c r="Z29" s="66">
        <v>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5347960</v>
      </c>
      <c r="C31" s="18">
        <v>0</v>
      </c>
      <c r="D31" s="63">
        <v>31600000</v>
      </c>
      <c r="E31" s="64">
        <v>31600000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23700000</v>
      </c>
      <c r="X31" s="64">
        <v>-23700000</v>
      </c>
      <c r="Y31" s="65">
        <v>-100</v>
      </c>
      <c r="Z31" s="66">
        <v>31600000</v>
      </c>
    </row>
    <row r="32" spans="1:26" ht="12.75">
      <c r="A32" s="74" t="s">
        <v>50</v>
      </c>
      <c r="B32" s="21">
        <f>SUM(B28:B31)</f>
        <v>61206922</v>
      </c>
      <c r="C32" s="21">
        <f>SUM(C28:C31)</f>
        <v>0</v>
      </c>
      <c r="D32" s="103">
        <f aca="true" t="shared" si="5" ref="D32:Z32">SUM(D28:D31)</f>
        <v>104396000</v>
      </c>
      <c r="E32" s="104">
        <f t="shared" si="5"/>
        <v>104396000</v>
      </c>
      <c r="F32" s="104">
        <f t="shared" si="5"/>
        <v>498075</v>
      </c>
      <c r="G32" s="104">
        <f t="shared" si="5"/>
        <v>0</v>
      </c>
      <c r="H32" s="104">
        <f t="shared" si="5"/>
        <v>2764465</v>
      </c>
      <c r="I32" s="104">
        <f t="shared" si="5"/>
        <v>3262540</v>
      </c>
      <c r="J32" s="104">
        <f t="shared" si="5"/>
        <v>0</v>
      </c>
      <c r="K32" s="104">
        <f t="shared" si="5"/>
        <v>1480758</v>
      </c>
      <c r="L32" s="104">
        <f t="shared" si="5"/>
        <v>2110200</v>
      </c>
      <c r="M32" s="104">
        <f t="shared" si="5"/>
        <v>3590958</v>
      </c>
      <c r="N32" s="104">
        <f t="shared" si="5"/>
        <v>1088882</v>
      </c>
      <c r="O32" s="104">
        <f t="shared" si="5"/>
        <v>5832393</v>
      </c>
      <c r="P32" s="104">
        <f t="shared" si="5"/>
        <v>4072480</v>
      </c>
      <c r="Q32" s="104">
        <f t="shared" si="5"/>
        <v>10993755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17847253</v>
      </c>
      <c r="W32" s="104">
        <f t="shared" si="5"/>
        <v>78297000</v>
      </c>
      <c r="X32" s="104">
        <f t="shared" si="5"/>
        <v>-60449747</v>
      </c>
      <c r="Y32" s="105">
        <f>+IF(W32&lt;&gt;0,(X32/W32)*100,0)</f>
        <v>-77.20570009068037</v>
      </c>
      <c r="Z32" s="106">
        <f t="shared" si="5"/>
        <v>104396000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265811079</v>
      </c>
      <c r="C35" s="18">
        <v>0</v>
      </c>
      <c r="D35" s="63">
        <v>397844807</v>
      </c>
      <c r="E35" s="64">
        <v>397844807</v>
      </c>
      <c r="F35" s="64">
        <v>514453580</v>
      </c>
      <c r="G35" s="64">
        <v>506977327</v>
      </c>
      <c r="H35" s="64">
        <v>537935300</v>
      </c>
      <c r="I35" s="64">
        <v>537935300</v>
      </c>
      <c r="J35" s="64">
        <v>580540625</v>
      </c>
      <c r="K35" s="64">
        <v>0</v>
      </c>
      <c r="L35" s="64">
        <v>0</v>
      </c>
      <c r="M35" s="64">
        <v>0</v>
      </c>
      <c r="N35" s="64">
        <v>618272024</v>
      </c>
      <c r="O35" s="64">
        <v>0</v>
      </c>
      <c r="P35" s="64">
        <v>0</v>
      </c>
      <c r="Q35" s="64">
        <v>618272024</v>
      </c>
      <c r="R35" s="64">
        <v>0</v>
      </c>
      <c r="S35" s="64">
        <v>0</v>
      </c>
      <c r="T35" s="64">
        <v>0</v>
      </c>
      <c r="U35" s="64">
        <v>0</v>
      </c>
      <c r="V35" s="64">
        <v>618272024</v>
      </c>
      <c r="W35" s="64">
        <v>298383605</v>
      </c>
      <c r="X35" s="64">
        <v>319888419</v>
      </c>
      <c r="Y35" s="65">
        <v>107.21</v>
      </c>
      <c r="Z35" s="66">
        <v>397844807</v>
      </c>
    </row>
    <row r="36" spans="1:26" ht="12.75">
      <c r="A36" s="62" t="s">
        <v>53</v>
      </c>
      <c r="B36" s="18">
        <v>2961558075</v>
      </c>
      <c r="C36" s="18">
        <v>0</v>
      </c>
      <c r="D36" s="63">
        <v>3558385237</v>
      </c>
      <c r="E36" s="64">
        <v>3558385238</v>
      </c>
      <c r="F36" s="64">
        <v>3071364830</v>
      </c>
      <c r="G36" s="64">
        <v>3076090302</v>
      </c>
      <c r="H36" s="64">
        <v>3077564320</v>
      </c>
      <c r="I36" s="64">
        <v>3077564320</v>
      </c>
      <c r="J36" s="64">
        <v>3077631740</v>
      </c>
      <c r="K36" s="64">
        <v>0</v>
      </c>
      <c r="L36" s="64">
        <v>0</v>
      </c>
      <c r="M36" s="64">
        <v>0</v>
      </c>
      <c r="N36" s="64">
        <v>3077829730</v>
      </c>
      <c r="O36" s="64">
        <v>0</v>
      </c>
      <c r="P36" s="64">
        <v>0</v>
      </c>
      <c r="Q36" s="64">
        <v>3077829730</v>
      </c>
      <c r="R36" s="64">
        <v>0</v>
      </c>
      <c r="S36" s="64">
        <v>0</v>
      </c>
      <c r="T36" s="64">
        <v>0</v>
      </c>
      <c r="U36" s="64">
        <v>0</v>
      </c>
      <c r="V36" s="64">
        <v>3077829730</v>
      </c>
      <c r="W36" s="64">
        <v>2668788929</v>
      </c>
      <c r="X36" s="64">
        <v>409040801</v>
      </c>
      <c r="Y36" s="65">
        <v>15.33</v>
      </c>
      <c r="Z36" s="66">
        <v>3558385238</v>
      </c>
    </row>
    <row r="37" spans="1:26" ht="12.75">
      <c r="A37" s="62" t="s">
        <v>54</v>
      </c>
      <c r="B37" s="18">
        <v>978052172</v>
      </c>
      <c r="C37" s="18">
        <v>0</v>
      </c>
      <c r="D37" s="63">
        <v>375001325</v>
      </c>
      <c r="E37" s="64">
        <v>375001325</v>
      </c>
      <c r="F37" s="64">
        <v>708358936</v>
      </c>
      <c r="G37" s="64">
        <v>715012543</v>
      </c>
      <c r="H37" s="64">
        <v>582054156</v>
      </c>
      <c r="I37" s="64">
        <v>582054156</v>
      </c>
      <c r="J37" s="64">
        <v>624362684</v>
      </c>
      <c r="K37" s="64">
        <v>0</v>
      </c>
      <c r="L37" s="64">
        <v>0</v>
      </c>
      <c r="M37" s="64">
        <v>0</v>
      </c>
      <c r="N37" s="64">
        <v>624511963</v>
      </c>
      <c r="O37" s="64">
        <v>0</v>
      </c>
      <c r="P37" s="64">
        <v>0</v>
      </c>
      <c r="Q37" s="64">
        <v>624511963</v>
      </c>
      <c r="R37" s="64">
        <v>0</v>
      </c>
      <c r="S37" s="64">
        <v>0</v>
      </c>
      <c r="T37" s="64">
        <v>0</v>
      </c>
      <c r="U37" s="64">
        <v>0</v>
      </c>
      <c r="V37" s="64">
        <v>624511963</v>
      </c>
      <c r="W37" s="64">
        <v>281250994</v>
      </c>
      <c r="X37" s="64">
        <v>343260969</v>
      </c>
      <c r="Y37" s="65">
        <v>122.05</v>
      </c>
      <c r="Z37" s="66">
        <v>375001325</v>
      </c>
    </row>
    <row r="38" spans="1:26" ht="12.75">
      <c r="A38" s="62" t="s">
        <v>55</v>
      </c>
      <c r="B38" s="18">
        <v>159151702</v>
      </c>
      <c r="C38" s="18">
        <v>0</v>
      </c>
      <c r="D38" s="63">
        <v>179564013</v>
      </c>
      <c r="E38" s="64">
        <v>179564013</v>
      </c>
      <c r="F38" s="64">
        <v>159151702</v>
      </c>
      <c r="G38" s="64">
        <v>159151702</v>
      </c>
      <c r="H38" s="64">
        <v>159151702</v>
      </c>
      <c r="I38" s="64">
        <v>159151702</v>
      </c>
      <c r="J38" s="64">
        <v>158039058</v>
      </c>
      <c r="K38" s="64">
        <v>0</v>
      </c>
      <c r="L38" s="64">
        <v>0</v>
      </c>
      <c r="M38" s="64">
        <v>0</v>
      </c>
      <c r="N38" s="64">
        <v>158039058</v>
      </c>
      <c r="O38" s="64">
        <v>0</v>
      </c>
      <c r="P38" s="64">
        <v>0</v>
      </c>
      <c r="Q38" s="64">
        <v>158039058</v>
      </c>
      <c r="R38" s="64">
        <v>0</v>
      </c>
      <c r="S38" s="64">
        <v>0</v>
      </c>
      <c r="T38" s="64">
        <v>0</v>
      </c>
      <c r="U38" s="64">
        <v>0</v>
      </c>
      <c r="V38" s="64">
        <v>158039058</v>
      </c>
      <c r="W38" s="64">
        <v>134673010</v>
      </c>
      <c r="X38" s="64">
        <v>23366048</v>
      </c>
      <c r="Y38" s="65">
        <v>17.35</v>
      </c>
      <c r="Z38" s="66">
        <v>179564013</v>
      </c>
    </row>
    <row r="39" spans="1:26" ht="12.75">
      <c r="A39" s="62" t="s">
        <v>56</v>
      </c>
      <c r="B39" s="18">
        <v>2090165280</v>
      </c>
      <c r="C39" s="18">
        <v>0</v>
      </c>
      <c r="D39" s="63">
        <v>3401664705</v>
      </c>
      <c r="E39" s="64">
        <v>3401664706</v>
      </c>
      <c r="F39" s="64">
        <v>2718307772</v>
      </c>
      <c r="G39" s="64">
        <v>2708903384</v>
      </c>
      <c r="H39" s="64">
        <v>2874293762</v>
      </c>
      <c r="I39" s="64">
        <v>2874293762</v>
      </c>
      <c r="J39" s="64">
        <v>2875770623</v>
      </c>
      <c r="K39" s="64">
        <v>0</v>
      </c>
      <c r="L39" s="64">
        <v>0</v>
      </c>
      <c r="M39" s="64">
        <v>0</v>
      </c>
      <c r="N39" s="64">
        <v>2913550733</v>
      </c>
      <c r="O39" s="64">
        <v>0</v>
      </c>
      <c r="P39" s="64">
        <v>0</v>
      </c>
      <c r="Q39" s="64">
        <v>2913550733</v>
      </c>
      <c r="R39" s="64">
        <v>0</v>
      </c>
      <c r="S39" s="64">
        <v>0</v>
      </c>
      <c r="T39" s="64">
        <v>0</v>
      </c>
      <c r="U39" s="64">
        <v>0</v>
      </c>
      <c r="V39" s="64">
        <v>2913550733</v>
      </c>
      <c r="W39" s="64">
        <v>2551248530</v>
      </c>
      <c r="X39" s="64">
        <v>362302203</v>
      </c>
      <c r="Y39" s="65">
        <v>14.2</v>
      </c>
      <c r="Z39" s="66">
        <v>3401664706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85283849</v>
      </c>
      <c r="C42" s="18">
        <v>0</v>
      </c>
      <c r="D42" s="63">
        <v>181947612</v>
      </c>
      <c r="E42" s="64">
        <v>181947612</v>
      </c>
      <c r="F42" s="64">
        <v>-9364050</v>
      </c>
      <c r="G42" s="64">
        <v>-23781955</v>
      </c>
      <c r="H42" s="64">
        <v>-627207</v>
      </c>
      <c r="I42" s="64">
        <v>-33773212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-33773212</v>
      </c>
      <c r="W42" s="64">
        <v>136460709</v>
      </c>
      <c r="X42" s="64">
        <v>-170233921</v>
      </c>
      <c r="Y42" s="65">
        <v>-124.75</v>
      </c>
      <c r="Z42" s="66">
        <v>181947612</v>
      </c>
    </row>
    <row r="43" spans="1:26" ht="12.75">
      <c r="A43" s="62" t="s">
        <v>59</v>
      </c>
      <c r="B43" s="18">
        <v>-56670707</v>
      </c>
      <c r="C43" s="18">
        <v>0</v>
      </c>
      <c r="D43" s="63">
        <v>-79396008</v>
      </c>
      <c r="E43" s="64">
        <v>-79396008</v>
      </c>
      <c r="F43" s="64">
        <v>0</v>
      </c>
      <c r="G43" s="64">
        <v>-1606947</v>
      </c>
      <c r="H43" s="64">
        <v>-1103730</v>
      </c>
      <c r="I43" s="64">
        <v>-2710677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-2710677</v>
      </c>
      <c r="W43" s="64">
        <v>-59547006</v>
      </c>
      <c r="X43" s="64">
        <v>56836329</v>
      </c>
      <c r="Y43" s="65">
        <v>-95.45</v>
      </c>
      <c r="Z43" s="66">
        <v>-79396008</v>
      </c>
    </row>
    <row r="44" spans="1:26" ht="12.75">
      <c r="A44" s="62" t="s">
        <v>60</v>
      </c>
      <c r="B44" s="18">
        <v>-4216596</v>
      </c>
      <c r="C44" s="18">
        <v>0</v>
      </c>
      <c r="D44" s="63">
        <v>-2225292</v>
      </c>
      <c r="E44" s="64">
        <v>-2225292</v>
      </c>
      <c r="F44" s="64">
        <v>-6255</v>
      </c>
      <c r="G44" s="64">
        <v>-3885</v>
      </c>
      <c r="H44" s="64">
        <v>-16107</v>
      </c>
      <c r="I44" s="64">
        <v>-26247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-26247</v>
      </c>
      <c r="W44" s="64">
        <v>-1668969</v>
      </c>
      <c r="X44" s="64">
        <v>1642722</v>
      </c>
      <c r="Y44" s="65">
        <v>-98.43</v>
      </c>
      <c r="Z44" s="66">
        <v>-2225292</v>
      </c>
    </row>
    <row r="45" spans="1:26" ht="12.75">
      <c r="A45" s="74" t="s">
        <v>61</v>
      </c>
      <c r="B45" s="21">
        <v>39386773</v>
      </c>
      <c r="C45" s="21">
        <v>0</v>
      </c>
      <c r="D45" s="103">
        <v>121600603</v>
      </c>
      <c r="E45" s="104">
        <v>121600603</v>
      </c>
      <c r="F45" s="104">
        <v>30016468</v>
      </c>
      <c r="G45" s="104">
        <v>4623681</v>
      </c>
      <c r="H45" s="104">
        <v>2876637</v>
      </c>
      <c r="I45" s="104">
        <v>2876637</v>
      </c>
      <c r="J45" s="104">
        <v>2876637</v>
      </c>
      <c r="K45" s="104">
        <v>2876637</v>
      </c>
      <c r="L45" s="104">
        <v>2876637</v>
      </c>
      <c r="M45" s="104">
        <v>2876637</v>
      </c>
      <c r="N45" s="104">
        <v>2876637</v>
      </c>
      <c r="O45" s="104">
        <v>0</v>
      </c>
      <c r="P45" s="104">
        <v>0</v>
      </c>
      <c r="Q45" s="104">
        <v>2876637</v>
      </c>
      <c r="R45" s="104">
        <v>0</v>
      </c>
      <c r="S45" s="104">
        <v>0</v>
      </c>
      <c r="T45" s="104">
        <v>0</v>
      </c>
      <c r="U45" s="104">
        <v>0</v>
      </c>
      <c r="V45" s="104">
        <v>2876637</v>
      </c>
      <c r="W45" s="104">
        <v>96519025</v>
      </c>
      <c r="X45" s="104">
        <v>-93642388</v>
      </c>
      <c r="Y45" s="105">
        <v>-97.02</v>
      </c>
      <c r="Z45" s="106">
        <v>121600603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50948374</v>
      </c>
      <c r="C49" s="56">
        <v>0</v>
      </c>
      <c r="D49" s="133">
        <v>43839248</v>
      </c>
      <c r="E49" s="58">
        <v>34720659</v>
      </c>
      <c r="F49" s="58">
        <v>0</v>
      </c>
      <c r="G49" s="58">
        <v>0</v>
      </c>
      <c r="H49" s="58">
        <v>0</v>
      </c>
      <c r="I49" s="58">
        <v>34481259</v>
      </c>
      <c r="J49" s="58">
        <v>0</v>
      </c>
      <c r="K49" s="58">
        <v>0</v>
      </c>
      <c r="L49" s="58">
        <v>0</v>
      </c>
      <c r="M49" s="58">
        <v>23818893</v>
      </c>
      <c r="N49" s="58">
        <v>0</v>
      </c>
      <c r="O49" s="58">
        <v>0</v>
      </c>
      <c r="P49" s="58">
        <v>0</v>
      </c>
      <c r="Q49" s="58">
        <v>25146026</v>
      </c>
      <c r="R49" s="58">
        <v>0</v>
      </c>
      <c r="S49" s="58">
        <v>0</v>
      </c>
      <c r="T49" s="58">
        <v>0</v>
      </c>
      <c r="U49" s="58">
        <v>0</v>
      </c>
      <c r="V49" s="58">
        <v>317416156</v>
      </c>
      <c r="W49" s="58">
        <v>592176842</v>
      </c>
      <c r="X49" s="58">
        <v>1122547457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60689435</v>
      </c>
      <c r="C51" s="56">
        <v>0</v>
      </c>
      <c r="D51" s="133">
        <v>7842005</v>
      </c>
      <c r="E51" s="58">
        <v>48600043</v>
      </c>
      <c r="F51" s="58">
        <v>0</v>
      </c>
      <c r="G51" s="58">
        <v>0</v>
      </c>
      <c r="H51" s="58">
        <v>0</v>
      </c>
      <c r="I51" s="58">
        <v>583192</v>
      </c>
      <c r="J51" s="58">
        <v>0</v>
      </c>
      <c r="K51" s="58">
        <v>0</v>
      </c>
      <c r="L51" s="58">
        <v>0</v>
      </c>
      <c r="M51" s="58">
        <v>437174</v>
      </c>
      <c r="N51" s="58">
        <v>0</v>
      </c>
      <c r="O51" s="58">
        <v>0</v>
      </c>
      <c r="P51" s="58">
        <v>0</v>
      </c>
      <c r="Q51" s="58">
        <v>76801954</v>
      </c>
      <c r="R51" s="58">
        <v>0</v>
      </c>
      <c r="S51" s="58">
        <v>0</v>
      </c>
      <c r="T51" s="58">
        <v>0</v>
      </c>
      <c r="U51" s="58">
        <v>0</v>
      </c>
      <c r="V51" s="58">
        <v>359768702</v>
      </c>
      <c r="W51" s="58">
        <v>114598263</v>
      </c>
      <c r="X51" s="58">
        <v>669320768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87.26397614104509</v>
      </c>
      <c r="C58" s="5">
        <f>IF(C67=0,0,+(C76/C67)*100)</f>
        <v>0</v>
      </c>
      <c r="D58" s="6">
        <f aca="true" t="shared" si="6" ref="D58:Z58">IF(D67=0,0,+(D76/D67)*100)</f>
        <v>89.93786117408996</v>
      </c>
      <c r="E58" s="7">
        <f t="shared" si="6"/>
        <v>89.93786117408996</v>
      </c>
      <c r="F58" s="7">
        <f t="shared" si="6"/>
        <v>44.779748566198506</v>
      </c>
      <c r="G58" s="7">
        <f t="shared" si="6"/>
        <v>74.49825587348748</v>
      </c>
      <c r="H58" s="7">
        <f t="shared" si="6"/>
        <v>67.07708403805476</v>
      </c>
      <c r="I58" s="7">
        <f t="shared" si="6"/>
        <v>63.46259194670657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63.46259169833659</v>
      </c>
      <c r="W58" s="7">
        <f t="shared" si="6"/>
        <v>98.6139196065127</v>
      </c>
      <c r="X58" s="7">
        <f t="shared" si="6"/>
        <v>0</v>
      </c>
      <c r="Y58" s="7">
        <f t="shared" si="6"/>
        <v>0</v>
      </c>
      <c r="Z58" s="8">
        <f t="shared" si="6"/>
        <v>89.93786117408996</v>
      </c>
    </row>
    <row r="59" spans="1:26" ht="12.75">
      <c r="A59" s="36" t="s">
        <v>31</v>
      </c>
      <c r="B59" s="9">
        <f aca="true" t="shared" si="7" ref="B59:Z66">IF(B68=0,0,+(B77/B68)*100)</f>
        <v>94.16323586531186</v>
      </c>
      <c r="C59" s="9">
        <f t="shared" si="7"/>
        <v>0</v>
      </c>
      <c r="D59" s="2">
        <f t="shared" si="7"/>
        <v>87.25089546718738</v>
      </c>
      <c r="E59" s="10">
        <f t="shared" si="7"/>
        <v>87.25089546718738</v>
      </c>
      <c r="F59" s="10">
        <f t="shared" si="7"/>
        <v>26.54932626629179</v>
      </c>
      <c r="G59" s="10">
        <f t="shared" si="7"/>
        <v>39.81420028415471</v>
      </c>
      <c r="H59" s="10">
        <f t="shared" si="7"/>
        <v>26.414129548310584</v>
      </c>
      <c r="I59" s="10">
        <f t="shared" si="7"/>
        <v>31.53463757575826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31.53463757575826</v>
      </c>
      <c r="W59" s="10">
        <f t="shared" si="7"/>
        <v>87.2509082564471</v>
      </c>
      <c r="X59" s="10">
        <f t="shared" si="7"/>
        <v>0</v>
      </c>
      <c r="Y59" s="10">
        <f t="shared" si="7"/>
        <v>0</v>
      </c>
      <c r="Z59" s="11">
        <f t="shared" si="7"/>
        <v>87.25089546718738</v>
      </c>
    </row>
    <row r="60" spans="1:26" ht="12.75">
      <c r="A60" s="37" t="s">
        <v>32</v>
      </c>
      <c r="B60" s="12">
        <f t="shared" si="7"/>
        <v>85.6771054269755</v>
      </c>
      <c r="C60" s="12">
        <f t="shared" si="7"/>
        <v>0</v>
      </c>
      <c r="D60" s="3">
        <f t="shared" si="7"/>
        <v>86.87516221214437</v>
      </c>
      <c r="E60" s="13">
        <f t="shared" si="7"/>
        <v>86.87516221214437</v>
      </c>
      <c r="F60" s="13">
        <f t="shared" si="7"/>
        <v>55.755576469605494</v>
      </c>
      <c r="G60" s="13">
        <f t="shared" si="7"/>
        <v>106.09101659872509</v>
      </c>
      <c r="H60" s="13">
        <f t="shared" si="7"/>
        <v>102.34474318491881</v>
      </c>
      <c r="I60" s="13">
        <f t="shared" si="7"/>
        <v>88.95678217972764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88.95678155359165</v>
      </c>
      <c r="W60" s="13">
        <f t="shared" si="7"/>
        <v>97.72200383199821</v>
      </c>
      <c r="X60" s="13">
        <f t="shared" si="7"/>
        <v>0</v>
      </c>
      <c r="Y60" s="13">
        <f t="shared" si="7"/>
        <v>0</v>
      </c>
      <c r="Z60" s="14">
        <f t="shared" si="7"/>
        <v>86.87516221214437</v>
      </c>
    </row>
    <row r="61" spans="1:26" ht="12.75">
      <c r="A61" s="38" t="s">
        <v>102</v>
      </c>
      <c r="B61" s="12">
        <f t="shared" si="7"/>
        <v>92.0960312605586</v>
      </c>
      <c r="C61" s="12">
        <f t="shared" si="7"/>
        <v>0</v>
      </c>
      <c r="D61" s="3">
        <f t="shared" si="7"/>
        <v>85.19694015356659</v>
      </c>
      <c r="E61" s="13">
        <f t="shared" si="7"/>
        <v>85.19694015356659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85.1969658650375</v>
      </c>
      <c r="X61" s="13">
        <f t="shared" si="7"/>
        <v>0</v>
      </c>
      <c r="Y61" s="13">
        <f t="shared" si="7"/>
        <v>0</v>
      </c>
      <c r="Z61" s="14">
        <f t="shared" si="7"/>
        <v>85.19694015356659</v>
      </c>
    </row>
    <row r="62" spans="1:26" ht="12.75">
      <c r="A62" s="38" t="s">
        <v>103</v>
      </c>
      <c r="B62" s="12">
        <f t="shared" si="7"/>
        <v>79.12501658287457</v>
      </c>
      <c r="C62" s="12">
        <f t="shared" si="7"/>
        <v>0</v>
      </c>
      <c r="D62" s="3">
        <f t="shared" si="7"/>
        <v>87.8957344209521</v>
      </c>
      <c r="E62" s="13">
        <f t="shared" si="7"/>
        <v>87.8957344209521</v>
      </c>
      <c r="F62" s="13">
        <f t="shared" si="7"/>
        <v>17.829972987947976</v>
      </c>
      <c r="G62" s="13">
        <f t="shared" si="7"/>
        <v>27.930078327125358</v>
      </c>
      <c r="H62" s="13">
        <f t="shared" si="7"/>
        <v>44.65854888375322</v>
      </c>
      <c r="I62" s="13">
        <f t="shared" si="7"/>
        <v>30.334927418656232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30.334927418656232</v>
      </c>
      <c r="W62" s="13">
        <f t="shared" si="7"/>
        <v>87.8957701819501</v>
      </c>
      <c r="X62" s="13">
        <f t="shared" si="7"/>
        <v>0</v>
      </c>
      <c r="Y62" s="13">
        <f t="shared" si="7"/>
        <v>0</v>
      </c>
      <c r="Z62" s="14">
        <f t="shared" si="7"/>
        <v>87.8957344209521</v>
      </c>
    </row>
    <row r="63" spans="1:26" ht="12.75">
      <c r="A63" s="38" t="s">
        <v>104</v>
      </c>
      <c r="B63" s="12">
        <f t="shared" si="7"/>
        <v>75.4693487925614</v>
      </c>
      <c r="C63" s="12">
        <f t="shared" si="7"/>
        <v>0</v>
      </c>
      <c r="D63" s="3">
        <f t="shared" si="7"/>
        <v>89.79780641404469</v>
      </c>
      <c r="E63" s="13">
        <f t="shared" si="7"/>
        <v>89.79780641404469</v>
      </c>
      <c r="F63" s="13">
        <f t="shared" si="7"/>
        <v>22.67052902611492</v>
      </c>
      <c r="G63" s="13">
        <f t="shared" si="7"/>
        <v>47.46976054639372</v>
      </c>
      <c r="H63" s="13">
        <f t="shared" si="7"/>
        <v>34.35826480564501</v>
      </c>
      <c r="I63" s="13">
        <f t="shared" si="7"/>
        <v>35.080534899419035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35.080534899419035</v>
      </c>
      <c r="W63" s="13">
        <f t="shared" si="7"/>
        <v>89.79785651241347</v>
      </c>
      <c r="X63" s="13">
        <f t="shared" si="7"/>
        <v>0</v>
      </c>
      <c r="Y63" s="13">
        <f t="shared" si="7"/>
        <v>0</v>
      </c>
      <c r="Z63" s="14">
        <f t="shared" si="7"/>
        <v>89.79780641404469</v>
      </c>
    </row>
    <row r="64" spans="1:26" ht="12.75">
      <c r="A64" s="38" t="s">
        <v>105</v>
      </c>
      <c r="B64" s="12">
        <f t="shared" si="7"/>
        <v>81.17155402729632</v>
      </c>
      <c r="C64" s="12">
        <f t="shared" si="7"/>
        <v>0</v>
      </c>
      <c r="D64" s="3">
        <f t="shared" si="7"/>
        <v>88.13070442873499</v>
      </c>
      <c r="E64" s="13">
        <f t="shared" si="7"/>
        <v>88.13070442873499</v>
      </c>
      <c r="F64" s="13">
        <f t="shared" si="7"/>
        <v>22.65339466121691</v>
      </c>
      <c r="G64" s="13">
        <f t="shared" si="7"/>
        <v>54.743941057929135</v>
      </c>
      <c r="H64" s="13">
        <f t="shared" si="7"/>
        <v>23.648461618196244</v>
      </c>
      <c r="I64" s="13">
        <f t="shared" si="7"/>
        <v>33.54189248029053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33.54189248029053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88.13070442873499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108</v>
      </c>
      <c r="B67" s="23">
        <v>1244364982</v>
      </c>
      <c r="C67" s="23"/>
      <c r="D67" s="24">
        <v>1283078958</v>
      </c>
      <c r="E67" s="25">
        <v>1283078958</v>
      </c>
      <c r="F67" s="25">
        <v>71498740</v>
      </c>
      <c r="G67" s="25">
        <v>90372458</v>
      </c>
      <c r="H67" s="25">
        <v>93645159</v>
      </c>
      <c r="I67" s="25">
        <v>255516357</v>
      </c>
      <c r="J67" s="25">
        <v>1</v>
      </c>
      <c r="K67" s="25"/>
      <c r="L67" s="25"/>
      <c r="M67" s="25">
        <v>1</v>
      </c>
      <c r="N67" s="25"/>
      <c r="O67" s="25"/>
      <c r="P67" s="25"/>
      <c r="Q67" s="25"/>
      <c r="R67" s="25"/>
      <c r="S67" s="25"/>
      <c r="T67" s="25"/>
      <c r="U67" s="25"/>
      <c r="V67" s="25">
        <v>255516358</v>
      </c>
      <c r="W67" s="25">
        <v>877645197</v>
      </c>
      <c r="X67" s="25"/>
      <c r="Y67" s="24"/>
      <c r="Z67" s="26">
        <v>1283078958</v>
      </c>
    </row>
    <row r="68" spans="1:26" ht="12.75" hidden="1">
      <c r="A68" s="36" t="s">
        <v>31</v>
      </c>
      <c r="B68" s="18">
        <v>232691020</v>
      </c>
      <c r="C68" s="18"/>
      <c r="D68" s="19">
        <v>266065863</v>
      </c>
      <c r="E68" s="20">
        <v>266065863</v>
      </c>
      <c r="F68" s="20">
        <v>26869518</v>
      </c>
      <c r="G68" s="20">
        <v>43078645</v>
      </c>
      <c r="H68" s="20">
        <v>43495573</v>
      </c>
      <c r="I68" s="20">
        <v>113443736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113443736</v>
      </c>
      <c r="W68" s="20">
        <v>199549368</v>
      </c>
      <c r="X68" s="20"/>
      <c r="Y68" s="19"/>
      <c r="Z68" s="22">
        <v>266065863</v>
      </c>
    </row>
    <row r="69" spans="1:26" ht="12.75" hidden="1">
      <c r="A69" s="37" t="s">
        <v>32</v>
      </c>
      <c r="B69" s="18">
        <v>1011673962</v>
      </c>
      <c r="C69" s="18"/>
      <c r="D69" s="19">
        <v>1017013095</v>
      </c>
      <c r="E69" s="20">
        <v>1017013095</v>
      </c>
      <c r="F69" s="20">
        <v>44629222</v>
      </c>
      <c r="G69" s="20">
        <v>47293813</v>
      </c>
      <c r="H69" s="20">
        <v>50149586</v>
      </c>
      <c r="I69" s="20">
        <v>142072621</v>
      </c>
      <c r="J69" s="20">
        <v>1</v>
      </c>
      <c r="K69" s="20"/>
      <c r="L69" s="20"/>
      <c r="M69" s="20">
        <v>1</v>
      </c>
      <c r="N69" s="20"/>
      <c r="O69" s="20"/>
      <c r="P69" s="20"/>
      <c r="Q69" s="20"/>
      <c r="R69" s="20"/>
      <c r="S69" s="20"/>
      <c r="T69" s="20"/>
      <c r="U69" s="20"/>
      <c r="V69" s="20">
        <v>142072622</v>
      </c>
      <c r="W69" s="20">
        <v>678095829</v>
      </c>
      <c r="X69" s="20"/>
      <c r="Y69" s="19"/>
      <c r="Z69" s="22">
        <v>1017013095</v>
      </c>
    </row>
    <row r="70" spans="1:26" ht="12.75" hidden="1">
      <c r="A70" s="38" t="s">
        <v>102</v>
      </c>
      <c r="B70" s="18">
        <v>481278156</v>
      </c>
      <c r="C70" s="18"/>
      <c r="D70" s="19">
        <v>463900928</v>
      </c>
      <c r="E70" s="20">
        <v>463900928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347925591</v>
      </c>
      <c r="X70" s="20"/>
      <c r="Y70" s="19"/>
      <c r="Z70" s="22">
        <v>463900928</v>
      </c>
    </row>
    <row r="71" spans="1:26" ht="12.75" hidden="1">
      <c r="A71" s="38" t="s">
        <v>103</v>
      </c>
      <c r="B71" s="18">
        <v>339861161</v>
      </c>
      <c r="C71" s="18"/>
      <c r="D71" s="19">
        <v>341643487</v>
      </c>
      <c r="E71" s="20">
        <v>341643487</v>
      </c>
      <c r="F71" s="20">
        <v>27988988</v>
      </c>
      <c r="G71" s="20">
        <v>30380280</v>
      </c>
      <c r="H71" s="20">
        <v>29535897</v>
      </c>
      <c r="I71" s="20">
        <v>87905165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87905165</v>
      </c>
      <c r="W71" s="20">
        <v>256232511</v>
      </c>
      <c r="X71" s="20"/>
      <c r="Y71" s="19"/>
      <c r="Z71" s="22">
        <v>341643487</v>
      </c>
    </row>
    <row r="72" spans="1:26" ht="12.75" hidden="1">
      <c r="A72" s="38" t="s">
        <v>104</v>
      </c>
      <c r="B72" s="18">
        <v>90508702</v>
      </c>
      <c r="C72" s="18"/>
      <c r="D72" s="19">
        <v>98583691</v>
      </c>
      <c r="E72" s="20">
        <v>98583691</v>
      </c>
      <c r="F72" s="20">
        <v>6864198</v>
      </c>
      <c r="G72" s="20">
        <v>7530394</v>
      </c>
      <c r="H72" s="20">
        <v>11229889</v>
      </c>
      <c r="I72" s="20">
        <v>25624481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25624481</v>
      </c>
      <c r="W72" s="20">
        <v>73937727</v>
      </c>
      <c r="X72" s="20"/>
      <c r="Y72" s="19"/>
      <c r="Z72" s="22">
        <v>98583691</v>
      </c>
    </row>
    <row r="73" spans="1:26" ht="12.75" hidden="1">
      <c r="A73" s="38" t="s">
        <v>105</v>
      </c>
      <c r="B73" s="18">
        <v>106334490</v>
      </c>
      <c r="C73" s="18"/>
      <c r="D73" s="19">
        <v>112884989</v>
      </c>
      <c r="E73" s="20">
        <v>112884989</v>
      </c>
      <c r="F73" s="20">
        <v>9750649</v>
      </c>
      <c r="G73" s="20">
        <v>9378700</v>
      </c>
      <c r="H73" s="20">
        <v>9367603</v>
      </c>
      <c r="I73" s="20">
        <v>28496952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28496952</v>
      </c>
      <c r="W73" s="20"/>
      <c r="X73" s="20"/>
      <c r="Y73" s="19"/>
      <c r="Z73" s="22">
        <v>112884989</v>
      </c>
    </row>
    <row r="74" spans="1:26" ht="12.75" hidden="1">
      <c r="A74" s="38" t="s">
        <v>106</v>
      </c>
      <c r="B74" s="18">
        <v>-6308547</v>
      </c>
      <c r="C74" s="18"/>
      <c r="D74" s="19"/>
      <c r="E74" s="20"/>
      <c r="F74" s="20">
        <v>25387</v>
      </c>
      <c r="G74" s="20">
        <v>4439</v>
      </c>
      <c r="H74" s="20">
        <v>16197</v>
      </c>
      <c r="I74" s="20">
        <v>46023</v>
      </c>
      <c r="J74" s="20">
        <v>1</v>
      </c>
      <c r="K74" s="20"/>
      <c r="L74" s="20"/>
      <c r="M74" s="20">
        <v>1</v>
      </c>
      <c r="N74" s="20"/>
      <c r="O74" s="20"/>
      <c r="P74" s="20"/>
      <c r="Q74" s="20"/>
      <c r="R74" s="20"/>
      <c r="S74" s="20"/>
      <c r="T74" s="20"/>
      <c r="U74" s="20"/>
      <c r="V74" s="20">
        <v>46024</v>
      </c>
      <c r="W74" s="20"/>
      <c r="X74" s="20"/>
      <c r="Y74" s="19"/>
      <c r="Z74" s="22"/>
    </row>
    <row r="75" spans="1:26" ht="12.75" hidden="1">
      <c r="A75" s="39" t="s">
        <v>107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2.75" hidden="1">
      <c r="A76" s="41" t="s">
        <v>109</v>
      </c>
      <c r="B76" s="31">
        <v>1085882361</v>
      </c>
      <c r="C76" s="31"/>
      <c r="D76" s="32">
        <v>1153973772</v>
      </c>
      <c r="E76" s="33">
        <v>1153973772</v>
      </c>
      <c r="F76" s="33">
        <v>32016956</v>
      </c>
      <c r="G76" s="33">
        <v>67325905</v>
      </c>
      <c r="H76" s="33">
        <v>62814442</v>
      </c>
      <c r="I76" s="33">
        <v>162157303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162157303</v>
      </c>
      <c r="W76" s="33">
        <v>865480329</v>
      </c>
      <c r="X76" s="33"/>
      <c r="Y76" s="32"/>
      <c r="Z76" s="34">
        <v>1153973772</v>
      </c>
    </row>
    <row r="77" spans="1:26" ht="12.75" hidden="1">
      <c r="A77" s="36" t="s">
        <v>31</v>
      </c>
      <c r="B77" s="18">
        <v>219109394</v>
      </c>
      <c r="C77" s="18"/>
      <c r="D77" s="19">
        <v>232144848</v>
      </c>
      <c r="E77" s="20">
        <v>232144848</v>
      </c>
      <c r="F77" s="20">
        <v>7133676</v>
      </c>
      <c r="G77" s="20">
        <v>17151418</v>
      </c>
      <c r="H77" s="20">
        <v>11488977</v>
      </c>
      <c r="I77" s="20">
        <v>35774071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35774071</v>
      </c>
      <c r="W77" s="20">
        <v>174108636</v>
      </c>
      <c r="X77" s="20"/>
      <c r="Y77" s="19"/>
      <c r="Z77" s="22">
        <v>232144848</v>
      </c>
    </row>
    <row r="78" spans="1:26" ht="12.75" hidden="1">
      <c r="A78" s="37" t="s">
        <v>32</v>
      </c>
      <c r="B78" s="18">
        <v>866772967</v>
      </c>
      <c r="C78" s="18"/>
      <c r="D78" s="19">
        <v>883531776</v>
      </c>
      <c r="E78" s="20">
        <v>883531776</v>
      </c>
      <c r="F78" s="20">
        <v>24883280</v>
      </c>
      <c r="G78" s="20">
        <v>50174487</v>
      </c>
      <c r="H78" s="20">
        <v>51325465</v>
      </c>
      <c r="I78" s="20">
        <v>126383232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126383232</v>
      </c>
      <c r="W78" s="20">
        <v>662648832</v>
      </c>
      <c r="X78" s="20"/>
      <c r="Y78" s="19"/>
      <c r="Z78" s="22">
        <v>883531776</v>
      </c>
    </row>
    <row r="79" spans="1:26" ht="12.75" hidden="1">
      <c r="A79" s="38" t="s">
        <v>102</v>
      </c>
      <c r="B79" s="18">
        <v>443238081</v>
      </c>
      <c r="C79" s="18"/>
      <c r="D79" s="19">
        <v>395229396</v>
      </c>
      <c r="E79" s="20">
        <v>395229396</v>
      </c>
      <c r="F79" s="20">
        <v>16127848</v>
      </c>
      <c r="G79" s="20">
        <v>32980321</v>
      </c>
      <c r="H79" s="20">
        <v>32061473</v>
      </c>
      <c r="I79" s="20">
        <v>81169642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81169642</v>
      </c>
      <c r="W79" s="20">
        <v>296422047</v>
      </c>
      <c r="X79" s="20"/>
      <c r="Y79" s="19"/>
      <c r="Z79" s="22">
        <v>395229396</v>
      </c>
    </row>
    <row r="80" spans="1:26" ht="12.75" hidden="1">
      <c r="A80" s="38" t="s">
        <v>103</v>
      </c>
      <c r="B80" s="18">
        <v>268915200</v>
      </c>
      <c r="C80" s="18"/>
      <c r="D80" s="19">
        <v>300290052</v>
      </c>
      <c r="E80" s="20">
        <v>300290052</v>
      </c>
      <c r="F80" s="20">
        <v>4990429</v>
      </c>
      <c r="G80" s="20">
        <v>8485236</v>
      </c>
      <c r="H80" s="20">
        <v>13190303</v>
      </c>
      <c r="I80" s="20">
        <v>26665968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26665968</v>
      </c>
      <c r="W80" s="20">
        <v>225217539</v>
      </c>
      <c r="X80" s="20"/>
      <c r="Y80" s="19"/>
      <c r="Z80" s="22">
        <v>300290052</v>
      </c>
    </row>
    <row r="81" spans="1:26" ht="12.75" hidden="1">
      <c r="A81" s="38" t="s">
        <v>104</v>
      </c>
      <c r="B81" s="18">
        <v>68306328</v>
      </c>
      <c r="C81" s="18"/>
      <c r="D81" s="19">
        <v>88525992</v>
      </c>
      <c r="E81" s="20">
        <v>88525992</v>
      </c>
      <c r="F81" s="20">
        <v>1556150</v>
      </c>
      <c r="G81" s="20">
        <v>3574660</v>
      </c>
      <c r="H81" s="20">
        <v>3858395</v>
      </c>
      <c r="I81" s="20">
        <v>8989205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8989205</v>
      </c>
      <c r="W81" s="20">
        <v>66394494</v>
      </c>
      <c r="X81" s="20"/>
      <c r="Y81" s="19"/>
      <c r="Z81" s="22">
        <v>88525992</v>
      </c>
    </row>
    <row r="82" spans="1:26" ht="12.75" hidden="1">
      <c r="A82" s="38" t="s">
        <v>105</v>
      </c>
      <c r="B82" s="18">
        <v>86313358</v>
      </c>
      <c r="C82" s="18"/>
      <c r="D82" s="19">
        <v>99486336</v>
      </c>
      <c r="E82" s="20">
        <v>99486336</v>
      </c>
      <c r="F82" s="20">
        <v>2208853</v>
      </c>
      <c r="G82" s="20">
        <v>5134270</v>
      </c>
      <c r="H82" s="20">
        <v>2215294</v>
      </c>
      <c r="I82" s="20">
        <v>9558417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9558417</v>
      </c>
      <c r="W82" s="20">
        <v>74614752</v>
      </c>
      <c r="X82" s="20"/>
      <c r="Y82" s="19"/>
      <c r="Z82" s="22">
        <v>99486336</v>
      </c>
    </row>
    <row r="83" spans="1:26" ht="12.7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107</v>
      </c>
      <c r="B84" s="27"/>
      <c r="C84" s="27"/>
      <c r="D84" s="28">
        <v>38297148</v>
      </c>
      <c r="E84" s="29">
        <v>38297148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28722861</v>
      </c>
      <c r="X84" s="29"/>
      <c r="Y84" s="28"/>
      <c r="Z84" s="30">
        <v>38297148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2.7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2.75">
      <c r="A5" s="62" t="s">
        <v>31</v>
      </c>
      <c r="B5" s="18">
        <v>391919607</v>
      </c>
      <c r="C5" s="18">
        <v>0</v>
      </c>
      <c r="D5" s="63">
        <v>450427595</v>
      </c>
      <c r="E5" s="64">
        <v>451975311</v>
      </c>
      <c r="F5" s="64">
        <v>46815836</v>
      </c>
      <c r="G5" s="64">
        <v>0</v>
      </c>
      <c r="H5" s="64">
        <v>66204795</v>
      </c>
      <c r="I5" s="64">
        <v>113020631</v>
      </c>
      <c r="J5" s="64">
        <v>-30350</v>
      </c>
      <c r="K5" s="64">
        <v>7909</v>
      </c>
      <c r="L5" s="64">
        <v>-30350</v>
      </c>
      <c r="M5" s="64">
        <v>-52791</v>
      </c>
      <c r="N5" s="64">
        <v>0</v>
      </c>
      <c r="O5" s="64">
        <v>37368672</v>
      </c>
      <c r="P5" s="64">
        <v>37249177</v>
      </c>
      <c r="Q5" s="64">
        <v>74617849</v>
      </c>
      <c r="R5" s="64">
        <v>0</v>
      </c>
      <c r="S5" s="64">
        <v>0</v>
      </c>
      <c r="T5" s="64">
        <v>0</v>
      </c>
      <c r="U5" s="64">
        <v>0</v>
      </c>
      <c r="V5" s="64">
        <v>187585689</v>
      </c>
      <c r="W5" s="64">
        <v>324557249</v>
      </c>
      <c r="X5" s="64">
        <v>-136971560</v>
      </c>
      <c r="Y5" s="65">
        <v>-42.2</v>
      </c>
      <c r="Z5" s="66">
        <v>451975311</v>
      </c>
    </row>
    <row r="6" spans="1:26" ht="12.75">
      <c r="A6" s="62" t="s">
        <v>32</v>
      </c>
      <c r="B6" s="18">
        <v>1430771772</v>
      </c>
      <c r="C6" s="18">
        <v>0</v>
      </c>
      <c r="D6" s="63">
        <v>1998808379</v>
      </c>
      <c r="E6" s="64">
        <v>1926560140</v>
      </c>
      <c r="F6" s="64">
        <v>135430017</v>
      </c>
      <c r="G6" s="64">
        <v>0</v>
      </c>
      <c r="H6" s="64">
        <v>0</v>
      </c>
      <c r="I6" s="64">
        <v>135430017</v>
      </c>
      <c r="J6" s="64">
        <v>1631234</v>
      </c>
      <c r="K6" s="64">
        <v>1715555</v>
      </c>
      <c r="L6" s="64">
        <v>1631234</v>
      </c>
      <c r="M6" s="64">
        <v>4978023</v>
      </c>
      <c r="N6" s="64">
        <v>0</v>
      </c>
      <c r="O6" s="64">
        <v>110311668</v>
      </c>
      <c r="P6" s="64">
        <v>154589310</v>
      </c>
      <c r="Q6" s="64">
        <v>264900978</v>
      </c>
      <c r="R6" s="64">
        <v>0</v>
      </c>
      <c r="S6" s="64">
        <v>0</v>
      </c>
      <c r="T6" s="64">
        <v>0</v>
      </c>
      <c r="U6" s="64">
        <v>0</v>
      </c>
      <c r="V6" s="64">
        <v>405309018</v>
      </c>
      <c r="W6" s="64">
        <v>1521831437</v>
      </c>
      <c r="X6" s="64">
        <v>-1116522419</v>
      </c>
      <c r="Y6" s="65">
        <v>-73.37</v>
      </c>
      <c r="Z6" s="66">
        <v>1926560140</v>
      </c>
    </row>
    <row r="7" spans="1:26" ht="12.75">
      <c r="A7" s="62" t="s">
        <v>33</v>
      </c>
      <c r="B7" s="18">
        <v>0</v>
      </c>
      <c r="C7" s="18">
        <v>0</v>
      </c>
      <c r="D7" s="63">
        <v>601375</v>
      </c>
      <c r="E7" s="64">
        <v>46478</v>
      </c>
      <c r="F7" s="64">
        <v>0</v>
      </c>
      <c r="G7" s="64">
        <v>0</v>
      </c>
      <c r="H7" s="64">
        <v>155912</v>
      </c>
      <c r="I7" s="64">
        <v>155912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155912</v>
      </c>
      <c r="W7" s="64">
        <v>451035</v>
      </c>
      <c r="X7" s="64">
        <v>-295123</v>
      </c>
      <c r="Y7" s="65">
        <v>-65.43</v>
      </c>
      <c r="Z7" s="66">
        <v>46478</v>
      </c>
    </row>
    <row r="8" spans="1:26" ht="12.75">
      <c r="A8" s="62" t="s">
        <v>34</v>
      </c>
      <c r="B8" s="18">
        <v>0</v>
      </c>
      <c r="C8" s="18">
        <v>0</v>
      </c>
      <c r="D8" s="63">
        <v>304301288</v>
      </c>
      <c r="E8" s="64">
        <v>301859508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224300409</v>
      </c>
      <c r="X8" s="64">
        <v>-224300409</v>
      </c>
      <c r="Y8" s="65">
        <v>-100</v>
      </c>
      <c r="Z8" s="66">
        <v>301859508</v>
      </c>
    </row>
    <row r="9" spans="1:26" ht="12.75">
      <c r="A9" s="62" t="s">
        <v>35</v>
      </c>
      <c r="B9" s="18">
        <v>647691028</v>
      </c>
      <c r="C9" s="18">
        <v>0</v>
      </c>
      <c r="D9" s="63">
        <v>163029942</v>
      </c>
      <c r="E9" s="64">
        <v>228838177</v>
      </c>
      <c r="F9" s="64">
        <v>0</v>
      </c>
      <c r="G9" s="64">
        <v>0</v>
      </c>
      <c r="H9" s="64">
        <v>2706090</v>
      </c>
      <c r="I9" s="64">
        <v>2706090</v>
      </c>
      <c r="J9" s="64">
        <v>778730</v>
      </c>
      <c r="K9" s="64">
        <v>149659</v>
      </c>
      <c r="L9" s="64">
        <v>778730</v>
      </c>
      <c r="M9" s="64">
        <v>1707119</v>
      </c>
      <c r="N9" s="64">
        <v>0</v>
      </c>
      <c r="O9" s="64">
        <v>24337349</v>
      </c>
      <c r="P9" s="64">
        <v>24581173</v>
      </c>
      <c r="Q9" s="64">
        <v>48918522</v>
      </c>
      <c r="R9" s="64">
        <v>0</v>
      </c>
      <c r="S9" s="64">
        <v>0</v>
      </c>
      <c r="T9" s="64">
        <v>0</v>
      </c>
      <c r="U9" s="64">
        <v>0</v>
      </c>
      <c r="V9" s="64">
        <v>53331731</v>
      </c>
      <c r="W9" s="64">
        <v>121913261</v>
      </c>
      <c r="X9" s="64">
        <v>-68581530</v>
      </c>
      <c r="Y9" s="65">
        <v>-56.25</v>
      </c>
      <c r="Z9" s="66">
        <v>228838177</v>
      </c>
    </row>
    <row r="10" spans="1:26" ht="22.5">
      <c r="A10" s="67" t="s">
        <v>94</v>
      </c>
      <c r="B10" s="68">
        <f>SUM(B5:B9)</f>
        <v>2470382407</v>
      </c>
      <c r="C10" s="68">
        <f>SUM(C5:C9)</f>
        <v>0</v>
      </c>
      <c r="D10" s="69">
        <f aca="true" t="shared" si="0" ref="D10:Z10">SUM(D5:D9)</f>
        <v>2917168579</v>
      </c>
      <c r="E10" s="70">
        <f t="shared" si="0"/>
        <v>2909279614</v>
      </c>
      <c r="F10" s="70">
        <f t="shared" si="0"/>
        <v>182245853</v>
      </c>
      <c r="G10" s="70">
        <f t="shared" si="0"/>
        <v>0</v>
      </c>
      <c r="H10" s="70">
        <f t="shared" si="0"/>
        <v>69066797</v>
      </c>
      <c r="I10" s="70">
        <f t="shared" si="0"/>
        <v>251312650</v>
      </c>
      <c r="J10" s="70">
        <f t="shared" si="0"/>
        <v>2379614</v>
      </c>
      <c r="K10" s="70">
        <f t="shared" si="0"/>
        <v>1873123</v>
      </c>
      <c r="L10" s="70">
        <f t="shared" si="0"/>
        <v>2379614</v>
      </c>
      <c r="M10" s="70">
        <f t="shared" si="0"/>
        <v>6632351</v>
      </c>
      <c r="N10" s="70">
        <f t="shared" si="0"/>
        <v>0</v>
      </c>
      <c r="O10" s="70">
        <f t="shared" si="0"/>
        <v>172017689</v>
      </c>
      <c r="P10" s="70">
        <f t="shared" si="0"/>
        <v>216419660</v>
      </c>
      <c r="Q10" s="70">
        <f t="shared" si="0"/>
        <v>388437349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646382350</v>
      </c>
      <c r="W10" s="70">
        <f t="shared" si="0"/>
        <v>2193053391</v>
      </c>
      <c r="X10" s="70">
        <f t="shared" si="0"/>
        <v>-1546671041</v>
      </c>
      <c r="Y10" s="71">
        <f>+IF(W10&lt;&gt;0,(X10/W10)*100,0)</f>
        <v>-70.52591821737367</v>
      </c>
      <c r="Z10" s="72">
        <f t="shared" si="0"/>
        <v>2909279614</v>
      </c>
    </row>
    <row r="11" spans="1:26" ht="12.75">
      <c r="A11" s="62" t="s">
        <v>36</v>
      </c>
      <c r="B11" s="18">
        <v>691710859</v>
      </c>
      <c r="C11" s="18">
        <v>0</v>
      </c>
      <c r="D11" s="63">
        <v>749152832</v>
      </c>
      <c r="E11" s="64">
        <v>749152832</v>
      </c>
      <c r="F11" s="64">
        <v>61672677</v>
      </c>
      <c r="G11" s="64">
        <v>64404655</v>
      </c>
      <c r="H11" s="64">
        <v>0</v>
      </c>
      <c r="I11" s="64">
        <v>126077332</v>
      </c>
      <c r="J11" s="64">
        <v>62539271</v>
      </c>
      <c r="K11" s="64">
        <v>65789130</v>
      </c>
      <c r="L11" s="64">
        <v>62539271</v>
      </c>
      <c r="M11" s="64">
        <v>190867672</v>
      </c>
      <c r="N11" s="64">
        <v>0</v>
      </c>
      <c r="O11" s="64">
        <v>62071665</v>
      </c>
      <c r="P11" s="64">
        <v>67258096</v>
      </c>
      <c r="Q11" s="64">
        <v>129329761</v>
      </c>
      <c r="R11" s="64">
        <v>0</v>
      </c>
      <c r="S11" s="64">
        <v>0</v>
      </c>
      <c r="T11" s="64">
        <v>0</v>
      </c>
      <c r="U11" s="64">
        <v>0</v>
      </c>
      <c r="V11" s="64">
        <v>446274765</v>
      </c>
      <c r="W11" s="64">
        <v>562939811</v>
      </c>
      <c r="X11" s="64">
        <v>-116665046</v>
      </c>
      <c r="Y11" s="65">
        <v>-20.72</v>
      </c>
      <c r="Z11" s="66">
        <v>749152832</v>
      </c>
    </row>
    <row r="12" spans="1:26" ht="12.75">
      <c r="A12" s="62" t="s">
        <v>37</v>
      </c>
      <c r="B12" s="18">
        <v>25327081</v>
      </c>
      <c r="C12" s="18">
        <v>0</v>
      </c>
      <c r="D12" s="63">
        <v>29675293</v>
      </c>
      <c r="E12" s="64">
        <v>29675293</v>
      </c>
      <c r="F12" s="64">
        <v>2110107</v>
      </c>
      <c r="G12" s="64">
        <v>0</v>
      </c>
      <c r="H12" s="64">
        <v>0</v>
      </c>
      <c r="I12" s="64">
        <v>2110107</v>
      </c>
      <c r="J12" s="64">
        <v>1627972</v>
      </c>
      <c r="K12" s="64">
        <v>1627972</v>
      </c>
      <c r="L12" s="64">
        <v>1627972</v>
      </c>
      <c r="M12" s="64">
        <v>4883916</v>
      </c>
      <c r="N12" s="64">
        <v>0</v>
      </c>
      <c r="O12" s="64">
        <v>2819709</v>
      </c>
      <c r="P12" s="64">
        <v>2052790</v>
      </c>
      <c r="Q12" s="64">
        <v>4872499</v>
      </c>
      <c r="R12" s="64">
        <v>0</v>
      </c>
      <c r="S12" s="64">
        <v>0</v>
      </c>
      <c r="T12" s="64">
        <v>0</v>
      </c>
      <c r="U12" s="64">
        <v>0</v>
      </c>
      <c r="V12" s="64">
        <v>11866522</v>
      </c>
      <c r="W12" s="64">
        <v>20535317</v>
      </c>
      <c r="X12" s="64">
        <v>-8668795</v>
      </c>
      <c r="Y12" s="65">
        <v>-42.21</v>
      </c>
      <c r="Z12" s="66">
        <v>29675293</v>
      </c>
    </row>
    <row r="13" spans="1:26" ht="12.75">
      <c r="A13" s="62" t="s">
        <v>95</v>
      </c>
      <c r="B13" s="18">
        <v>289507647</v>
      </c>
      <c r="C13" s="18">
        <v>0</v>
      </c>
      <c r="D13" s="63">
        <v>263000001</v>
      </c>
      <c r="E13" s="64">
        <v>263000001</v>
      </c>
      <c r="F13" s="64">
        <v>0</v>
      </c>
      <c r="G13" s="64">
        <v>6486</v>
      </c>
      <c r="H13" s="64">
        <v>13264508</v>
      </c>
      <c r="I13" s="64">
        <v>13270994</v>
      </c>
      <c r="J13" s="64">
        <v>541</v>
      </c>
      <c r="K13" s="64">
        <v>20333064</v>
      </c>
      <c r="L13" s="64">
        <v>541</v>
      </c>
      <c r="M13" s="64">
        <v>20334146</v>
      </c>
      <c r="N13" s="64">
        <v>0</v>
      </c>
      <c r="O13" s="64">
        <v>0</v>
      </c>
      <c r="P13" s="64">
        <v>4159</v>
      </c>
      <c r="Q13" s="64">
        <v>4159</v>
      </c>
      <c r="R13" s="64">
        <v>0</v>
      </c>
      <c r="S13" s="64">
        <v>0</v>
      </c>
      <c r="T13" s="64">
        <v>0</v>
      </c>
      <c r="U13" s="64">
        <v>0</v>
      </c>
      <c r="V13" s="64">
        <v>33609299</v>
      </c>
      <c r="W13" s="64">
        <v>197250003</v>
      </c>
      <c r="X13" s="64">
        <v>-163640704</v>
      </c>
      <c r="Y13" s="65">
        <v>-82.96</v>
      </c>
      <c r="Z13" s="66">
        <v>263000001</v>
      </c>
    </row>
    <row r="14" spans="1:26" ht="12.75">
      <c r="A14" s="62" t="s">
        <v>38</v>
      </c>
      <c r="B14" s="18">
        <v>96881514</v>
      </c>
      <c r="C14" s="18">
        <v>0</v>
      </c>
      <c r="D14" s="63">
        <v>82528753</v>
      </c>
      <c r="E14" s="64">
        <v>82528753</v>
      </c>
      <c r="F14" s="64">
        <v>0</v>
      </c>
      <c r="G14" s="64">
        <v>0</v>
      </c>
      <c r="H14" s="64">
        <v>10600</v>
      </c>
      <c r="I14" s="64">
        <v>10600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12160</v>
      </c>
      <c r="Q14" s="64">
        <v>12160</v>
      </c>
      <c r="R14" s="64">
        <v>0</v>
      </c>
      <c r="S14" s="64">
        <v>0</v>
      </c>
      <c r="T14" s="64">
        <v>0</v>
      </c>
      <c r="U14" s="64">
        <v>0</v>
      </c>
      <c r="V14" s="64">
        <v>22760</v>
      </c>
      <c r="W14" s="64">
        <v>61896564</v>
      </c>
      <c r="X14" s="64">
        <v>-61873804</v>
      </c>
      <c r="Y14" s="65">
        <v>-99.96</v>
      </c>
      <c r="Z14" s="66">
        <v>82528753</v>
      </c>
    </row>
    <row r="15" spans="1:26" ht="12.75">
      <c r="A15" s="62" t="s">
        <v>39</v>
      </c>
      <c r="B15" s="18">
        <v>900533772</v>
      </c>
      <c r="C15" s="18">
        <v>0</v>
      </c>
      <c r="D15" s="63">
        <v>1105061373</v>
      </c>
      <c r="E15" s="64">
        <v>1118055856</v>
      </c>
      <c r="F15" s="64">
        <v>0</v>
      </c>
      <c r="G15" s="64">
        <v>2398488</v>
      </c>
      <c r="H15" s="64">
        <v>0</v>
      </c>
      <c r="I15" s="64">
        <v>2398488</v>
      </c>
      <c r="J15" s="64">
        <v>5219892</v>
      </c>
      <c r="K15" s="64">
        <v>2123282</v>
      </c>
      <c r="L15" s="64">
        <v>5219892</v>
      </c>
      <c r="M15" s="64">
        <v>12563066</v>
      </c>
      <c r="N15" s="64">
        <v>0</v>
      </c>
      <c r="O15" s="64">
        <v>47759456</v>
      </c>
      <c r="P15" s="64">
        <v>98974086</v>
      </c>
      <c r="Q15" s="64">
        <v>146733542</v>
      </c>
      <c r="R15" s="64">
        <v>0</v>
      </c>
      <c r="S15" s="64">
        <v>0</v>
      </c>
      <c r="T15" s="64">
        <v>0</v>
      </c>
      <c r="U15" s="64">
        <v>0</v>
      </c>
      <c r="V15" s="64">
        <v>161695096</v>
      </c>
      <c r="W15" s="64">
        <v>829981368</v>
      </c>
      <c r="X15" s="64">
        <v>-668286272</v>
      </c>
      <c r="Y15" s="65">
        <v>-80.52</v>
      </c>
      <c r="Z15" s="66">
        <v>1118055856</v>
      </c>
    </row>
    <row r="16" spans="1:26" ht="12.75">
      <c r="A16" s="73" t="s">
        <v>40</v>
      </c>
      <c r="B16" s="18">
        <v>10760426</v>
      </c>
      <c r="C16" s="18">
        <v>0</v>
      </c>
      <c r="D16" s="63">
        <v>37283654</v>
      </c>
      <c r="E16" s="64">
        <v>37283654</v>
      </c>
      <c r="F16" s="64">
        <v>0</v>
      </c>
      <c r="G16" s="64">
        <v>0</v>
      </c>
      <c r="H16" s="64">
        <v>33000286</v>
      </c>
      <c r="I16" s="64">
        <v>33000286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622216</v>
      </c>
      <c r="P16" s="64">
        <v>183399</v>
      </c>
      <c r="Q16" s="64">
        <v>805615</v>
      </c>
      <c r="R16" s="64">
        <v>0</v>
      </c>
      <c r="S16" s="64">
        <v>0</v>
      </c>
      <c r="T16" s="64">
        <v>0</v>
      </c>
      <c r="U16" s="64">
        <v>0</v>
      </c>
      <c r="V16" s="64">
        <v>33805901</v>
      </c>
      <c r="W16" s="64">
        <v>27059939</v>
      </c>
      <c r="X16" s="64">
        <v>6745962</v>
      </c>
      <c r="Y16" s="65">
        <v>24.93</v>
      </c>
      <c r="Z16" s="66">
        <v>37283654</v>
      </c>
    </row>
    <row r="17" spans="1:26" ht="12.75">
      <c r="A17" s="62" t="s">
        <v>41</v>
      </c>
      <c r="B17" s="18">
        <v>841544594</v>
      </c>
      <c r="C17" s="18">
        <v>0</v>
      </c>
      <c r="D17" s="63">
        <v>810332820</v>
      </c>
      <c r="E17" s="64">
        <v>783358598</v>
      </c>
      <c r="F17" s="64">
        <v>0</v>
      </c>
      <c r="G17" s="64">
        <v>14484755</v>
      </c>
      <c r="H17" s="64">
        <v>20772085</v>
      </c>
      <c r="I17" s="64">
        <v>35256840</v>
      </c>
      <c r="J17" s="64">
        <v>1605596</v>
      </c>
      <c r="K17" s="64">
        <v>2462823</v>
      </c>
      <c r="L17" s="64">
        <v>1605596</v>
      </c>
      <c r="M17" s="64">
        <v>5674015</v>
      </c>
      <c r="N17" s="64">
        <v>0</v>
      </c>
      <c r="O17" s="64">
        <v>18973773</v>
      </c>
      <c r="P17" s="64">
        <v>30773136</v>
      </c>
      <c r="Q17" s="64">
        <v>49746909</v>
      </c>
      <c r="R17" s="64">
        <v>0</v>
      </c>
      <c r="S17" s="64">
        <v>0</v>
      </c>
      <c r="T17" s="64">
        <v>0</v>
      </c>
      <c r="U17" s="64">
        <v>0</v>
      </c>
      <c r="V17" s="64">
        <v>90677764</v>
      </c>
      <c r="W17" s="64">
        <v>636507064</v>
      </c>
      <c r="X17" s="64">
        <v>-545829300</v>
      </c>
      <c r="Y17" s="65">
        <v>-85.75</v>
      </c>
      <c r="Z17" s="66">
        <v>783358598</v>
      </c>
    </row>
    <row r="18" spans="1:26" ht="12.75">
      <c r="A18" s="74" t="s">
        <v>42</v>
      </c>
      <c r="B18" s="75">
        <f>SUM(B11:B17)</f>
        <v>2856265893</v>
      </c>
      <c r="C18" s="75">
        <f>SUM(C11:C17)</f>
        <v>0</v>
      </c>
      <c r="D18" s="76">
        <f aca="true" t="shared" si="1" ref="D18:Z18">SUM(D11:D17)</f>
        <v>3077034726</v>
      </c>
      <c r="E18" s="77">
        <f t="shared" si="1"/>
        <v>3063054987</v>
      </c>
      <c r="F18" s="77">
        <f t="shared" si="1"/>
        <v>63782784</v>
      </c>
      <c r="G18" s="77">
        <f t="shared" si="1"/>
        <v>81294384</v>
      </c>
      <c r="H18" s="77">
        <f t="shared" si="1"/>
        <v>67047479</v>
      </c>
      <c r="I18" s="77">
        <f t="shared" si="1"/>
        <v>212124647</v>
      </c>
      <c r="J18" s="77">
        <f t="shared" si="1"/>
        <v>70993272</v>
      </c>
      <c r="K18" s="77">
        <f t="shared" si="1"/>
        <v>92336271</v>
      </c>
      <c r="L18" s="77">
        <f t="shared" si="1"/>
        <v>70993272</v>
      </c>
      <c r="M18" s="77">
        <f t="shared" si="1"/>
        <v>234322815</v>
      </c>
      <c r="N18" s="77">
        <f t="shared" si="1"/>
        <v>0</v>
      </c>
      <c r="O18" s="77">
        <f t="shared" si="1"/>
        <v>132246819</v>
      </c>
      <c r="P18" s="77">
        <f t="shared" si="1"/>
        <v>199257826</v>
      </c>
      <c r="Q18" s="77">
        <f t="shared" si="1"/>
        <v>331504645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777952107</v>
      </c>
      <c r="W18" s="77">
        <f t="shared" si="1"/>
        <v>2336170066</v>
      </c>
      <c r="X18" s="77">
        <f t="shared" si="1"/>
        <v>-1558217959</v>
      </c>
      <c r="Y18" s="71">
        <f>+IF(W18&lt;&gt;0,(X18/W18)*100,0)</f>
        <v>-66.69968003091432</v>
      </c>
      <c r="Z18" s="78">
        <f t="shared" si="1"/>
        <v>3063054987</v>
      </c>
    </row>
    <row r="19" spans="1:26" ht="12.75">
      <c r="A19" s="74" t="s">
        <v>43</v>
      </c>
      <c r="B19" s="79">
        <f>+B10-B18</f>
        <v>-385883486</v>
      </c>
      <c r="C19" s="79">
        <f>+C10-C18</f>
        <v>0</v>
      </c>
      <c r="D19" s="80">
        <f aca="true" t="shared" si="2" ref="D19:Z19">+D10-D18</f>
        <v>-159866147</v>
      </c>
      <c r="E19" s="81">
        <f t="shared" si="2"/>
        <v>-153775373</v>
      </c>
      <c r="F19" s="81">
        <f t="shared" si="2"/>
        <v>118463069</v>
      </c>
      <c r="G19" s="81">
        <f t="shared" si="2"/>
        <v>-81294384</v>
      </c>
      <c r="H19" s="81">
        <f t="shared" si="2"/>
        <v>2019318</v>
      </c>
      <c r="I19" s="81">
        <f t="shared" si="2"/>
        <v>39188003</v>
      </c>
      <c r="J19" s="81">
        <f t="shared" si="2"/>
        <v>-68613658</v>
      </c>
      <c r="K19" s="81">
        <f t="shared" si="2"/>
        <v>-90463148</v>
      </c>
      <c r="L19" s="81">
        <f t="shared" si="2"/>
        <v>-68613658</v>
      </c>
      <c r="M19" s="81">
        <f t="shared" si="2"/>
        <v>-227690464</v>
      </c>
      <c r="N19" s="81">
        <f t="shared" si="2"/>
        <v>0</v>
      </c>
      <c r="O19" s="81">
        <f t="shared" si="2"/>
        <v>39770870</v>
      </c>
      <c r="P19" s="81">
        <f t="shared" si="2"/>
        <v>17161834</v>
      </c>
      <c r="Q19" s="81">
        <f t="shared" si="2"/>
        <v>56932704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-131569757</v>
      </c>
      <c r="W19" s="81">
        <f>IF(E10=E18,0,W10-W18)</f>
        <v>-143116675</v>
      </c>
      <c r="X19" s="81">
        <f t="shared" si="2"/>
        <v>11546918</v>
      </c>
      <c r="Y19" s="82">
        <f>+IF(W19&lt;&gt;0,(X19/W19)*100,0)</f>
        <v>-8.06818492673897</v>
      </c>
      <c r="Z19" s="83">
        <f t="shared" si="2"/>
        <v>-153775373</v>
      </c>
    </row>
    <row r="20" spans="1:26" ht="12.75">
      <c r="A20" s="62" t="s">
        <v>44</v>
      </c>
      <c r="B20" s="18">
        <v>0</v>
      </c>
      <c r="C20" s="18">
        <v>0</v>
      </c>
      <c r="D20" s="63">
        <v>186032050</v>
      </c>
      <c r="E20" s="64">
        <v>213949591</v>
      </c>
      <c r="F20" s="64">
        <v>0</v>
      </c>
      <c r="G20" s="64">
        <v>0</v>
      </c>
      <c r="H20" s="64">
        <v>4398222</v>
      </c>
      <c r="I20" s="64">
        <v>4398222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72200000</v>
      </c>
      <c r="P20" s="64">
        <v>0</v>
      </c>
      <c r="Q20" s="64">
        <v>72200000</v>
      </c>
      <c r="R20" s="64">
        <v>0</v>
      </c>
      <c r="S20" s="64">
        <v>0</v>
      </c>
      <c r="T20" s="64">
        <v>0</v>
      </c>
      <c r="U20" s="64">
        <v>0</v>
      </c>
      <c r="V20" s="64">
        <v>76598222</v>
      </c>
      <c r="W20" s="64">
        <v>139524039</v>
      </c>
      <c r="X20" s="64">
        <v>-62925817</v>
      </c>
      <c r="Y20" s="65">
        <v>-45.1</v>
      </c>
      <c r="Z20" s="66">
        <v>213949591</v>
      </c>
    </row>
    <row r="21" spans="1:26" ht="12.75">
      <c r="A21" s="62" t="s">
        <v>96</v>
      </c>
      <c r="B21" s="84">
        <v>0</v>
      </c>
      <c r="C21" s="84">
        <v>0</v>
      </c>
      <c r="D21" s="85">
        <v>40975757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25898487</v>
      </c>
      <c r="X21" s="86">
        <v>-25898487</v>
      </c>
      <c r="Y21" s="87">
        <v>-100</v>
      </c>
      <c r="Z21" s="88">
        <v>0</v>
      </c>
    </row>
    <row r="22" spans="1:26" ht="22.5">
      <c r="A22" s="89" t="s">
        <v>97</v>
      </c>
      <c r="B22" s="90">
        <f>SUM(B19:B21)</f>
        <v>-385883486</v>
      </c>
      <c r="C22" s="90">
        <f>SUM(C19:C21)</f>
        <v>0</v>
      </c>
      <c r="D22" s="91">
        <f aca="true" t="shared" si="3" ref="D22:Z22">SUM(D19:D21)</f>
        <v>67141660</v>
      </c>
      <c r="E22" s="92">
        <f t="shared" si="3"/>
        <v>60174218</v>
      </c>
      <c r="F22" s="92">
        <f t="shared" si="3"/>
        <v>118463069</v>
      </c>
      <c r="G22" s="92">
        <f t="shared" si="3"/>
        <v>-81294384</v>
      </c>
      <c r="H22" s="92">
        <f t="shared" si="3"/>
        <v>6417540</v>
      </c>
      <c r="I22" s="92">
        <f t="shared" si="3"/>
        <v>43586225</v>
      </c>
      <c r="J22" s="92">
        <f t="shared" si="3"/>
        <v>-68613658</v>
      </c>
      <c r="K22" s="92">
        <f t="shared" si="3"/>
        <v>-90463148</v>
      </c>
      <c r="L22" s="92">
        <f t="shared" si="3"/>
        <v>-68613658</v>
      </c>
      <c r="M22" s="92">
        <f t="shared" si="3"/>
        <v>-227690464</v>
      </c>
      <c r="N22" s="92">
        <f t="shared" si="3"/>
        <v>0</v>
      </c>
      <c r="O22" s="92">
        <f t="shared" si="3"/>
        <v>111970870</v>
      </c>
      <c r="P22" s="92">
        <f t="shared" si="3"/>
        <v>17161834</v>
      </c>
      <c r="Q22" s="92">
        <f t="shared" si="3"/>
        <v>129132704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-54971535</v>
      </c>
      <c r="W22" s="92">
        <f t="shared" si="3"/>
        <v>22305851</v>
      </c>
      <c r="X22" s="92">
        <f t="shared" si="3"/>
        <v>-77277386</v>
      </c>
      <c r="Y22" s="93">
        <f>+IF(W22&lt;&gt;0,(X22/W22)*100,0)</f>
        <v>-346.4444642797981</v>
      </c>
      <c r="Z22" s="94">
        <f t="shared" si="3"/>
        <v>60174218</v>
      </c>
    </row>
    <row r="23" spans="1:26" ht="12.7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/>
      <c r="X23" s="64">
        <v>0</v>
      </c>
      <c r="Y23" s="65">
        <v>0</v>
      </c>
      <c r="Z23" s="66">
        <v>0</v>
      </c>
    </row>
    <row r="24" spans="1:26" ht="12.75">
      <c r="A24" s="96" t="s">
        <v>46</v>
      </c>
      <c r="B24" s="79">
        <f>SUM(B22:B23)</f>
        <v>-385883486</v>
      </c>
      <c r="C24" s="79">
        <f>SUM(C22:C23)</f>
        <v>0</v>
      </c>
      <c r="D24" s="80">
        <f aca="true" t="shared" si="4" ref="D24:Z24">SUM(D22:D23)</f>
        <v>67141660</v>
      </c>
      <c r="E24" s="81">
        <f t="shared" si="4"/>
        <v>60174218</v>
      </c>
      <c r="F24" s="81">
        <f t="shared" si="4"/>
        <v>118463069</v>
      </c>
      <c r="G24" s="81">
        <f t="shared" si="4"/>
        <v>-81294384</v>
      </c>
      <c r="H24" s="81">
        <f t="shared" si="4"/>
        <v>6417540</v>
      </c>
      <c r="I24" s="81">
        <f t="shared" si="4"/>
        <v>43586225</v>
      </c>
      <c r="J24" s="81">
        <f t="shared" si="4"/>
        <v>-68613658</v>
      </c>
      <c r="K24" s="81">
        <f t="shared" si="4"/>
        <v>-90463148</v>
      </c>
      <c r="L24" s="81">
        <f t="shared" si="4"/>
        <v>-68613658</v>
      </c>
      <c r="M24" s="81">
        <f t="shared" si="4"/>
        <v>-227690464</v>
      </c>
      <c r="N24" s="81">
        <f t="shared" si="4"/>
        <v>0</v>
      </c>
      <c r="O24" s="81">
        <f t="shared" si="4"/>
        <v>111970870</v>
      </c>
      <c r="P24" s="81">
        <f t="shared" si="4"/>
        <v>17161834</v>
      </c>
      <c r="Q24" s="81">
        <f t="shared" si="4"/>
        <v>129132704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-54971535</v>
      </c>
      <c r="W24" s="81">
        <f t="shared" si="4"/>
        <v>22305851</v>
      </c>
      <c r="X24" s="81">
        <f t="shared" si="4"/>
        <v>-77277386</v>
      </c>
      <c r="Y24" s="82">
        <f>+IF(W24&lt;&gt;0,(X24/W24)*100,0)</f>
        <v>-346.4444642797981</v>
      </c>
      <c r="Z24" s="83">
        <f t="shared" si="4"/>
        <v>60174218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2.7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2.75">
      <c r="A27" s="74" t="s">
        <v>47</v>
      </c>
      <c r="B27" s="21">
        <v>157491371</v>
      </c>
      <c r="C27" s="21">
        <v>0</v>
      </c>
      <c r="D27" s="103">
        <v>245502811</v>
      </c>
      <c r="E27" s="104">
        <v>250437726</v>
      </c>
      <c r="F27" s="104">
        <v>0</v>
      </c>
      <c r="G27" s="104">
        <v>0</v>
      </c>
      <c r="H27" s="104">
        <v>0</v>
      </c>
      <c r="I27" s="104">
        <v>0</v>
      </c>
      <c r="J27" s="104">
        <v>1479547</v>
      </c>
      <c r="K27" s="104">
        <v>23389065</v>
      </c>
      <c r="L27" s="104">
        <v>1149275</v>
      </c>
      <c r="M27" s="104">
        <v>26017887</v>
      </c>
      <c r="N27" s="104">
        <v>4114166</v>
      </c>
      <c r="O27" s="104">
        <v>3191314</v>
      </c>
      <c r="P27" s="104">
        <v>4486368</v>
      </c>
      <c r="Q27" s="104">
        <v>11791848</v>
      </c>
      <c r="R27" s="104">
        <v>0</v>
      </c>
      <c r="S27" s="104">
        <v>0</v>
      </c>
      <c r="T27" s="104">
        <v>0</v>
      </c>
      <c r="U27" s="104">
        <v>0</v>
      </c>
      <c r="V27" s="104">
        <v>37809735</v>
      </c>
      <c r="W27" s="104">
        <v>187828295</v>
      </c>
      <c r="X27" s="104">
        <v>-150018560</v>
      </c>
      <c r="Y27" s="105">
        <v>-79.87</v>
      </c>
      <c r="Z27" s="106">
        <v>250437726</v>
      </c>
    </row>
    <row r="28" spans="1:26" ht="12.75">
      <c r="A28" s="107" t="s">
        <v>44</v>
      </c>
      <c r="B28" s="18">
        <v>126789930</v>
      </c>
      <c r="C28" s="18">
        <v>0</v>
      </c>
      <c r="D28" s="63">
        <v>217652811</v>
      </c>
      <c r="E28" s="64">
        <v>218287726</v>
      </c>
      <c r="F28" s="64">
        <v>0</v>
      </c>
      <c r="G28" s="64">
        <v>0</v>
      </c>
      <c r="H28" s="64">
        <v>0</v>
      </c>
      <c r="I28" s="64">
        <v>0</v>
      </c>
      <c r="J28" s="64">
        <v>603157</v>
      </c>
      <c r="K28" s="64">
        <v>21025843</v>
      </c>
      <c r="L28" s="64">
        <v>1149275</v>
      </c>
      <c r="M28" s="64">
        <v>22778275</v>
      </c>
      <c r="N28" s="64">
        <v>3030703</v>
      </c>
      <c r="O28" s="64">
        <v>3162619</v>
      </c>
      <c r="P28" s="64">
        <v>4479530</v>
      </c>
      <c r="Q28" s="64">
        <v>10672852</v>
      </c>
      <c r="R28" s="64">
        <v>0</v>
      </c>
      <c r="S28" s="64">
        <v>0</v>
      </c>
      <c r="T28" s="64">
        <v>0</v>
      </c>
      <c r="U28" s="64">
        <v>0</v>
      </c>
      <c r="V28" s="64">
        <v>33451127</v>
      </c>
      <c r="W28" s="64">
        <v>163715795</v>
      </c>
      <c r="X28" s="64">
        <v>-130264668</v>
      </c>
      <c r="Y28" s="65">
        <v>-79.57</v>
      </c>
      <c r="Z28" s="66">
        <v>218287726</v>
      </c>
    </row>
    <row r="29" spans="1:26" ht="12.75">
      <c r="A29" s="62" t="s">
        <v>99</v>
      </c>
      <c r="B29" s="18">
        <v>22959683</v>
      </c>
      <c r="C29" s="18">
        <v>0</v>
      </c>
      <c r="D29" s="63">
        <v>7250000</v>
      </c>
      <c r="E29" s="64">
        <v>7250000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5437500</v>
      </c>
      <c r="X29" s="64">
        <v>-5437500</v>
      </c>
      <c r="Y29" s="65">
        <v>-100</v>
      </c>
      <c r="Z29" s="66">
        <v>7250000</v>
      </c>
    </row>
    <row r="30" spans="1:26" ht="12.7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/>
      <c r="X30" s="64">
        <v>0</v>
      </c>
      <c r="Y30" s="65">
        <v>0</v>
      </c>
      <c r="Z30" s="66">
        <v>0</v>
      </c>
    </row>
    <row r="31" spans="1:26" ht="12.75">
      <c r="A31" s="62" t="s">
        <v>49</v>
      </c>
      <c r="B31" s="18">
        <v>7741758</v>
      </c>
      <c r="C31" s="18">
        <v>0</v>
      </c>
      <c r="D31" s="63">
        <v>20600000</v>
      </c>
      <c r="E31" s="64">
        <v>24900000</v>
      </c>
      <c r="F31" s="64">
        <v>0</v>
      </c>
      <c r="G31" s="64">
        <v>0</v>
      </c>
      <c r="H31" s="64">
        <v>0</v>
      </c>
      <c r="I31" s="64">
        <v>0</v>
      </c>
      <c r="J31" s="64">
        <v>876390</v>
      </c>
      <c r="K31" s="64">
        <v>2363222</v>
      </c>
      <c r="L31" s="64">
        <v>0</v>
      </c>
      <c r="M31" s="64">
        <v>3239612</v>
      </c>
      <c r="N31" s="64">
        <v>1083463</v>
      </c>
      <c r="O31" s="64">
        <v>28695</v>
      </c>
      <c r="P31" s="64">
        <v>6838</v>
      </c>
      <c r="Q31" s="64">
        <v>1118996</v>
      </c>
      <c r="R31" s="64">
        <v>0</v>
      </c>
      <c r="S31" s="64">
        <v>0</v>
      </c>
      <c r="T31" s="64">
        <v>0</v>
      </c>
      <c r="U31" s="64">
        <v>0</v>
      </c>
      <c r="V31" s="64">
        <v>4358608</v>
      </c>
      <c r="W31" s="64">
        <v>18675000</v>
      </c>
      <c r="X31" s="64">
        <v>-14316392</v>
      </c>
      <c r="Y31" s="65">
        <v>-76.66</v>
      </c>
      <c r="Z31" s="66">
        <v>24900000</v>
      </c>
    </row>
    <row r="32" spans="1:26" ht="12.75">
      <c r="A32" s="74" t="s">
        <v>50</v>
      </c>
      <c r="B32" s="21">
        <f>SUM(B28:B31)</f>
        <v>157491371</v>
      </c>
      <c r="C32" s="21">
        <f>SUM(C28:C31)</f>
        <v>0</v>
      </c>
      <c r="D32" s="103">
        <f aca="true" t="shared" si="5" ref="D32:Z32">SUM(D28:D31)</f>
        <v>245502811</v>
      </c>
      <c r="E32" s="104">
        <f t="shared" si="5"/>
        <v>250437726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1479547</v>
      </c>
      <c r="K32" s="104">
        <f t="shared" si="5"/>
        <v>23389065</v>
      </c>
      <c r="L32" s="104">
        <f t="shared" si="5"/>
        <v>1149275</v>
      </c>
      <c r="M32" s="104">
        <f t="shared" si="5"/>
        <v>26017887</v>
      </c>
      <c r="N32" s="104">
        <f t="shared" si="5"/>
        <v>4114166</v>
      </c>
      <c r="O32" s="104">
        <f t="shared" si="5"/>
        <v>3191314</v>
      </c>
      <c r="P32" s="104">
        <f t="shared" si="5"/>
        <v>4486368</v>
      </c>
      <c r="Q32" s="104">
        <f t="shared" si="5"/>
        <v>11791848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37809735</v>
      </c>
      <c r="W32" s="104">
        <f t="shared" si="5"/>
        <v>187828295</v>
      </c>
      <c r="X32" s="104">
        <f t="shared" si="5"/>
        <v>-150018560</v>
      </c>
      <c r="Y32" s="105">
        <f>+IF(W32&lt;&gt;0,(X32/W32)*100,0)</f>
        <v>-79.87005365725116</v>
      </c>
      <c r="Z32" s="106">
        <f t="shared" si="5"/>
        <v>250437726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2.75">
      <c r="A35" s="62" t="s">
        <v>52</v>
      </c>
      <c r="B35" s="18">
        <v>842213874</v>
      </c>
      <c r="C35" s="18">
        <v>0</v>
      </c>
      <c r="D35" s="63">
        <v>2184382378</v>
      </c>
      <c r="E35" s="64">
        <v>3023668963</v>
      </c>
      <c r="F35" s="64">
        <v>1439545629</v>
      </c>
      <c r="G35" s="64">
        <v>1439545629</v>
      </c>
      <c r="H35" s="64">
        <v>1439545629</v>
      </c>
      <c r="I35" s="64">
        <v>1439545629</v>
      </c>
      <c r="J35" s="64">
        <v>1439545629</v>
      </c>
      <c r="K35" s="64">
        <v>1439545629</v>
      </c>
      <c r="L35" s="64">
        <v>1439545629</v>
      </c>
      <c r="M35" s="64">
        <v>1439545629</v>
      </c>
      <c r="N35" s="64">
        <v>3182831271</v>
      </c>
      <c r="O35" s="64">
        <v>3172519472</v>
      </c>
      <c r="P35" s="64">
        <v>3183544866</v>
      </c>
      <c r="Q35" s="64">
        <v>3183544866</v>
      </c>
      <c r="R35" s="64">
        <v>0</v>
      </c>
      <c r="S35" s="64">
        <v>0</v>
      </c>
      <c r="T35" s="64">
        <v>0</v>
      </c>
      <c r="U35" s="64">
        <v>0</v>
      </c>
      <c r="V35" s="64">
        <v>3183544866</v>
      </c>
      <c r="W35" s="64">
        <v>2267751722</v>
      </c>
      <c r="X35" s="64">
        <v>915793144</v>
      </c>
      <c r="Y35" s="65">
        <v>40.38</v>
      </c>
      <c r="Z35" s="66">
        <v>3023668963</v>
      </c>
    </row>
    <row r="36" spans="1:26" ht="12.75">
      <c r="A36" s="62" t="s">
        <v>53</v>
      </c>
      <c r="B36" s="18">
        <v>6673482874</v>
      </c>
      <c r="C36" s="18">
        <v>0</v>
      </c>
      <c r="D36" s="63">
        <v>8440518804</v>
      </c>
      <c r="E36" s="64">
        <v>6429395094</v>
      </c>
      <c r="F36" s="64">
        <v>7290763372</v>
      </c>
      <c r="G36" s="64">
        <v>7290763372</v>
      </c>
      <c r="H36" s="64">
        <v>7290763372</v>
      </c>
      <c r="I36" s="64">
        <v>7290763372</v>
      </c>
      <c r="J36" s="64">
        <v>7290763372</v>
      </c>
      <c r="K36" s="64">
        <v>7290763372</v>
      </c>
      <c r="L36" s="64">
        <v>7290763372</v>
      </c>
      <c r="M36" s="64">
        <v>7290763372</v>
      </c>
      <c r="N36" s="64">
        <v>7321860576</v>
      </c>
      <c r="O36" s="64">
        <v>7356233454</v>
      </c>
      <c r="P36" s="64">
        <v>5674976791</v>
      </c>
      <c r="Q36" s="64">
        <v>5674976791</v>
      </c>
      <c r="R36" s="64">
        <v>0</v>
      </c>
      <c r="S36" s="64">
        <v>0</v>
      </c>
      <c r="T36" s="64">
        <v>0</v>
      </c>
      <c r="U36" s="64">
        <v>0</v>
      </c>
      <c r="V36" s="64">
        <v>5674976791</v>
      </c>
      <c r="W36" s="64">
        <v>4822046321</v>
      </c>
      <c r="X36" s="64">
        <v>852930470</v>
      </c>
      <c r="Y36" s="65">
        <v>17.69</v>
      </c>
      <c r="Z36" s="66">
        <v>6429395094</v>
      </c>
    </row>
    <row r="37" spans="1:26" ht="12.75">
      <c r="A37" s="62" t="s">
        <v>54</v>
      </c>
      <c r="B37" s="18">
        <v>2642810941</v>
      </c>
      <c r="C37" s="18">
        <v>0</v>
      </c>
      <c r="D37" s="63">
        <v>1903406990</v>
      </c>
      <c r="E37" s="64">
        <v>2183216947</v>
      </c>
      <c r="F37" s="64">
        <v>2497090792</v>
      </c>
      <c r="G37" s="64">
        <v>2497090792</v>
      </c>
      <c r="H37" s="64">
        <v>2497090792</v>
      </c>
      <c r="I37" s="64">
        <v>2497090792</v>
      </c>
      <c r="J37" s="64">
        <v>2497090792</v>
      </c>
      <c r="K37" s="64">
        <v>2497090792</v>
      </c>
      <c r="L37" s="64">
        <v>2497090792</v>
      </c>
      <c r="M37" s="64">
        <v>2497090792</v>
      </c>
      <c r="N37" s="64">
        <v>2497091000</v>
      </c>
      <c r="O37" s="64">
        <v>2497091000</v>
      </c>
      <c r="P37" s="64">
        <v>2497091000</v>
      </c>
      <c r="Q37" s="64">
        <v>2497091000</v>
      </c>
      <c r="R37" s="64">
        <v>0</v>
      </c>
      <c r="S37" s="64">
        <v>0</v>
      </c>
      <c r="T37" s="64">
        <v>0</v>
      </c>
      <c r="U37" s="64">
        <v>0</v>
      </c>
      <c r="V37" s="64">
        <v>2497091000</v>
      </c>
      <c r="W37" s="64">
        <v>1637412710</v>
      </c>
      <c r="X37" s="64">
        <v>859678290</v>
      </c>
      <c r="Y37" s="65">
        <v>52.5</v>
      </c>
      <c r="Z37" s="66">
        <v>2183216947</v>
      </c>
    </row>
    <row r="38" spans="1:26" ht="12.75">
      <c r="A38" s="62" t="s">
        <v>55</v>
      </c>
      <c r="B38" s="18">
        <v>319826183</v>
      </c>
      <c r="C38" s="18">
        <v>0</v>
      </c>
      <c r="D38" s="63">
        <v>325773780</v>
      </c>
      <c r="E38" s="64">
        <v>302423166</v>
      </c>
      <c r="F38" s="64">
        <v>343621503</v>
      </c>
      <c r="G38" s="64">
        <v>343621503</v>
      </c>
      <c r="H38" s="64">
        <v>343621503</v>
      </c>
      <c r="I38" s="64">
        <v>343621503</v>
      </c>
      <c r="J38" s="64">
        <v>343621503</v>
      </c>
      <c r="K38" s="64">
        <v>343621503</v>
      </c>
      <c r="L38" s="64">
        <v>343621503</v>
      </c>
      <c r="M38" s="64">
        <v>343621503</v>
      </c>
      <c r="N38" s="64">
        <v>334411322</v>
      </c>
      <c r="O38" s="64">
        <v>334411126</v>
      </c>
      <c r="P38" s="64">
        <v>310847806</v>
      </c>
      <c r="Q38" s="64">
        <v>310847806</v>
      </c>
      <c r="R38" s="64">
        <v>0</v>
      </c>
      <c r="S38" s="64">
        <v>0</v>
      </c>
      <c r="T38" s="64">
        <v>0</v>
      </c>
      <c r="U38" s="64">
        <v>0</v>
      </c>
      <c r="V38" s="64">
        <v>310847806</v>
      </c>
      <c r="W38" s="64">
        <v>226817375</v>
      </c>
      <c r="X38" s="64">
        <v>84030431</v>
      </c>
      <c r="Y38" s="65">
        <v>37.05</v>
      </c>
      <c r="Z38" s="66">
        <v>302423166</v>
      </c>
    </row>
    <row r="39" spans="1:26" ht="12.75">
      <c r="A39" s="62" t="s">
        <v>56</v>
      </c>
      <c r="B39" s="18">
        <v>4553059624</v>
      </c>
      <c r="C39" s="18">
        <v>0</v>
      </c>
      <c r="D39" s="63">
        <v>8395720412</v>
      </c>
      <c r="E39" s="64">
        <v>6967423944</v>
      </c>
      <c r="F39" s="64">
        <v>5889596706</v>
      </c>
      <c r="G39" s="64">
        <v>5889596706</v>
      </c>
      <c r="H39" s="64">
        <v>5889596706</v>
      </c>
      <c r="I39" s="64">
        <v>5889596706</v>
      </c>
      <c r="J39" s="64">
        <v>5889596706</v>
      </c>
      <c r="K39" s="64">
        <v>5889596706</v>
      </c>
      <c r="L39" s="64">
        <v>5889596706</v>
      </c>
      <c r="M39" s="64">
        <v>5889596706</v>
      </c>
      <c r="N39" s="64">
        <v>7673189525</v>
      </c>
      <c r="O39" s="64">
        <v>7697250800</v>
      </c>
      <c r="P39" s="64">
        <v>6050582851</v>
      </c>
      <c r="Q39" s="64">
        <v>6050582851</v>
      </c>
      <c r="R39" s="64">
        <v>0</v>
      </c>
      <c r="S39" s="64">
        <v>0</v>
      </c>
      <c r="T39" s="64">
        <v>0</v>
      </c>
      <c r="U39" s="64">
        <v>0</v>
      </c>
      <c r="V39" s="64">
        <v>6050582851</v>
      </c>
      <c r="W39" s="64">
        <v>5225567958</v>
      </c>
      <c r="X39" s="64">
        <v>825014893</v>
      </c>
      <c r="Y39" s="65">
        <v>15.79</v>
      </c>
      <c r="Z39" s="66">
        <v>6967423944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2.7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2.75">
      <c r="A42" s="62" t="s">
        <v>58</v>
      </c>
      <c r="B42" s="18">
        <v>677388178</v>
      </c>
      <c r="C42" s="18">
        <v>0</v>
      </c>
      <c r="D42" s="63">
        <v>272878980</v>
      </c>
      <c r="E42" s="64">
        <v>237563891</v>
      </c>
      <c r="F42" s="64">
        <v>14914313</v>
      </c>
      <c r="G42" s="64">
        <v>-6730911</v>
      </c>
      <c r="H42" s="64">
        <v>-4500337</v>
      </c>
      <c r="I42" s="64">
        <v>3683065</v>
      </c>
      <c r="J42" s="64">
        <v>15230965</v>
      </c>
      <c r="K42" s="64">
        <v>-586459</v>
      </c>
      <c r="L42" s="64">
        <v>10825406</v>
      </c>
      <c r="M42" s="64">
        <v>25469912</v>
      </c>
      <c r="N42" s="64">
        <v>7428415</v>
      </c>
      <c r="O42" s="64">
        <v>-1116333</v>
      </c>
      <c r="P42" s="64">
        <v>15511765</v>
      </c>
      <c r="Q42" s="64">
        <v>21823847</v>
      </c>
      <c r="R42" s="64">
        <v>0</v>
      </c>
      <c r="S42" s="64">
        <v>0</v>
      </c>
      <c r="T42" s="64">
        <v>0</v>
      </c>
      <c r="U42" s="64">
        <v>0</v>
      </c>
      <c r="V42" s="64">
        <v>50976824</v>
      </c>
      <c r="W42" s="64">
        <v>77083269</v>
      </c>
      <c r="X42" s="64">
        <v>-26106445</v>
      </c>
      <c r="Y42" s="65">
        <v>-33.87</v>
      </c>
      <c r="Z42" s="66">
        <v>237563891</v>
      </c>
    </row>
    <row r="43" spans="1:26" ht="12.75">
      <c r="A43" s="62" t="s">
        <v>59</v>
      </c>
      <c r="B43" s="18">
        <v>-185670996</v>
      </c>
      <c r="C43" s="18">
        <v>0</v>
      </c>
      <c r="D43" s="63">
        <v>-245502816</v>
      </c>
      <c r="E43" s="64">
        <v>-223013241</v>
      </c>
      <c r="F43" s="64">
        <v>-786223</v>
      </c>
      <c r="G43" s="64">
        <v>0</v>
      </c>
      <c r="H43" s="64">
        <v>-1581757</v>
      </c>
      <c r="I43" s="64">
        <v>-2367980</v>
      </c>
      <c r="J43" s="64">
        <v>-16497172</v>
      </c>
      <c r="K43" s="64">
        <v>-5288074</v>
      </c>
      <c r="L43" s="64">
        <v>-1263866</v>
      </c>
      <c r="M43" s="64">
        <v>-23049112</v>
      </c>
      <c r="N43" s="64">
        <v>-4114165</v>
      </c>
      <c r="O43" s="64">
        <v>-3191313</v>
      </c>
      <c r="P43" s="64">
        <v>-4486367</v>
      </c>
      <c r="Q43" s="64">
        <v>-11791845</v>
      </c>
      <c r="R43" s="64">
        <v>0</v>
      </c>
      <c r="S43" s="64">
        <v>0</v>
      </c>
      <c r="T43" s="64">
        <v>0</v>
      </c>
      <c r="U43" s="64">
        <v>0</v>
      </c>
      <c r="V43" s="64">
        <v>-37208937</v>
      </c>
      <c r="W43" s="64">
        <v>-128796577</v>
      </c>
      <c r="X43" s="64">
        <v>91587640</v>
      </c>
      <c r="Y43" s="65">
        <v>-71.11</v>
      </c>
      <c r="Z43" s="66">
        <v>-223013241</v>
      </c>
    </row>
    <row r="44" spans="1:26" ht="12.75">
      <c r="A44" s="62" t="s">
        <v>60</v>
      </c>
      <c r="B44" s="18">
        <v>-486208281</v>
      </c>
      <c r="C44" s="18">
        <v>0</v>
      </c>
      <c r="D44" s="63">
        <v>-18434208</v>
      </c>
      <c r="E44" s="64">
        <v>-18434212</v>
      </c>
      <c r="F44" s="64">
        <v>-10825398</v>
      </c>
      <c r="G44" s="64">
        <v>709430</v>
      </c>
      <c r="H44" s="64">
        <v>904158</v>
      </c>
      <c r="I44" s="64">
        <v>-9211810</v>
      </c>
      <c r="J44" s="64">
        <v>-84441</v>
      </c>
      <c r="K44" s="64">
        <v>-38261</v>
      </c>
      <c r="L44" s="64">
        <v>-6553012</v>
      </c>
      <c r="M44" s="64">
        <v>-6675714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-15887524</v>
      </c>
      <c r="W44" s="64">
        <v>-9210679</v>
      </c>
      <c r="X44" s="64">
        <v>-6676845</v>
      </c>
      <c r="Y44" s="65">
        <v>72.49</v>
      </c>
      <c r="Z44" s="66">
        <v>-18434212</v>
      </c>
    </row>
    <row r="45" spans="1:26" ht="12.75">
      <c r="A45" s="74" t="s">
        <v>61</v>
      </c>
      <c r="B45" s="21">
        <v>4929222</v>
      </c>
      <c r="C45" s="21">
        <v>0</v>
      </c>
      <c r="D45" s="103">
        <v>5656117</v>
      </c>
      <c r="E45" s="104">
        <v>1045659</v>
      </c>
      <c r="F45" s="104">
        <v>634247</v>
      </c>
      <c r="G45" s="104">
        <v>-5387234</v>
      </c>
      <c r="H45" s="104">
        <v>-10565170</v>
      </c>
      <c r="I45" s="104">
        <v>-10565170</v>
      </c>
      <c r="J45" s="104">
        <v>-11915818</v>
      </c>
      <c r="K45" s="104">
        <v>-17828612</v>
      </c>
      <c r="L45" s="104">
        <v>-14820084</v>
      </c>
      <c r="M45" s="104">
        <v>-14820084</v>
      </c>
      <c r="N45" s="104">
        <v>-11505834</v>
      </c>
      <c r="O45" s="104">
        <v>-15813480</v>
      </c>
      <c r="P45" s="104">
        <v>-4788082</v>
      </c>
      <c r="Q45" s="104">
        <v>-4788082</v>
      </c>
      <c r="R45" s="104">
        <v>0</v>
      </c>
      <c r="S45" s="104">
        <v>0</v>
      </c>
      <c r="T45" s="104">
        <v>0</v>
      </c>
      <c r="U45" s="104">
        <v>0</v>
      </c>
      <c r="V45" s="104">
        <v>-4788082</v>
      </c>
      <c r="W45" s="104">
        <v>-55994766</v>
      </c>
      <c r="X45" s="104">
        <v>51206684</v>
      </c>
      <c r="Y45" s="105">
        <v>-91.45</v>
      </c>
      <c r="Z45" s="106">
        <v>1045659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2.7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4"/>
      <c r="V47" s="123" t="s">
        <v>91</v>
      </c>
      <c r="W47" s="123" t="s">
        <v>92</v>
      </c>
      <c r="X47" s="123" t="s">
        <v>93</v>
      </c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63</v>
      </c>
      <c r="B49" s="56">
        <v>76748413</v>
      </c>
      <c r="C49" s="56">
        <v>0</v>
      </c>
      <c r="D49" s="133">
        <v>111025400</v>
      </c>
      <c r="E49" s="58">
        <v>96533874</v>
      </c>
      <c r="F49" s="58">
        <v>0</v>
      </c>
      <c r="G49" s="58">
        <v>0</v>
      </c>
      <c r="H49" s="58">
        <v>0</v>
      </c>
      <c r="I49" s="58">
        <v>89077706</v>
      </c>
      <c r="J49" s="58">
        <v>0</v>
      </c>
      <c r="K49" s="58">
        <v>0</v>
      </c>
      <c r="L49" s="58">
        <v>0</v>
      </c>
      <c r="M49" s="58">
        <v>2598284188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2971669581</v>
      </c>
      <c r="Y49" s="58">
        <v>0</v>
      </c>
      <c r="Z49" s="134">
        <v>0</v>
      </c>
    </row>
    <row r="50" spans="1:26" ht="12.7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2.75" hidden="1">
      <c r="A51" s="132" t="s">
        <v>65</v>
      </c>
      <c r="B51" s="56">
        <v>26639561</v>
      </c>
      <c r="C51" s="56">
        <v>0</v>
      </c>
      <c r="D51" s="133">
        <v>158338245</v>
      </c>
      <c r="E51" s="58">
        <v>85315744</v>
      </c>
      <c r="F51" s="58">
        <v>0</v>
      </c>
      <c r="G51" s="58">
        <v>0</v>
      </c>
      <c r="H51" s="58">
        <v>0</v>
      </c>
      <c r="I51" s="58">
        <v>39285912</v>
      </c>
      <c r="J51" s="58">
        <v>0</v>
      </c>
      <c r="K51" s="58">
        <v>0</v>
      </c>
      <c r="L51" s="58">
        <v>0</v>
      </c>
      <c r="M51" s="58">
        <v>1418446853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149152859</v>
      </c>
      <c r="W51" s="58">
        <v>0</v>
      </c>
      <c r="X51" s="58">
        <v>1877179174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101</v>
      </c>
      <c r="B58" s="5">
        <f>IF(B67=0,0,+(B76/B67)*100)</f>
        <v>68.73119892514906</v>
      </c>
      <c r="C58" s="5">
        <f>IF(C67=0,0,+(C76/C67)*100)</f>
        <v>0</v>
      </c>
      <c r="D58" s="6">
        <f aca="true" t="shared" si="6" ref="D58:Z58">IF(D67=0,0,+(D76/D67)*100)</f>
        <v>82.8645060095372</v>
      </c>
      <c r="E58" s="7">
        <f t="shared" si="6"/>
        <v>34.69143779177229</v>
      </c>
      <c r="F58" s="7">
        <f t="shared" si="6"/>
        <v>60.51606781966117</v>
      </c>
      <c r="G58" s="7">
        <f t="shared" si="6"/>
        <v>0</v>
      </c>
      <c r="H58" s="7">
        <f t="shared" si="6"/>
        <v>191.41688615826095</v>
      </c>
      <c r="I58" s="7">
        <f t="shared" si="6"/>
        <v>145.16243763237242</v>
      </c>
      <c r="J58" s="7">
        <f t="shared" si="6"/>
        <v>8012.900602437859</v>
      </c>
      <c r="K58" s="7">
        <f t="shared" si="6"/>
        <v>6994.177366048841</v>
      </c>
      <c r="L58" s="7">
        <f t="shared" si="6"/>
        <v>8706.21850786542</v>
      </c>
      <c r="M58" s="7">
        <f t="shared" si="6"/>
        <v>7881.799119431427</v>
      </c>
      <c r="N58" s="7">
        <f t="shared" si="6"/>
        <v>0</v>
      </c>
      <c r="O58" s="7">
        <f t="shared" si="6"/>
        <v>100</v>
      </c>
      <c r="P58" s="7">
        <f t="shared" si="6"/>
        <v>79.21444728690693</v>
      </c>
      <c r="Q58" s="7">
        <f t="shared" si="6"/>
        <v>125.84085285919461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193.1245904447151</v>
      </c>
      <c r="W58" s="7">
        <f t="shared" si="6"/>
        <v>39.16185245299319</v>
      </c>
      <c r="X58" s="7">
        <f t="shared" si="6"/>
        <v>0</v>
      </c>
      <c r="Y58" s="7">
        <f t="shared" si="6"/>
        <v>0</v>
      </c>
      <c r="Z58" s="8">
        <f t="shared" si="6"/>
        <v>34.69143779177229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82.77514080814697</v>
      </c>
      <c r="E59" s="10">
        <f t="shared" si="7"/>
        <v>72.09999972763998</v>
      </c>
      <c r="F59" s="10">
        <f t="shared" si="7"/>
        <v>49.86863633066384</v>
      </c>
      <c r="G59" s="10">
        <f t="shared" si="7"/>
        <v>0</v>
      </c>
      <c r="H59" s="10">
        <f t="shared" si="7"/>
        <v>35.67613644902911</v>
      </c>
      <c r="I59" s="10">
        <f t="shared" si="7"/>
        <v>60.381588207554785</v>
      </c>
      <c r="J59" s="10">
        <f t="shared" si="7"/>
        <v>-74293.33772652388</v>
      </c>
      <c r="K59" s="10">
        <f t="shared" si="7"/>
        <v>328079.9721835883</v>
      </c>
      <c r="L59" s="10">
        <f t="shared" si="7"/>
        <v>-118150.47446457991</v>
      </c>
      <c r="M59" s="10">
        <f t="shared" si="7"/>
        <v>-159789.62701975714</v>
      </c>
      <c r="N59" s="10">
        <f t="shared" si="7"/>
        <v>0</v>
      </c>
      <c r="O59" s="10">
        <f t="shared" si="7"/>
        <v>100</v>
      </c>
      <c r="P59" s="10">
        <f t="shared" si="7"/>
        <v>100.32079903402966</v>
      </c>
      <c r="Q59" s="10">
        <f t="shared" si="7"/>
        <v>150.07883167471095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141.0468951072275</v>
      </c>
      <c r="W59" s="10">
        <f t="shared" si="7"/>
        <v>87.94756083232637</v>
      </c>
      <c r="X59" s="10">
        <f t="shared" si="7"/>
        <v>0</v>
      </c>
      <c r="Y59" s="10">
        <f t="shared" si="7"/>
        <v>0</v>
      </c>
      <c r="Z59" s="11">
        <f t="shared" si="7"/>
        <v>72.09999972763998</v>
      </c>
    </row>
    <row r="60" spans="1:26" ht="12.75">
      <c r="A60" s="37" t="s">
        <v>32</v>
      </c>
      <c r="B60" s="12">
        <f t="shared" si="7"/>
        <v>93.80562576544878</v>
      </c>
      <c r="C60" s="12">
        <f t="shared" si="7"/>
        <v>0</v>
      </c>
      <c r="D60" s="3">
        <f t="shared" si="7"/>
        <v>82.79166334233182</v>
      </c>
      <c r="E60" s="13">
        <f t="shared" si="7"/>
        <v>29.047167248046563</v>
      </c>
      <c r="F60" s="13">
        <f t="shared" si="7"/>
        <v>60.06276289546651</v>
      </c>
      <c r="G60" s="13">
        <f t="shared" si="7"/>
        <v>0</v>
      </c>
      <c r="H60" s="13">
        <f t="shared" si="7"/>
        <v>0</v>
      </c>
      <c r="I60" s="13">
        <f t="shared" si="7"/>
        <v>196.22829110329357</v>
      </c>
      <c r="J60" s="13">
        <f t="shared" si="7"/>
        <v>5808.271652013138</v>
      </c>
      <c r="K60" s="13">
        <f t="shared" si="7"/>
        <v>4857.117900621082</v>
      </c>
      <c r="L60" s="13">
        <f t="shared" si="7"/>
        <v>5646.361650137258</v>
      </c>
      <c r="M60" s="13">
        <f t="shared" si="7"/>
        <v>5427.423738299321</v>
      </c>
      <c r="N60" s="13">
        <f t="shared" si="7"/>
        <v>0</v>
      </c>
      <c r="O60" s="13">
        <f t="shared" si="7"/>
        <v>100</v>
      </c>
      <c r="P60" s="13">
        <f t="shared" si="7"/>
        <v>71.35788884755357</v>
      </c>
      <c r="Q60" s="13">
        <f t="shared" si="7"/>
        <v>115.43358552643772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207.6724350110562</v>
      </c>
      <c r="W60" s="13">
        <f t="shared" si="7"/>
        <v>30.53718294294902</v>
      </c>
      <c r="X60" s="13">
        <f t="shared" si="7"/>
        <v>0</v>
      </c>
      <c r="Y60" s="13">
        <f t="shared" si="7"/>
        <v>0</v>
      </c>
      <c r="Z60" s="14">
        <f t="shared" si="7"/>
        <v>29.047167248046563</v>
      </c>
    </row>
    <row r="61" spans="1:26" ht="12.7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80.96316304891754</v>
      </c>
      <c r="E61" s="13">
        <f t="shared" si="7"/>
        <v>28.07188249702327</v>
      </c>
      <c r="F61" s="13">
        <f t="shared" si="7"/>
        <v>46.19620493107523</v>
      </c>
      <c r="G61" s="13">
        <f t="shared" si="7"/>
        <v>0</v>
      </c>
      <c r="H61" s="13">
        <f t="shared" si="7"/>
        <v>0</v>
      </c>
      <c r="I61" s="13">
        <f t="shared" si="7"/>
        <v>167.34699172508408</v>
      </c>
      <c r="J61" s="13">
        <f t="shared" si="7"/>
        <v>1380.8161846329774</v>
      </c>
      <c r="K61" s="13">
        <f t="shared" si="7"/>
        <v>2882.9423177040694</v>
      </c>
      <c r="L61" s="13">
        <f t="shared" si="7"/>
        <v>1189.103126084115</v>
      </c>
      <c r="M61" s="13">
        <f t="shared" si="7"/>
        <v>1531.7566640721773</v>
      </c>
      <c r="N61" s="13">
        <f t="shared" si="7"/>
        <v>0</v>
      </c>
      <c r="O61" s="13">
        <f t="shared" si="7"/>
        <v>100</v>
      </c>
      <c r="P61" s="13">
        <f t="shared" si="7"/>
        <v>70.37874170091035</v>
      </c>
      <c r="Q61" s="13">
        <f t="shared" si="7"/>
        <v>127.32019121229136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200.36532201254195</v>
      </c>
      <c r="W61" s="13">
        <f t="shared" si="7"/>
        <v>33.298112206164205</v>
      </c>
      <c r="X61" s="13">
        <f t="shared" si="7"/>
        <v>0</v>
      </c>
      <c r="Y61" s="13">
        <f t="shared" si="7"/>
        <v>0</v>
      </c>
      <c r="Z61" s="14">
        <f t="shared" si="7"/>
        <v>28.07188249702327</v>
      </c>
    </row>
    <row r="62" spans="1:26" ht="12.7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81.75277381086444</v>
      </c>
      <c r="E62" s="13">
        <f t="shared" si="7"/>
        <v>27.151939306366618</v>
      </c>
      <c r="F62" s="13">
        <f t="shared" si="7"/>
        <v>69.63871056295147</v>
      </c>
      <c r="G62" s="13">
        <f t="shared" si="7"/>
        <v>0</v>
      </c>
      <c r="H62" s="13">
        <f t="shared" si="7"/>
        <v>0</v>
      </c>
      <c r="I62" s="13">
        <f t="shared" si="7"/>
        <v>191.62051082974807</v>
      </c>
      <c r="J62" s="13">
        <f t="shared" si="7"/>
        <v>-2819.735907357211</v>
      </c>
      <c r="K62" s="13">
        <f t="shared" si="7"/>
        <v>9151.074401201417</v>
      </c>
      <c r="L62" s="13">
        <f t="shared" si="7"/>
        <v>-3132.432907777939</v>
      </c>
      <c r="M62" s="13">
        <f t="shared" si="7"/>
        <v>-5448.627085061045</v>
      </c>
      <c r="N62" s="13">
        <f t="shared" si="7"/>
        <v>0</v>
      </c>
      <c r="O62" s="13">
        <f t="shared" si="7"/>
        <v>100</v>
      </c>
      <c r="P62" s="13">
        <f t="shared" si="7"/>
        <v>63.45113941599125</v>
      </c>
      <c r="Q62" s="13">
        <f t="shared" si="7"/>
        <v>87.80097814716532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159.44497873808615</v>
      </c>
      <c r="W62" s="13">
        <f t="shared" si="7"/>
        <v>21.28518517187055</v>
      </c>
      <c r="X62" s="13">
        <f t="shared" si="7"/>
        <v>0</v>
      </c>
      <c r="Y62" s="13">
        <f t="shared" si="7"/>
        <v>0</v>
      </c>
      <c r="Z62" s="14">
        <f t="shared" si="7"/>
        <v>27.151939306366618</v>
      </c>
    </row>
    <row r="63" spans="1:26" ht="12.7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97.18436235712767</v>
      </c>
      <c r="E63" s="13">
        <f t="shared" si="7"/>
        <v>48.97410471656419</v>
      </c>
      <c r="F63" s="13">
        <f t="shared" si="7"/>
        <v>57.98932512959153</v>
      </c>
      <c r="G63" s="13">
        <f t="shared" si="7"/>
        <v>0</v>
      </c>
      <c r="H63" s="13">
        <f t="shared" si="7"/>
        <v>0</v>
      </c>
      <c r="I63" s="13">
        <f t="shared" si="7"/>
        <v>171.37539899549589</v>
      </c>
      <c r="J63" s="13">
        <f t="shared" si="7"/>
        <v>-346.21575179502366</v>
      </c>
      <c r="K63" s="13">
        <f t="shared" si="7"/>
        <v>30797.241591018723</v>
      </c>
      <c r="L63" s="13">
        <f t="shared" si="7"/>
        <v>-376.11465944779894</v>
      </c>
      <c r="M63" s="13">
        <f t="shared" si="7"/>
        <v>-550.1355230503551</v>
      </c>
      <c r="N63" s="13">
        <f t="shared" si="7"/>
        <v>0</v>
      </c>
      <c r="O63" s="13">
        <f t="shared" si="7"/>
        <v>100</v>
      </c>
      <c r="P63" s="13">
        <f t="shared" si="7"/>
        <v>89.74519018380919</v>
      </c>
      <c r="Q63" s="13">
        <f t="shared" si="7"/>
        <v>122.69873864208655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215.34191417754315</v>
      </c>
      <c r="W63" s="13">
        <f t="shared" si="7"/>
        <v>47.60008811552644</v>
      </c>
      <c r="X63" s="13">
        <f t="shared" si="7"/>
        <v>0</v>
      </c>
      <c r="Y63" s="13">
        <f t="shared" si="7"/>
        <v>0</v>
      </c>
      <c r="Z63" s="14">
        <f t="shared" si="7"/>
        <v>48.97410471656419</v>
      </c>
    </row>
    <row r="64" spans="1:26" ht="12.7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82.3957069656812</v>
      </c>
      <c r="E64" s="13">
        <f t="shared" si="7"/>
        <v>0</v>
      </c>
      <c r="F64" s="13">
        <f t="shared" si="7"/>
        <v>60.35543790983824</v>
      </c>
      <c r="G64" s="13">
        <f t="shared" si="7"/>
        <v>0</v>
      </c>
      <c r="H64" s="13">
        <f t="shared" si="7"/>
        <v>0</v>
      </c>
      <c r="I64" s="13">
        <f t="shared" si="7"/>
        <v>174.11786355062796</v>
      </c>
      <c r="J64" s="13">
        <f t="shared" si="7"/>
        <v>70451.63845317597</v>
      </c>
      <c r="K64" s="13">
        <f t="shared" si="7"/>
        <v>0</v>
      </c>
      <c r="L64" s="13">
        <f t="shared" si="7"/>
        <v>79523.00046591085</v>
      </c>
      <c r="M64" s="13">
        <f t="shared" si="7"/>
        <v>113238.9656779003</v>
      </c>
      <c r="N64" s="13">
        <f t="shared" si="7"/>
        <v>0</v>
      </c>
      <c r="O64" s="13">
        <f t="shared" si="7"/>
        <v>100</v>
      </c>
      <c r="P64" s="13">
        <f t="shared" si="7"/>
        <v>103.20446403590837</v>
      </c>
      <c r="Q64" s="13">
        <f t="shared" si="7"/>
        <v>153.64757053175097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221.05910069986945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1304.5698780818593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84.8799317537563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4965.241122455533</v>
      </c>
      <c r="I66" s="16">
        <f t="shared" si="7"/>
        <v>12373.90859638018</v>
      </c>
      <c r="J66" s="16">
        <f t="shared" si="7"/>
        <v>9902349.549549548</v>
      </c>
      <c r="K66" s="16">
        <f t="shared" si="7"/>
        <v>0</v>
      </c>
      <c r="L66" s="16">
        <f t="shared" si="7"/>
        <v>10290164.864864865</v>
      </c>
      <c r="M66" s="16">
        <f t="shared" si="7"/>
        <v>15171822.522522524</v>
      </c>
      <c r="N66" s="16">
        <f t="shared" si="7"/>
        <v>0</v>
      </c>
      <c r="O66" s="16">
        <f t="shared" si="7"/>
        <v>100</v>
      </c>
      <c r="P66" s="16">
        <f t="shared" si="7"/>
        <v>97.58752455791043</v>
      </c>
      <c r="Q66" s="16">
        <f t="shared" si="7"/>
        <v>146.42714030184626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276.7974018819339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108</v>
      </c>
      <c r="B67" s="23">
        <v>1952744074</v>
      </c>
      <c r="C67" s="23"/>
      <c r="D67" s="24">
        <v>2541450280</v>
      </c>
      <c r="E67" s="25">
        <v>2552460781</v>
      </c>
      <c r="F67" s="25">
        <v>182245853</v>
      </c>
      <c r="G67" s="25"/>
      <c r="H67" s="25">
        <v>66422817</v>
      </c>
      <c r="I67" s="25">
        <v>248668670</v>
      </c>
      <c r="J67" s="25">
        <v>1600995</v>
      </c>
      <c r="K67" s="25">
        <v>1723464</v>
      </c>
      <c r="L67" s="25">
        <v>1600995</v>
      </c>
      <c r="M67" s="25">
        <v>4925454</v>
      </c>
      <c r="N67" s="25"/>
      <c r="O67" s="25">
        <v>170431672</v>
      </c>
      <c r="P67" s="25">
        <v>215152258</v>
      </c>
      <c r="Q67" s="25">
        <v>385583930</v>
      </c>
      <c r="R67" s="25"/>
      <c r="S67" s="25"/>
      <c r="T67" s="25"/>
      <c r="U67" s="25"/>
      <c r="V67" s="25">
        <v>639178054</v>
      </c>
      <c r="W67" s="25">
        <v>1915549411</v>
      </c>
      <c r="X67" s="25"/>
      <c r="Y67" s="24"/>
      <c r="Z67" s="26">
        <v>2552460781</v>
      </c>
    </row>
    <row r="68" spans="1:26" ht="12.75" hidden="1">
      <c r="A68" s="36" t="s">
        <v>31</v>
      </c>
      <c r="B68" s="18">
        <v>391919607</v>
      </c>
      <c r="C68" s="18"/>
      <c r="D68" s="19">
        <v>450427595</v>
      </c>
      <c r="E68" s="20">
        <v>451975311</v>
      </c>
      <c r="F68" s="20">
        <v>46815836</v>
      </c>
      <c r="G68" s="20"/>
      <c r="H68" s="20">
        <v>66204795</v>
      </c>
      <c r="I68" s="20">
        <v>113020631</v>
      </c>
      <c r="J68" s="20">
        <v>-30350</v>
      </c>
      <c r="K68" s="20">
        <v>7909</v>
      </c>
      <c r="L68" s="20">
        <v>-30350</v>
      </c>
      <c r="M68" s="20">
        <v>-52791</v>
      </c>
      <c r="N68" s="20"/>
      <c r="O68" s="20">
        <v>37368672</v>
      </c>
      <c r="P68" s="20">
        <v>37249177</v>
      </c>
      <c r="Q68" s="20">
        <v>74617849</v>
      </c>
      <c r="R68" s="20"/>
      <c r="S68" s="20"/>
      <c r="T68" s="20"/>
      <c r="U68" s="20"/>
      <c r="V68" s="20">
        <v>187585689</v>
      </c>
      <c r="W68" s="20">
        <v>324557249</v>
      </c>
      <c r="X68" s="20"/>
      <c r="Y68" s="19"/>
      <c r="Z68" s="22">
        <v>451975311</v>
      </c>
    </row>
    <row r="69" spans="1:26" ht="12.75" hidden="1">
      <c r="A69" s="37" t="s">
        <v>32</v>
      </c>
      <c r="B69" s="18">
        <v>1430771772</v>
      </c>
      <c r="C69" s="18"/>
      <c r="D69" s="19">
        <v>1998808379</v>
      </c>
      <c r="E69" s="20">
        <v>1926560140</v>
      </c>
      <c r="F69" s="20">
        <v>135430017</v>
      </c>
      <c r="G69" s="20"/>
      <c r="H69" s="20"/>
      <c r="I69" s="20">
        <v>135430017</v>
      </c>
      <c r="J69" s="20">
        <v>1631234</v>
      </c>
      <c r="K69" s="20">
        <v>1715555</v>
      </c>
      <c r="L69" s="20">
        <v>1631234</v>
      </c>
      <c r="M69" s="20">
        <v>4978023</v>
      </c>
      <c r="N69" s="20"/>
      <c r="O69" s="20">
        <v>110311668</v>
      </c>
      <c r="P69" s="20">
        <v>154589310</v>
      </c>
      <c r="Q69" s="20">
        <v>264900978</v>
      </c>
      <c r="R69" s="20"/>
      <c r="S69" s="20"/>
      <c r="T69" s="20"/>
      <c r="U69" s="20"/>
      <c r="V69" s="20">
        <v>405309018</v>
      </c>
      <c r="W69" s="20">
        <v>1521831437</v>
      </c>
      <c r="X69" s="20"/>
      <c r="Y69" s="19"/>
      <c r="Z69" s="22">
        <v>1926560140</v>
      </c>
    </row>
    <row r="70" spans="1:26" ht="12.75" hidden="1">
      <c r="A70" s="38" t="s">
        <v>102</v>
      </c>
      <c r="B70" s="18"/>
      <c r="C70" s="18"/>
      <c r="D70" s="19">
        <v>1225130139</v>
      </c>
      <c r="E70" s="20">
        <v>1177918346</v>
      </c>
      <c r="F70" s="20">
        <v>90074148</v>
      </c>
      <c r="G70" s="20"/>
      <c r="H70" s="20"/>
      <c r="I70" s="20">
        <v>90074148</v>
      </c>
      <c r="J70" s="20">
        <v>4096083</v>
      </c>
      <c r="K70" s="20">
        <v>1496317</v>
      </c>
      <c r="L70" s="20">
        <v>4096083</v>
      </c>
      <c r="M70" s="20">
        <v>9688483</v>
      </c>
      <c r="N70" s="20"/>
      <c r="O70" s="20">
        <v>56126525</v>
      </c>
      <c r="P70" s="20">
        <v>79749259</v>
      </c>
      <c r="Q70" s="20">
        <v>135875784</v>
      </c>
      <c r="R70" s="20"/>
      <c r="S70" s="20"/>
      <c r="T70" s="20"/>
      <c r="U70" s="20"/>
      <c r="V70" s="20">
        <v>235638415</v>
      </c>
      <c r="W70" s="20">
        <v>918850018</v>
      </c>
      <c r="X70" s="20"/>
      <c r="Y70" s="19"/>
      <c r="Z70" s="22">
        <v>1177918346</v>
      </c>
    </row>
    <row r="71" spans="1:26" ht="12.75" hidden="1">
      <c r="A71" s="38" t="s">
        <v>103</v>
      </c>
      <c r="B71" s="18"/>
      <c r="C71" s="18"/>
      <c r="D71" s="19">
        <v>456419097</v>
      </c>
      <c r="E71" s="20">
        <v>458618383</v>
      </c>
      <c r="F71" s="20">
        <v>26300935</v>
      </c>
      <c r="G71" s="20"/>
      <c r="H71" s="20"/>
      <c r="I71" s="20">
        <v>26300935</v>
      </c>
      <c r="J71" s="20">
        <v>-579948</v>
      </c>
      <c r="K71" s="20">
        <v>196435</v>
      </c>
      <c r="L71" s="20">
        <v>-579948</v>
      </c>
      <c r="M71" s="20">
        <v>-963461</v>
      </c>
      <c r="N71" s="20"/>
      <c r="O71" s="20">
        <v>33861823</v>
      </c>
      <c r="P71" s="20">
        <v>53366769</v>
      </c>
      <c r="Q71" s="20">
        <v>87228592</v>
      </c>
      <c r="R71" s="20"/>
      <c r="S71" s="20"/>
      <c r="T71" s="20"/>
      <c r="U71" s="20"/>
      <c r="V71" s="20">
        <v>112566066</v>
      </c>
      <c r="W71" s="20">
        <v>380255461</v>
      </c>
      <c r="X71" s="20"/>
      <c r="Y71" s="19"/>
      <c r="Z71" s="22">
        <v>458618383</v>
      </c>
    </row>
    <row r="72" spans="1:26" ht="12.75" hidden="1">
      <c r="A72" s="38" t="s">
        <v>104</v>
      </c>
      <c r="B72" s="18"/>
      <c r="C72" s="18"/>
      <c r="D72" s="19">
        <v>192035080</v>
      </c>
      <c r="E72" s="20">
        <v>172709830</v>
      </c>
      <c r="F72" s="20">
        <v>10860085</v>
      </c>
      <c r="G72" s="20"/>
      <c r="H72" s="20"/>
      <c r="I72" s="20">
        <v>10860085</v>
      </c>
      <c r="J72" s="20">
        <v>-1891340</v>
      </c>
      <c r="K72" s="20">
        <v>22803</v>
      </c>
      <c r="L72" s="20">
        <v>-1891340</v>
      </c>
      <c r="M72" s="20">
        <v>-3759877</v>
      </c>
      <c r="N72" s="20"/>
      <c r="O72" s="20">
        <v>12256051</v>
      </c>
      <c r="P72" s="20">
        <v>13656499</v>
      </c>
      <c r="Q72" s="20">
        <v>25912550</v>
      </c>
      <c r="R72" s="20"/>
      <c r="S72" s="20"/>
      <c r="T72" s="20"/>
      <c r="U72" s="20"/>
      <c r="V72" s="20">
        <v>33012758</v>
      </c>
      <c r="W72" s="20">
        <v>132784771</v>
      </c>
      <c r="X72" s="20"/>
      <c r="Y72" s="19"/>
      <c r="Z72" s="22">
        <v>172709830</v>
      </c>
    </row>
    <row r="73" spans="1:26" ht="12.75" hidden="1">
      <c r="A73" s="38" t="s">
        <v>105</v>
      </c>
      <c r="B73" s="18"/>
      <c r="C73" s="18"/>
      <c r="D73" s="19">
        <v>125224063</v>
      </c>
      <c r="E73" s="20">
        <v>117313581</v>
      </c>
      <c r="F73" s="20">
        <v>8194849</v>
      </c>
      <c r="G73" s="20"/>
      <c r="H73" s="20"/>
      <c r="I73" s="20">
        <v>8194849</v>
      </c>
      <c r="J73" s="20">
        <v>6439</v>
      </c>
      <c r="K73" s="20"/>
      <c r="L73" s="20">
        <v>6439</v>
      </c>
      <c r="M73" s="20">
        <v>12878</v>
      </c>
      <c r="N73" s="20"/>
      <c r="O73" s="20">
        <v>8067269</v>
      </c>
      <c r="P73" s="20">
        <v>7816783</v>
      </c>
      <c r="Q73" s="20">
        <v>15884052</v>
      </c>
      <c r="R73" s="20"/>
      <c r="S73" s="20"/>
      <c r="T73" s="20"/>
      <c r="U73" s="20"/>
      <c r="V73" s="20">
        <v>24091779</v>
      </c>
      <c r="W73" s="20">
        <v>88820435</v>
      </c>
      <c r="X73" s="20"/>
      <c r="Y73" s="19"/>
      <c r="Z73" s="22">
        <v>117313581</v>
      </c>
    </row>
    <row r="74" spans="1:26" ht="12.75" hidden="1">
      <c r="A74" s="38" t="s">
        <v>106</v>
      </c>
      <c r="B74" s="18">
        <v>1430771772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1120752</v>
      </c>
      <c r="X74" s="20"/>
      <c r="Y74" s="19"/>
      <c r="Z74" s="22"/>
    </row>
    <row r="75" spans="1:26" ht="12.75" hidden="1">
      <c r="A75" s="39" t="s">
        <v>107</v>
      </c>
      <c r="B75" s="27">
        <v>130052695</v>
      </c>
      <c r="C75" s="27"/>
      <c r="D75" s="28">
        <v>92214306</v>
      </c>
      <c r="E75" s="29">
        <v>173925330</v>
      </c>
      <c r="F75" s="29"/>
      <c r="G75" s="29"/>
      <c r="H75" s="29">
        <v>218022</v>
      </c>
      <c r="I75" s="29">
        <v>218022</v>
      </c>
      <c r="J75" s="29">
        <v>111</v>
      </c>
      <c r="K75" s="29"/>
      <c r="L75" s="29">
        <v>111</v>
      </c>
      <c r="M75" s="29">
        <v>222</v>
      </c>
      <c r="N75" s="29"/>
      <c r="O75" s="29">
        <v>22751332</v>
      </c>
      <c r="P75" s="29">
        <v>23313771</v>
      </c>
      <c r="Q75" s="29">
        <v>46065103</v>
      </c>
      <c r="R75" s="29"/>
      <c r="S75" s="29"/>
      <c r="T75" s="29"/>
      <c r="U75" s="29"/>
      <c r="V75" s="29">
        <v>46283347</v>
      </c>
      <c r="W75" s="29">
        <v>69160725</v>
      </c>
      <c r="X75" s="29"/>
      <c r="Y75" s="28"/>
      <c r="Z75" s="30">
        <v>173925330</v>
      </c>
    </row>
    <row r="76" spans="1:26" ht="12.75" hidden="1">
      <c r="A76" s="41" t="s">
        <v>109</v>
      </c>
      <c r="B76" s="31">
        <v>1342144414</v>
      </c>
      <c r="C76" s="31"/>
      <c r="D76" s="32">
        <v>2105960220</v>
      </c>
      <c r="E76" s="33">
        <v>885485344</v>
      </c>
      <c r="F76" s="33">
        <v>110288024</v>
      </c>
      <c r="G76" s="33">
        <v>123540991</v>
      </c>
      <c r="H76" s="33">
        <v>127144488</v>
      </c>
      <c r="I76" s="33">
        <v>360973503</v>
      </c>
      <c r="J76" s="33">
        <v>128286138</v>
      </c>
      <c r="K76" s="33">
        <v>120542129</v>
      </c>
      <c r="L76" s="33">
        <v>139386123</v>
      </c>
      <c r="M76" s="33">
        <v>388214390</v>
      </c>
      <c r="N76" s="33">
        <v>144358762</v>
      </c>
      <c r="O76" s="33">
        <v>170431672</v>
      </c>
      <c r="P76" s="33">
        <v>170431672</v>
      </c>
      <c r="Q76" s="33">
        <v>485222106</v>
      </c>
      <c r="R76" s="33"/>
      <c r="S76" s="33"/>
      <c r="T76" s="33"/>
      <c r="U76" s="33"/>
      <c r="V76" s="33">
        <v>1234409999</v>
      </c>
      <c r="W76" s="33">
        <v>750164634</v>
      </c>
      <c r="X76" s="33"/>
      <c r="Y76" s="32"/>
      <c r="Z76" s="34">
        <v>885485344</v>
      </c>
    </row>
    <row r="77" spans="1:26" ht="12.75" hidden="1">
      <c r="A77" s="36" t="s">
        <v>31</v>
      </c>
      <c r="B77" s="18"/>
      <c r="C77" s="18"/>
      <c r="D77" s="19">
        <v>372842076</v>
      </c>
      <c r="E77" s="20">
        <v>325874198</v>
      </c>
      <c r="F77" s="20">
        <v>23346419</v>
      </c>
      <c r="G77" s="20">
        <v>21277920</v>
      </c>
      <c r="H77" s="20">
        <v>23619313</v>
      </c>
      <c r="I77" s="20">
        <v>68243652</v>
      </c>
      <c r="J77" s="20">
        <v>22548028</v>
      </c>
      <c r="K77" s="20">
        <v>25947845</v>
      </c>
      <c r="L77" s="20">
        <v>35858669</v>
      </c>
      <c r="M77" s="20">
        <v>84354542</v>
      </c>
      <c r="N77" s="20">
        <v>37248252</v>
      </c>
      <c r="O77" s="20">
        <v>37368672</v>
      </c>
      <c r="P77" s="20">
        <v>37368672</v>
      </c>
      <c r="Q77" s="20">
        <v>111985596</v>
      </c>
      <c r="R77" s="20"/>
      <c r="S77" s="20"/>
      <c r="T77" s="20"/>
      <c r="U77" s="20"/>
      <c r="V77" s="20">
        <v>264583790</v>
      </c>
      <c r="W77" s="20">
        <v>285440184</v>
      </c>
      <c r="X77" s="20"/>
      <c r="Y77" s="19"/>
      <c r="Z77" s="22">
        <v>325874198</v>
      </c>
    </row>
    <row r="78" spans="1:26" ht="12.75" hidden="1">
      <c r="A78" s="37" t="s">
        <v>32</v>
      </c>
      <c r="B78" s="18">
        <v>1342144414</v>
      </c>
      <c r="C78" s="18"/>
      <c r="D78" s="19">
        <v>1654846704</v>
      </c>
      <c r="E78" s="20">
        <v>559611146</v>
      </c>
      <c r="F78" s="20">
        <v>81343010</v>
      </c>
      <c r="G78" s="20">
        <v>91709141</v>
      </c>
      <c r="H78" s="20">
        <v>92699857</v>
      </c>
      <c r="I78" s="20">
        <v>265752008</v>
      </c>
      <c r="J78" s="20">
        <v>94746502</v>
      </c>
      <c r="K78" s="20">
        <v>83326529</v>
      </c>
      <c r="L78" s="20">
        <v>92105371</v>
      </c>
      <c r="M78" s="20">
        <v>270178402</v>
      </c>
      <c r="N78" s="20">
        <v>85161361</v>
      </c>
      <c r="O78" s="20">
        <v>110311668</v>
      </c>
      <c r="P78" s="20">
        <v>110311668</v>
      </c>
      <c r="Q78" s="20">
        <v>305784697</v>
      </c>
      <c r="R78" s="20"/>
      <c r="S78" s="20"/>
      <c r="T78" s="20"/>
      <c r="U78" s="20"/>
      <c r="V78" s="20">
        <v>841715107</v>
      </c>
      <c r="W78" s="20">
        <v>464724450</v>
      </c>
      <c r="X78" s="20"/>
      <c r="Y78" s="19"/>
      <c r="Z78" s="22">
        <v>559611146</v>
      </c>
    </row>
    <row r="79" spans="1:26" ht="12.75" hidden="1">
      <c r="A79" s="38" t="s">
        <v>102</v>
      </c>
      <c r="B79" s="18">
        <v>830081725</v>
      </c>
      <c r="C79" s="18"/>
      <c r="D79" s="19">
        <v>991904112</v>
      </c>
      <c r="E79" s="20">
        <v>330663854</v>
      </c>
      <c r="F79" s="20">
        <v>41610838</v>
      </c>
      <c r="G79" s="20">
        <v>54464119</v>
      </c>
      <c r="H79" s="20">
        <v>54661420</v>
      </c>
      <c r="I79" s="20">
        <v>150736377</v>
      </c>
      <c r="J79" s="20">
        <v>56559377</v>
      </c>
      <c r="K79" s="20">
        <v>43137956</v>
      </c>
      <c r="L79" s="20">
        <v>48706651</v>
      </c>
      <c r="M79" s="20">
        <v>148403984</v>
      </c>
      <c r="N79" s="20">
        <v>60744258</v>
      </c>
      <c r="O79" s="20">
        <v>56126525</v>
      </c>
      <c r="P79" s="20">
        <v>56126525</v>
      </c>
      <c r="Q79" s="20">
        <v>172997308</v>
      </c>
      <c r="R79" s="20"/>
      <c r="S79" s="20"/>
      <c r="T79" s="20"/>
      <c r="U79" s="20"/>
      <c r="V79" s="20">
        <v>472137669</v>
      </c>
      <c r="W79" s="20">
        <v>305959710</v>
      </c>
      <c r="X79" s="20"/>
      <c r="Y79" s="19"/>
      <c r="Z79" s="22">
        <v>330663854</v>
      </c>
    </row>
    <row r="80" spans="1:26" ht="12.75" hidden="1">
      <c r="A80" s="38" t="s">
        <v>103</v>
      </c>
      <c r="B80" s="18">
        <v>299328429</v>
      </c>
      <c r="C80" s="18"/>
      <c r="D80" s="19">
        <v>373135272</v>
      </c>
      <c r="E80" s="20">
        <v>124523785</v>
      </c>
      <c r="F80" s="20">
        <v>18315632</v>
      </c>
      <c r="G80" s="20">
        <v>16215675</v>
      </c>
      <c r="H80" s="20">
        <v>15866679</v>
      </c>
      <c r="I80" s="20">
        <v>50397986</v>
      </c>
      <c r="J80" s="20">
        <v>16353002</v>
      </c>
      <c r="K80" s="20">
        <v>17975913</v>
      </c>
      <c r="L80" s="20">
        <v>18166482</v>
      </c>
      <c r="M80" s="20">
        <v>52495397</v>
      </c>
      <c r="N80" s="20">
        <v>8863911</v>
      </c>
      <c r="O80" s="20">
        <v>33861823</v>
      </c>
      <c r="P80" s="20">
        <v>33861823</v>
      </c>
      <c r="Q80" s="20">
        <v>76587557</v>
      </c>
      <c r="R80" s="20"/>
      <c r="S80" s="20"/>
      <c r="T80" s="20"/>
      <c r="U80" s="20"/>
      <c r="V80" s="20">
        <v>179480940</v>
      </c>
      <c r="W80" s="20">
        <v>80938079</v>
      </c>
      <c r="X80" s="20"/>
      <c r="Y80" s="19"/>
      <c r="Z80" s="22">
        <v>124523785</v>
      </c>
    </row>
    <row r="81" spans="1:26" ht="12.75" hidden="1">
      <c r="A81" s="38" t="s">
        <v>104</v>
      </c>
      <c r="B81" s="18">
        <v>116187305</v>
      </c>
      <c r="C81" s="18"/>
      <c r="D81" s="19">
        <v>186628068</v>
      </c>
      <c r="E81" s="20">
        <v>84583093</v>
      </c>
      <c r="F81" s="20">
        <v>6297690</v>
      </c>
      <c r="G81" s="20">
        <v>6158742</v>
      </c>
      <c r="H81" s="20">
        <v>6155082</v>
      </c>
      <c r="I81" s="20">
        <v>18611514</v>
      </c>
      <c r="J81" s="20">
        <v>6548117</v>
      </c>
      <c r="K81" s="20">
        <v>7022695</v>
      </c>
      <c r="L81" s="20">
        <v>7113607</v>
      </c>
      <c r="M81" s="20">
        <v>20684419</v>
      </c>
      <c r="N81" s="20">
        <v>7282270</v>
      </c>
      <c r="O81" s="20">
        <v>12256051</v>
      </c>
      <c r="P81" s="20">
        <v>12256051</v>
      </c>
      <c r="Q81" s="20">
        <v>31794372</v>
      </c>
      <c r="R81" s="20"/>
      <c r="S81" s="20"/>
      <c r="T81" s="20"/>
      <c r="U81" s="20"/>
      <c r="V81" s="20">
        <v>71090305</v>
      </c>
      <c r="W81" s="20">
        <v>63205668</v>
      </c>
      <c r="X81" s="20"/>
      <c r="Y81" s="19"/>
      <c r="Z81" s="22">
        <v>84583093</v>
      </c>
    </row>
    <row r="82" spans="1:26" ht="12.75" hidden="1">
      <c r="A82" s="38" t="s">
        <v>105</v>
      </c>
      <c r="B82" s="18">
        <v>96546955</v>
      </c>
      <c r="C82" s="18"/>
      <c r="D82" s="19">
        <v>103179252</v>
      </c>
      <c r="E82" s="20"/>
      <c r="F82" s="20">
        <v>4946037</v>
      </c>
      <c r="G82" s="20">
        <v>4746583</v>
      </c>
      <c r="H82" s="20">
        <v>4576076</v>
      </c>
      <c r="I82" s="20">
        <v>14268696</v>
      </c>
      <c r="J82" s="20">
        <v>4536381</v>
      </c>
      <c r="K82" s="20">
        <v>4926047</v>
      </c>
      <c r="L82" s="20">
        <v>5120486</v>
      </c>
      <c r="M82" s="20">
        <v>14582914</v>
      </c>
      <c r="N82" s="20">
        <v>8270922</v>
      </c>
      <c r="O82" s="20">
        <v>8067269</v>
      </c>
      <c r="P82" s="20">
        <v>8067269</v>
      </c>
      <c r="Q82" s="20">
        <v>24405460</v>
      </c>
      <c r="R82" s="20"/>
      <c r="S82" s="20"/>
      <c r="T82" s="20"/>
      <c r="U82" s="20"/>
      <c r="V82" s="20">
        <v>53257070</v>
      </c>
      <c r="W82" s="20"/>
      <c r="X82" s="20"/>
      <c r="Y82" s="19"/>
      <c r="Z82" s="22"/>
    </row>
    <row r="83" spans="1:26" ht="12.75" hidden="1">
      <c r="A83" s="38" t="s">
        <v>106</v>
      </c>
      <c r="B83" s="18"/>
      <c r="C83" s="18"/>
      <c r="D83" s="19"/>
      <c r="E83" s="20">
        <v>19840414</v>
      </c>
      <c r="F83" s="20">
        <v>10172813</v>
      </c>
      <c r="G83" s="20">
        <v>10124022</v>
      </c>
      <c r="H83" s="20">
        <v>11440600</v>
      </c>
      <c r="I83" s="20">
        <v>31737435</v>
      </c>
      <c r="J83" s="20">
        <v>10749625</v>
      </c>
      <c r="K83" s="20">
        <v>10263918</v>
      </c>
      <c r="L83" s="20">
        <v>12998145</v>
      </c>
      <c r="M83" s="20">
        <v>34011688</v>
      </c>
      <c r="N83" s="20"/>
      <c r="O83" s="20"/>
      <c r="P83" s="20"/>
      <c r="Q83" s="20"/>
      <c r="R83" s="20"/>
      <c r="S83" s="20"/>
      <c r="T83" s="20"/>
      <c r="U83" s="20"/>
      <c r="V83" s="20">
        <v>65749123</v>
      </c>
      <c r="W83" s="20">
        <v>14620993</v>
      </c>
      <c r="X83" s="20"/>
      <c r="Y83" s="19"/>
      <c r="Z83" s="22">
        <v>19840414</v>
      </c>
    </row>
    <row r="84" spans="1:26" ht="12.75" hidden="1">
      <c r="A84" s="39" t="s">
        <v>107</v>
      </c>
      <c r="B84" s="27"/>
      <c r="C84" s="27"/>
      <c r="D84" s="28">
        <v>78271440</v>
      </c>
      <c r="E84" s="29"/>
      <c r="F84" s="29">
        <v>5598595</v>
      </c>
      <c r="G84" s="29">
        <v>10553930</v>
      </c>
      <c r="H84" s="29">
        <v>10825318</v>
      </c>
      <c r="I84" s="29">
        <v>26977843</v>
      </c>
      <c r="J84" s="29">
        <v>10991608</v>
      </c>
      <c r="K84" s="29">
        <v>11267755</v>
      </c>
      <c r="L84" s="29">
        <v>11422083</v>
      </c>
      <c r="M84" s="29">
        <v>33681446</v>
      </c>
      <c r="N84" s="29">
        <v>21949149</v>
      </c>
      <c r="O84" s="29">
        <v>22751332</v>
      </c>
      <c r="P84" s="29">
        <v>22751332</v>
      </c>
      <c r="Q84" s="29">
        <v>67451813</v>
      </c>
      <c r="R84" s="29"/>
      <c r="S84" s="29"/>
      <c r="T84" s="29"/>
      <c r="U84" s="29"/>
      <c r="V84" s="29">
        <v>128111102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2018-05-09T08:36:42Z</dcterms:created>
  <dcterms:modified xsi:type="dcterms:W3CDTF">2018-05-09T08:36:42Z</dcterms:modified>
  <cp:category/>
  <cp:version/>
  <cp:contentType/>
  <cp:contentStatus/>
</cp:coreProperties>
</file>