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2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8-19\01. National Publications\Section 71\Quarter 1\SDBIP\Final\Excel\"/>
    </mc:Choice>
  </mc:AlternateContent>
  <bookViews>
    <workbookView xWindow="0" yWindow="0" windowWidth="28800" windowHeight="14130" firstSheet="25" activeTab="40"/>
  </bookViews>
  <sheets>
    <sheet name="SheetNames" sheetId="19" state="hidden" r:id="rId1"/>
    <sheet name="Summary" sheetId="80" r:id="rId2"/>
    <sheet name="BUF" sheetId="120" r:id="rId3"/>
    <sheet name="NMA" sheetId="157" r:id="rId4"/>
    <sheet name="EC101" sheetId="152" r:id="rId5"/>
    <sheet name="EC102" sheetId="34" r:id="rId6"/>
    <sheet name="EC104" sheetId="109" r:id="rId7"/>
    <sheet name="EC105 " sheetId="135" r:id="rId8"/>
    <sheet name="EC106" sheetId="111" r:id="rId9"/>
    <sheet name="EC108" sheetId="38" r:id="rId10"/>
    <sheet name="EC109" sheetId="153" r:id="rId11"/>
    <sheet name="DC10" sheetId="49" r:id="rId12"/>
    <sheet name="EC121" sheetId="137" r:id="rId13"/>
    <sheet name="EC122" sheetId="131" r:id="rId14"/>
    <sheet name="EC123" sheetId="41" r:id="rId15"/>
    <sheet name="EC124" sheetId="42" r:id="rId16"/>
    <sheet name="EC126" sheetId="156" r:id="rId17"/>
    <sheet name="EC129" sheetId="44" r:id="rId18"/>
    <sheet name="DC12" sheetId="45" r:id="rId19"/>
    <sheet name="EC131" sheetId="46" r:id="rId20"/>
    <sheet name="EC135" sheetId="81" r:id="rId21"/>
    <sheet name="EC136" sheetId="142" r:id="rId22"/>
    <sheet name="EC137" sheetId="114" r:id="rId23"/>
    <sheet name="EC138" sheetId="50" r:id="rId24"/>
    <sheet name="EC139" sheetId="115" r:id="rId25"/>
    <sheet name="DC13" sheetId="85" r:id="rId26"/>
    <sheet name="EC141" sheetId="154" r:id="rId27"/>
    <sheet name="EC142" sheetId="47" r:id="rId28"/>
    <sheet name="EC145" sheetId="89" r:id="rId29"/>
    <sheet name="DC14" sheetId="145" r:id="rId30"/>
    <sheet name="EC153" sheetId="146" r:id="rId31"/>
    <sheet name="EC154" sheetId="147" r:id="rId32"/>
    <sheet name="EC155" sheetId="148" r:id="rId33"/>
    <sheet name="EC156" sheetId="133" r:id="rId34"/>
    <sheet name="EC157" sheetId="95" r:id="rId35"/>
    <sheet name="DC15" sheetId="96" r:id="rId36"/>
    <sheet name="EC441" sheetId="97" r:id="rId37"/>
    <sheet name="EC442" sheetId="155" r:id="rId38"/>
    <sheet name="EC443" sheetId="100" r:id="rId39"/>
    <sheet name="EC444" sheetId="158" r:id="rId40"/>
    <sheet name="DC44" sheetId="150" r:id="rId41"/>
  </sheets>
  <definedNames>
    <definedName name="_xlnm.Print_Area" localSheetId="11">'DC10'!#REF!</definedName>
    <definedName name="_xlnm.Print_Area" localSheetId="18">'DC12'!#REF!</definedName>
    <definedName name="_xlnm.Print_Area" localSheetId="25">'DC13'!#REF!</definedName>
    <definedName name="_xlnm.Print_Area" localSheetId="35">'DC15'!#REF!</definedName>
    <definedName name="_xlnm.Print_Area" localSheetId="5">'EC102'!#REF!</definedName>
    <definedName name="_xlnm.Print_Area" localSheetId="6">'EC104'!#REF!</definedName>
    <definedName name="_xlnm.Print_Area" localSheetId="7">'EC105 '!#REF!</definedName>
    <definedName name="_xlnm.Print_Area" localSheetId="8">'EC106'!#REF!</definedName>
    <definedName name="_xlnm.Print_Area" localSheetId="9">'EC108'!#REF!</definedName>
    <definedName name="_xlnm.Print_Area" localSheetId="10">'EC109'!#REF!</definedName>
    <definedName name="_xlnm.Print_Area" localSheetId="12">'EC121'!#REF!</definedName>
    <definedName name="_xlnm.Print_Area" localSheetId="13">'EC122'!#REF!</definedName>
    <definedName name="_xlnm.Print_Area" localSheetId="14">'EC123'!#REF!</definedName>
    <definedName name="_xlnm.Print_Area" localSheetId="15">'EC124'!#REF!</definedName>
    <definedName name="_xlnm.Print_Area" localSheetId="17">'EC129'!#REF!</definedName>
    <definedName name="_xlnm.Print_Area" localSheetId="19">'EC131'!#REF!</definedName>
    <definedName name="_xlnm.Print_Area" localSheetId="20">'EC135'!#REF!</definedName>
    <definedName name="_xlnm.Print_Area" localSheetId="21">'EC136'!#REF!</definedName>
    <definedName name="_xlnm.Print_Area" localSheetId="22">'EC137'!#REF!</definedName>
    <definedName name="_xlnm.Print_Area" localSheetId="23">'EC138'!#REF!</definedName>
    <definedName name="_xlnm.Print_Area" localSheetId="24">'EC139'!#REF!</definedName>
    <definedName name="_xlnm.Print_Area" localSheetId="26">'EC141'!#REF!</definedName>
    <definedName name="_xlnm.Print_Area" localSheetId="27">'EC142'!#REF!</definedName>
    <definedName name="_xlnm.Print_Area" localSheetId="28">'EC145'!#REF!</definedName>
    <definedName name="_xlnm.Print_Area" localSheetId="30">'EC153'!#REF!</definedName>
    <definedName name="_xlnm.Print_Area" localSheetId="31">'EC154'!#REF!</definedName>
    <definedName name="_xlnm.Print_Area" localSheetId="32">'EC155'!#REF!</definedName>
    <definedName name="_xlnm.Print_Area" localSheetId="33">'EC156'!#REF!</definedName>
    <definedName name="_xlnm.Print_Area" localSheetId="34">'EC157'!#REF!</definedName>
    <definedName name="_xlnm.Print_Area" localSheetId="36">'EC441'!#REF!</definedName>
    <definedName name="_xlnm.Print_Area" localSheetId="37">'EC442'!#REF!</definedName>
    <definedName name="_xlnm.Print_Area" localSheetId="38">'EC443'!#REF!</definedName>
    <definedName name="_xlnm.Print_Area" localSheetId="39">'EC444'!#REF!</definedName>
    <definedName name="_xlnm.Print_Titles" localSheetId="2">BUF!$1:$1</definedName>
    <definedName name="_xlnm.Print_Titles" localSheetId="11">'DC10'!$1:$1</definedName>
    <definedName name="_xlnm.Print_Titles" localSheetId="18">'DC12'!$1:$1</definedName>
    <definedName name="_xlnm.Print_Titles" localSheetId="25">'DC13'!$1:$1</definedName>
    <definedName name="_xlnm.Print_Titles" localSheetId="29">'DC14'!$1:$1</definedName>
    <definedName name="_xlnm.Print_Titles" localSheetId="35">'DC15'!$1:$1</definedName>
    <definedName name="_xlnm.Print_Titles" localSheetId="5">'EC102'!$1:$1</definedName>
    <definedName name="_xlnm.Print_Titles" localSheetId="6">'EC104'!$1:$1</definedName>
    <definedName name="_xlnm.Print_Titles" localSheetId="7">'EC105 '!$1:$1</definedName>
    <definedName name="_xlnm.Print_Titles" localSheetId="8">'EC106'!$1:$1</definedName>
    <definedName name="_xlnm.Print_Titles" localSheetId="9">'EC108'!$1:$1</definedName>
    <definedName name="_xlnm.Print_Titles" localSheetId="10">'EC109'!$1:$1</definedName>
    <definedName name="_xlnm.Print_Titles" localSheetId="12">'EC121'!$1:$1</definedName>
    <definedName name="_xlnm.Print_Titles" localSheetId="13">'EC122'!$1:$1</definedName>
    <definedName name="_xlnm.Print_Titles" localSheetId="14">'EC123'!$1:$1</definedName>
    <definedName name="_xlnm.Print_Titles" localSheetId="15">'EC124'!$1:$1</definedName>
    <definedName name="_xlnm.Print_Titles" localSheetId="17">'EC129'!$1:$1</definedName>
    <definedName name="_xlnm.Print_Titles" localSheetId="19">'EC131'!$1:$1</definedName>
    <definedName name="_xlnm.Print_Titles" localSheetId="20">'EC135'!$1:$1</definedName>
    <definedName name="_xlnm.Print_Titles" localSheetId="21">'EC136'!$1:$1</definedName>
    <definedName name="_xlnm.Print_Titles" localSheetId="22">'EC137'!$1:$1</definedName>
    <definedName name="_xlnm.Print_Titles" localSheetId="23">'EC138'!$1:$1</definedName>
    <definedName name="_xlnm.Print_Titles" localSheetId="24">'EC139'!$1:$1</definedName>
    <definedName name="_xlnm.Print_Titles" localSheetId="26">'EC141'!$1:$1</definedName>
    <definedName name="_xlnm.Print_Titles" localSheetId="27">'EC142'!$1:$1</definedName>
    <definedName name="_xlnm.Print_Titles" localSheetId="28">'EC145'!$1:$1</definedName>
    <definedName name="_xlnm.Print_Titles" localSheetId="30">'EC153'!$1:$1</definedName>
    <definedName name="_xlnm.Print_Titles" localSheetId="31">'EC154'!$1:$1</definedName>
    <definedName name="_xlnm.Print_Titles" localSheetId="32">'EC155'!$1:$1</definedName>
    <definedName name="_xlnm.Print_Titles" localSheetId="33">'EC156'!$1:$1</definedName>
    <definedName name="_xlnm.Print_Titles" localSheetId="34">'EC157'!$1:$1</definedName>
    <definedName name="_xlnm.Print_Titles" localSheetId="36">'EC441'!$1:$1</definedName>
    <definedName name="_xlnm.Print_Titles" localSheetId="37">'EC442'!$1:$1</definedName>
    <definedName name="_xlnm.Print_Titles" localSheetId="38">'EC443'!$1:$1</definedName>
    <definedName name="_xlnm.Print_Titles" localSheetId="39">'EC444'!$1:$1</definedName>
    <definedName name="_xlnm.Print_Titles" localSheetId="3">NMA!$18:$18</definedName>
    <definedName name="_xlnm.Print_Titles" localSheetId="0">SheetNames!$1:$1</definedName>
    <definedName name="_xlnm.Print_Titles" localSheetId="1">Summary!$1:$1</definedName>
  </definedNames>
  <calcPr calcId="162913"/>
</workbook>
</file>

<file path=xl/calcChain.xml><?xml version="1.0" encoding="utf-8"?>
<calcChain xmlns="http://schemas.openxmlformats.org/spreadsheetml/2006/main">
  <c r="D5" i="80" l="1"/>
  <c r="D6" i="80"/>
  <c r="D7" i="80"/>
  <c r="D8" i="80"/>
  <c r="D9" i="80"/>
  <c r="D10" i="80"/>
  <c r="D11" i="80"/>
  <c r="D12" i="80"/>
  <c r="D13" i="80"/>
  <c r="D14" i="80"/>
  <c r="D15" i="80"/>
  <c r="E20" i="80"/>
  <c r="F20" i="80"/>
  <c r="G20" i="80"/>
  <c r="H20" i="80"/>
  <c r="I20" i="80" s="1"/>
  <c r="J20" i="80" s="1"/>
  <c r="K20" i="80"/>
  <c r="L20" i="80" s="1"/>
  <c r="M20" i="80" s="1"/>
  <c r="N20" i="80" s="1"/>
  <c r="O20" i="80" s="1"/>
  <c r="P20" i="80" s="1"/>
  <c r="Q20" i="80" s="1"/>
  <c r="D24" i="80"/>
  <c r="E24" i="80"/>
  <c r="F24" i="80"/>
  <c r="G24" i="80"/>
  <c r="H24" i="80"/>
  <c r="I24" i="80"/>
  <c r="J24" i="80"/>
  <c r="K24" i="80"/>
  <c r="L24" i="80"/>
  <c r="M24" i="80"/>
  <c r="N24" i="80"/>
  <c r="P24" i="80"/>
  <c r="D25" i="80"/>
  <c r="E25" i="80"/>
  <c r="F25" i="80"/>
  <c r="G25" i="80"/>
  <c r="H25" i="80"/>
  <c r="I25" i="80"/>
  <c r="J25" i="80"/>
  <c r="K25" i="80"/>
  <c r="L25" i="80"/>
  <c r="M25" i="80"/>
  <c r="P25" i="80"/>
  <c r="D26" i="80"/>
  <c r="E26" i="80"/>
  <c r="F26" i="80"/>
  <c r="G26" i="80"/>
  <c r="H26" i="80"/>
  <c r="I26" i="80"/>
  <c r="J26" i="80"/>
  <c r="K26" i="80"/>
  <c r="L26" i="80"/>
  <c r="N26" i="80" s="1"/>
  <c r="M26" i="80"/>
  <c r="P26" i="80"/>
  <c r="D27" i="80"/>
  <c r="E27" i="80"/>
  <c r="F27" i="80"/>
  <c r="G27" i="80"/>
  <c r="H27" i="80"/>
  <c r="I27" i="80"/>
  <c r="J27" i="80"/>
  <c r="K27" i="80"/>
  <c r="L27" i="80"/>
  <c r="N27" i="80" s="1"/>
  <c r="M27" i="80"/>
  <c r="O27" i="80" s="1"/>
  <c r="P27" i="80"/>
  <c r="D28" i="80"/>
  <c r="E28" i="80"/>
  <c r="F28" i="80"/>
  <c r="G28" i="80"/>
  <c r="H28" i="80"/>
  <c r="I28" i="80"/>
  <c r="J28" i="80"/>
  <c r="K28" i="80"/>
  <c r="L28" i="80"/>
  <c r="N28" i="80" s="1"/>
  <c r="M28" i="80"/>
  <c r="P28" i="80"/>
  <c r="D29" i="80"/>
  <c r="E29" i="80"/>
  <c r="F29" i="80"/>
  <c r="G29" i="80"/>
  <c r="H29" i="80"/>
  <c r="I29" i="80"/>
  <c r="J29" i="80"/>
  <c r="K29" i="80"/>
  <c r="L29" i="80"/>
  <c r="N29" i="80" s="1"/>
  <c r="M29" i="80"/>
  <c r="P29" i="80"/>
  <c r="D30" i="80"/>
  <c r="E30" i="80"/>
  <c r="F30" i="80"/>
  <c r="G30" i="80"/>
  <c r="H30" i="80"/>
  <c r="I30" i="80"/>
  <c r="J30" i="80"/>
  <c r="K30" i="80"/>
  <c r="L30" i="80"/>
  <c r="N30" i="80" s="1"/>
  <c r="M30" i="80"/>
  <c r="P30" i="80"/>
  <c r="D31" i="80"/>
  <c r="E31" i="80"/>
  <c r="F31" i="80"/>
  <c r="G31" i="80"/>
  <c r="H31" i="80"/>
  <c r="I31" i="80"/>
  <c r="J31" i="80"/>
  <c r="K31" i="80"/>
  <c r="L31" i="80"/>
  <c r="N31" i="80" s="1"/>
  <c r="M31" i="80"/>
  <c r="P31" i="80"/>
  <c r="D32" i="80"/>
  <c r="E32" i="80"/>
  <c r="F32" i="80"/>
  <c r="G32" i="80"/>
  <c r="H32" i="80"/>
  <c r="I32" i="80"/>
  <c r="J32" i="80"/>
  <c r="N32" i="80" s="1"/>
  <c r="K32" i="80"/>
  <c r="L32" i="80"/>
  <c r="M32" i="80"/>
  <c r="P32" i="80"/>
  <c r="D33" i="80"/>
  <c r="E33" i="80"/>
  <c r="F33" i="80"/>
  <c r="G33" i="80"/>
  <c r="H33" i="80"/>
  <c r="I33" i="80"/>
  <c r="J33" i="80"/>
  <c r="K33" i="80"/>
  <c r="L33" i="80"/>
  <c r="M33" i="80"/>
  <c r="P33" i="80"/>
  <c r="D34" i="80"/>
  <c r="E34" i="80"/>
  <c r="F34" i="80"/>
  <c r="G34" i="80"/>
  <c r="H34" i="80"/>
  <c r="I34" i="80"/>
  <c r="J34" i="80"/>
  <c r="K34" i="80"/>
  <c r="L34" i="80"/>
  <c r="M34" i="80"/>
  <c r="N34" i="80"/>
  <c r="P34" i="80"/>
  <c r="D35" i="80"/>
  <c r="E35" i="80"/>
  <c r="F35" i="80"/>
  <c r="G35" i="80"/>
  <c r="O35" i="80" s="1"/>
  <c r="H35" i="80"/>
  <c r="I35" i="80"/>
  <c r="J35" i="80"/>
  <c r="K35" i="80"/>
  <c r="L35" i="80"/>
  <c r="N35" i="80" s="1"/>
  <c r="M35" i="80"/>
  <c r="P35" i="80"/>
  <c r="D36" i="80"/>
  <c r="E36" i="80"/>
  <c r="F36" i="80"/>
  <c r="G36" i="80"/>
  <c r="H36" i="80"/>
  <c r="I36" i="80"/>
  <c r="J36" i="80"/>
  <c r="K36" i="80"/>
  <c r="L36" i="80"/>
  <c r="N36" i="80" s="1"/>
  <c r="M36" i="80"/>
  <c r="P36" i="80"/>
  <c r="B37" i="80"/>
  <c r="D39" i="80"/>
  <c r="E39" i="80"/>
  <c r="F39" i="80"/>
  <c r="G39" i="80"/>
  <c r="H39" i="80"/>
  <c r="I39" i="80"/>
  <c r="J39" i="80"/>
  <c r="K39" i="80"/>
  <c r="L39" i="80"/>
  <c r="M39" i="80"/>
  <c r="P39" i="80"/>
  <c r="D40" i="80"/>
  <c r="E40" i="80"/>
  <c r="F40" i="80"/>
  <c r="G40" i="80"/>
  <c r="O40" i="80" s="1"/>
  <c r="H40" i="80"/>
  <c r="I40" i="80"/>
  <c r="J40" i="80"/>
  <c r="K40" i="80"/>
  <c r="L40" i="80"/>
  <c r="N40" i="80" s="1"/>
  <c r="M40" i="80"/>
  <c r="P40" i="80"/>
  <c r="D41" i="80"/>
  <c r="E41" i="80"/>
  <c r="F41" i="80"/>
  <c r="G41" i="80"/>
  <c r="H41" i="80"/>
  <c r="I41" i="80"/>
  <c r="J41" i="80"/>
  <c r="K41" i="80"/>
  <c r="L41" i="80"/>
  <c r="N41" i="80" s="1"/>
  <c r="M41" i="80"/>
  <c r="P41" i="80"/>
  <c r="D42" i="80"/>
  <c r="E42" i="80"/>
  <c r="F42" i="80"/>
  <c r="G42" i="80"/>
  <c r="H42" i="80"/>
  <c r="I42" i="80"/>
  <c r="J42" i="80"/>
  <c r="K42" i="80"/>
  <c r="L42" i="80"/>
  <c r="N42" i="80" s="1"/>
  <c r="M42" i="80"/>
  <c r="P42" i="80"/>
  <c r="D43" i="80"/>
  <c r="E43" i="80"/>
  <c r="F43" i="80"/>
  <c r="G43" i="80"/>
  <c r="H43" i="80"/>
  <c r="I43" i="80"/>
  <c r="J43" i="80"/>
  <c r="K43" i="80"/>
  <c r="L43" i="80"/>
  <c r="N43" i="80" s="1"/>
  <c r="M43" i="80"/>
  <c r="P43" i="80"/>
  <c r="P44" i="80"/>
  <c r="P45" i="80"/>
  <c r="P46" i="80"/>
  <c r="D47" i="80"/>
  <c r="E47" i="80"/>
  <c r="F47" i="80"/>
  <c r="G47" i="80"/>
  <c r="H47" i="80"/>
  <c r="I47" i="80"/>
  <c r="J47" i="80"/>
  <c r="K47" i="80"/>
  <c r="L47" i="80"/>
  <c r="M47" i="80"/>
  <c r="P47" i="80"/>
  <c r="D48" i="80"/>
  <c r="E48" i="80"/>
  <c r="F48" i="80"/>
  <c r="G48" i="80"/>
  <c r="O48" i="80" s="1"/>
  <c r="H48" i="80"/>
  <c r="I48" i="80"/>
  <c r="J48" i="80"/>
  <c r="K48" i="80"/>
  <c r="L48" i="80"/>
  <c r="N48" i="80" s="1"/>
  <c r="M48" i="80"/>
  <c r="P48" i="80"/>
  <c r="D49" i="80"/>
  <c r="E49" i="80"/>
  <c r="F49" i="80"/>
  <c r="G49" i="80"/>
  <c r="H49" i="80"/>
  <c r="I49" i="80"/>
  <c r="J49" i="80"/>
  <c r="K49" i="80"/>
  <c r="L49" i="80"/>
  <c r="M49" i="80"/>
  <c r="P49" i="80"/>
  <c r="B50" i="80"/>
  <c r="D50" i="80"/>
  <c r="E50" i="80"/>
  <c r="F50" i="80"/>
  <c r="G50" i="80"/>
  <c r="H50" i="80"/>
  <c r="I50" i="80"/>
  <c r="J50" i="80"/>
  <c r="K50" i="80"/>
  <c r="L50" i="80"/>
  <c r="M50" i="80"/>
  <c r="D53" i="80"/>
  <c r="E53" i="80"/>
  <c r="F53" i="80"/>
  <c r="G53" i="80"/>
  <c r="H53" i="80"/>
  <c r="I53" i="80"/>
  <c r="J53" i="80"/>
  <c r="K53" i="80"/>
  <c r="L53" i="80"/>
  <c r="M53" i="80"/>
  <c r="P53" i="80"/>
  <c r="D54" i="80"/>
  <c r="E54" i="80"/>
  <c r="F54" i="80"/>
  <c r="G54" i="80"/>
  <c r="H54" i="80"/>
  <c r="I54" i="80"/>
  <c r="J54" i="80"/>
  <c r="K54" i="80"/>
  <c r="L54" i="80"/>
  <c r="N54" i="80" s="1"/>
  <c r="M54" i="80"/>
  <c r="P54" i="80"/>
  <c r="B55" i="80"/>
  <c r="D57" i="80"/>
  <c r="E57" i="80"/>
  <c r="F57" i="80"/>
  <c r="G57" i="80"/>
  <c r="H57" i="80"/>
  <c r="I57" i="80"/>
  <c r="J57" i="80"/>
  <c r="K57" i="80"/>
  <c r="L57" i="80"/>
  <c r="N57" i="80" s="1"/>
  <c r="M57" i="80"/>
  <c r="P57" i="80"/>
  <c r="D58" i="80"/>
  <c r="E58" i="80"/>
  <c r="F58" i="80"/>
  <c r="G58" i="80"/>
  <c r="H58" i="80"/>
  <c r="I58" i="80"/>
  <c r="J58" i="80"/>
  <c r="K58" i="80"/>
  <c r="L58" i="80"/>
  <c r="N58" i="80" s="1"/>
  <c r="M58" i="80"/>
  <c r="P58" i="80"/>
  <c r="B59" i="80"/>
  <c r="D61" i="80"/>
  <c r="E61" i="80"/>
  <c r="F61" i="80"/>
  <c r="G61" i="80"/>
  <c r="H61" i="80"/>
  <c r="I61" i="80"/>
  <c r="J61" i="80"/>
  <c r="K61" i="80"/>
  <c r="L61" i="80"/>
  <c r="N61" i="80" s="1"/>
  <c r="M61" i="80"/>
  <c r="P61" i="80"/>
  <c r="D62" i="80"/>
  <c r="E62" i="80"/>
  <c r="F62" i="80"/>
  <c r="G62" i="80"/>
  <c r="O62" i="80" s="1"/>
  <c r="H62" i="80"/>
  <c r="I62" i="80"/>
  <c r="J62" i="80"/>
  <c r="K62" i="80"/>
  <c r="L62" i="80"/>
  <c r="N62" i="80" s="1"/>
  <c r="M62" i="80"/>
  <c r="P62" i="80"/>
  <c r="D63" i="80"/>
  <c r="E63" i="80"/>
  <c r="F63" i="80"/>
  <c r="G63" i="80"/>
  <c r="H63" i="80"/>
  <c r="I63" i="80"/>
  <c r="J63" i="80"/>
  <c r="K63" i="80"/>
  <c r="L63" i="80"/>
  <c r="N63" i="80" s="1"/>
  <c r="M63" i="80"/>
  <c r="P63" i="80"/>
  <c r="B64" i="80"/>
  <c r="D66" i="80"/>
  <c r="E66" i="80"/>
  <c r="F66" i="80"/>
  <c r="G66" i="80"/>
  <c r="O66" i="80" s="1"/>
  <c r="H66" i="80"/>
  <c r="I66" i="80"/>
  <c r="J66" i="80"/>
  <c r="K66" i="80"/>
  <c r="L66" i="80"/>
  <c r="N66" i="80" s="1"/>
  <c r="M66" i="80"/>
  <c r="P66" i="80"/>
  <c r="D67" i="80"/>
  <c r="E67" i="80"/>
  <c r="F67" i="80"/>
  <c r="G67" i="80"/>
  <c r="H67" i="80"/>
  <c r="I67" i="80"/>
  <c r="J67" i="80"/>
  <c r="K67" i="80"/>
  <c r="L67" i="80"/>
  <c r="M67" i="80"/>
  <c r="P67" i="80"/>
  <c r="D68" i="80"/>
  <c r="E68" i="80"/>
  <c r="F68" i="80"/>
  <c r="G68" i="80"/>
  <c r="O68" i="80" s="1"/>
  <c r="H68" i="80"/>
  <c r="I68" i="80"/>
  <c r="J68" i="80"/>
  <c r="K68" i="80"/>
  <c r="L68" i="80"/>
  <c r="N68" i="80" s="1"/>
  <c r="M68" i="80"/>
  <c r="P68" i="80"/>
  <c r="D69" i="80"/>
  <c r="E69" i="80"/>
  <c r="F69" i="80"/>
  <c r="G69" i="80"/>
  <c r="H69" i="80"/>
  <c r="I69" i="80"/>
  <c r="J69" i="80"/>
  <c r="K69" i="80"/>
  <c r="L69" i="80"/>
  <c r="M69" i="80"/>
  <c r="P69" i="80"/>
  <c r="D72" i="80"/>
  <c r="E72" i="80"/>
  <c r="F72" i="80"/>
  <c r="G72" i="80"/>
  <c r="O72" i="80" s="1"/>
  <c r="H72" i="80"/>
  <c r="I72" i="80"/>
  <c r="J72" i="80"/>
  <c r="K72" i="80"/>
  <c r="L72" i="80"/>
  <c r="N72" i="80" s="1"/>
  <c r="M72" i="80"/>
  <c r="P72" i="80"/>
  <c r="D73" i="80"/>
  <c r="E73" i="80"/>
  <c r="F73" i="80"/>
  <c r="G73" i="80"/>
  <c r="H73" i="80"/>
  <c r="I73" i="80"/>
  <c r="J73" i="80"/>
  <c r="K73" i="80"/>
  <c r="L73" i="80"/>
  <c r="M73" i="80"/>
  <c r="P73" i="80"/>
  <c r="D74" i="80"/>
  <c r="E74" i="80"/>
  <c r="F74" i="80"/>
  <c r="G74" i="80"/>
  <c r="O74" i="80" s="1"/>
  <c r="H74" i="80"/>
  <c r="I74" i="80"/>
  <c r="J74" i="80"/>
  <c r="K74" i="80"/>
  <c r="L74" i="80"/>
  <c r="M74" i="80"/>
  <c r="N74" i="80"/>
  <c r="P74" i="80"/>
  <c r="D75" i="80"/>
  <c r="E75" i="80"/>
  <c r="F75" i="80"/>
  <c r="G75" i="80"/>
  <c r="H75" i="80"/>
  <c r="I75" i="80"/>
  <c r="J75" i="80"/>
  <c r="K75" i="80"/>
  <c r="L75" i="80"/>
  <c r="M75" i="80"/>
  <c r="P75" i="80"/>
  <c r="D76" i="80"/>
  <c r="E76" i="80"/>
  <c r="F76" i="80"/>
  <c r="G76" i="80"/>
  <c r="O76" i="80" s="1"/>
  <c r="H76" i="80"/>
  <c r="I76" i="80"/>
  <c r="J76" i="80"/>
  <c r="K76" i="80"/>
  <c r="L76" i="80"/>
  <c r="N76" i="80" s="1"/>
  <c r="M76" i="80"/>
  <c r="P76" i="80"/>
  <c r="D77" i="80"/>
  <c r="E77" i="80"/>
  <c r="F77" i="80"/>
  <c r="G77" i="80"/>
  <c r="H77" i="80"/>
  <c r="I77" i="80"/>
  <c r="J77" i="80"/>
  <c r="K77" i="80"/>
  <c r="L77" i="80"/>
  <c r="M77" i="80"/>
  <c r="P77" i="80"/>
  <c r="D78" i="80"/>
  <c r="E78" i="80"/>
  <c r="F78" i="80"/>
  <c r="G78" i="80"/>
  <c r="O78" i="80" s="1"/>
  <c r="H78" i="80"/>
  <c r="I78" i="80"/>
  <c r="J78" i="80"/>
  <c r="K78" i="80"/>
  <c r="L78" i="80"/>
  <c r="N78" i="80" s="1"/>
  <c r="M78" i="80"/>
  <c r="P78" i="80"/>
  <c r="D79" i="80"/>
  <c r="E79" i="80"/>
  <c r="F79" i="80"/>
  <c r="G79" i="80"/>
  <c r="H79" i="80"/>
  <c r="I79" i="80"/>
  <c r="J79" i="80"/>
  <c r="K79" i="80"/>
  <c r="L79" i="80"/>
  <c r="M79" i="80"/>
  <c r="P79" i="80"/>
  <c r="D80" i="80"/>
  <c r="E80" i="80"/>
  <c r="F80" i="80"/>
  <c r="G80" i="80"/>
  <c r="O80" i="80" s="1"/>
  <c r="Q80" i="80" s="1"/>
  <c r="H80" i="80"/>
  <c r="I80" i="80"/>
  <c r="J80" i="80"/>
  <c r="K80" i="80"/>
  <c r="L80" i="80"/>
  <c r="N80" i="80" s="1"/>
  <c r="M80" i="80"/>
  <c r="P80" i="80"/>
  <c r="D81" i="80"/>
  <c r="E81" i="80"/>
  <c r="F81" i="80"/>
  <c r="G81" i="80"/>
  <c r="H81" i="80"/>
  <c r="I81" i="80"/>
  <c r="J81" i="80"/>
  <c r="K81" i="80"/>
  <c r="L81" i="80"/>
  <c r="M81" i="80"/>
  <c r="P81" i="80"/>
  <c r="D82" i="80"/>
  <c r="E82" i="80"/>
  <c r="F82" i="80"/>
  <c r="G82" i="80"/>
  <c r="H82" i="80"/>
  <c r="I82" i="80"/>
  <c r="J82" i="80"/>
  <c r="K82" i="80"/>
  <c r="O82" i="80" s="1"/>
  <c r="Q82" i="80" s="1"/>
  <c r="L82" i="80"/>
  <c r="M82" i="80"/>
  <c r="N82" i="80"/>
  <c r="P82" i="80"/>
  <c r="D83" i="80"/>
  <c r="E83" i="80"/>
  <c r="F83" i="80"/>
  <c r="G83" i="80"/>
  <c r="H83" i="80"/>
  <c r="I83" i="80"/>
  <c r="J83" i="80"/>
  <c r="K83" i="80"/>
  <c r="L83" i="80"/>
  <c r="M83" i="80"/>
  <c r="P83" i="80"/>
  <c r="B84" i="80"/>
  <c r="D86" i="80"/>
  <c r="E86" i="80"/>
  <c r="F86" i="80"/>
  <c r="G86" i="80"/>
  <c r="H86" i="80"/>
  <c r="I86" i="80"/>
  <c r="J86" i="80"/>
  <c r="K86" i="80"/>
  <c r="L86" i="80"/>
  <c r="M86" i="80"/>
  <c r="N86" i="80"/>
  <c r="P86" i="80"/>
  <c r="E20" i="150"/>
  <c r="F20" i="150"/>
  <c r="G20" i="150"/>
  <c r="H20" i="150" s="1"/>
  <c r="I20" i="150" s="1"/>
  <c r="J20" i="150" s="1"/>
  <c r="K20" i="150" s="1"/>
  <c r="L20" i="150" s="1"/>
  <c r="M20" i="150" s="1"/>
  <c r="N20" i="150" s="1"/>
  <c r="O20" i="150" s="1"/>
  <c r="P20" i="150" s="1"/>
  <c r="Q20" i="150" s="1"/>
  <c r="N24" i="150"/>
  <c r="O24" i="150"/>
  <c r="Q24" i="150"/>
  <c r="N25" i="150"/>
  <c r="O25" i="150"/>
  <c r="Q25" i="150"/>
  <c r="N26" i="150"/>
  <c r="O26" i="150"/>
  <c r="Q26" i="150"/>
  <c r="N27" i="150"/>
  <c r="O27" i="150"/>
  <c r="Q27" i="150" s="1"/>
  <c r="N28" i="150"/>
  <c r="O28" i="150"/>
  <c r="Q28" i="150"/>
  <c r="N29" i="150"/>
  <c r="O29" i="150"/>
  <c r="Q29" i="150"/>
  <c r="N30" i="150"/>
  <c r="O30" i="150"/>
  <c r="Q30" i="150"/>
  <c r="N31" i="150"/>
  <c r="O31" i="150"/>
  <c r="Q31" i="150" s="1"/>
  <c r="N32" i="150"/>
  <c r="O32" i="150"/>
  <c r="Q32" i="150"/>
  <c r="N33" i="150"/>
  <c r="O33" i="150"/>
  <c r="Q33" i="150"/>
  <c r="N34" i="150"/>
  <c r="O34" i="150"/>
  <c r="Q34" i="150"/>
  <c r="N35" i="150"/>
  <c r="O35" i="150"/>
  <c r="Q35" i="150" s="1"/>
  <c r="N36" i="150"/>
  <c r="O36" i="150"/>
  <c r="Q36" i="150" s="1"/>
  <c r="B37" i="150"/>
  <c r="N40" i="150"/>
  <c r="O40" i="150"/>
  <c r="Q40" i="150" s="1"/>
  <c r="N41" i="150"/>
  <c r="O41" i="150"/>
  <c r="Q41" i="150"/>
  <c r="N42" i="150"/>
  <c r="O42" i="150"/>
  <c r="Q42" i="150"/>
  <c r="N43" i="150"/>
  <c r="O43" i="150"/>
  <c r="Q43" i="150" s="1"/>
  <c r="N47" i="150"/>
  <c r="O47" i="150"/>
  <c r="Q47" i="150"/>
  <c r="N48" i="150"/>
  <c r="O48" i="150"/>
  <c r="Q48" i="150"/>
  <c r="N49" i="150"/>
  <c r="O49" i="150"/>
  <c r="Q49" i="150"/>
  <c r="B50" i="150"/>
  <c r="N53" i="150"/>
  <c r="O53" i="150"/>
  <c r="Q53" i="150" s="1"/>
  <c r="N54" i="150"/>
  <c r="O54" i="150"/>
  <c r="Q54" i="150" s="1"/>
  <c r="B55" i="150"/>
  <c r="N57" i="150"/>
  <c r="O57" i="150"/>
  <c r="Q57" i="150" s="1"/>
  <c r="N58" i="150"/>
  <c r="O58" i="150"/>
  <c r="Q58" i="150" s="1"/>
  <c r="B59" i="150"/>
  <c r="N61" i="150"/>
  <c r="O61" i="150"/>
  <c r="Q61" i="150"/>
  <c r="N62" i="150"/>
  <c r="O62" i="150"/>
  <c r="Q62" i="150"/>
  <c r="N63" i="150"/>
  <c r="O63" i="150"/>
  <c r="Q63" i="150"/>
  <c r="B64" i="150"/>
  <c r="N66" i="150"/>
  <c r="O66" i="150"/>
  <c r="Q66" i="150"/>
  <c r="N67" i="150"/>
  <c r="O67" i="150"/>
  <c r="Q67" i="150" s="1"/>
  <c r="N68" i="150"/>
  <c r="O68" i="150"/>
  <c r="Q68" i="150" s="1"/>
  <c r="N69" i="150"/>
  <c r="O69" i="150"/>
  <c r="Q69" i="150"/>
  <c r="N72" i="150"/>
  <c r="O72" i="150"/>
  <c r="Q72" i="150"/>
  <c r="N73" i="150"/>
  <c r="O73" i="150"/>
  <c r="Q73" i="150" s="1"/>
  <c r="N74" i="150"/>
  <c r="O74" i="150"/>
  <c r="Q74" i="150"/>
  <c r="N75" i="150"/>
  <c r="O75" i="150"/>
  <c r="Q75" i="150"/>
  <c r="N76" i="150"/>
  <c r="O76" i="150"/>
  <c r="Q76" i="150"/>
  <c r="N77" i="150"/>
  <c r="O77" i="150"/>
  <c r="Q77" i="150" s="1"/>
  <c r="N78" i="150"/>
  <c r="O78" i="150"/>
  <c r="Q78" i="150"/>
  <c r="N79" i="150"/>
  <c r="O79" i="150"/>
  <c r="Q79" i="150"/>
  <c r="N80" i="150"/>
  <c r="O80" i="150"/>
  <c r="Q80" i="150"/>
  <c r="N81" i="150"/>
  <c r="O81" i="150"/>
  <c r="Q81" i="150" s="1"/>
  <c r="N82" i="150"/>
  <c r="O82" i="150"/>
  <c r="Q82" i="150"/>
  <c r="N83" i="150"/>
  <c r="O83" i="150"/>
  <c r="Q83" i="150"/>
  <c r="B84" i="150"/>
  <c r="N86" i="150"/>
  <c r="O86" i="150"/>
  <c r="Q86" i="150"/>
  <c r="E20" i="158"/>
  <c r="F20" i="158"/>
  <c r="G20" i="158"/>
  <c r="H20" i="158"/>
  <c r="I20" i="158" s="1"/>
  <c r="J20" i="158" s="1"/>
  <c r="K20" i="158"/>
  <c r="L20" i="158"/>
  <c r="M20" i="158" s="1"/>
  <c r="N20" i="158" s="1"/>
  <c r="O20" i="158" s="1"/>
  <c r="P20" i="158" s="1"/>
  <c r="Q20" i="158" s="1"/>
  <c r="N24" i="158"/>
  <c r="O24" i="158"/>
  <c r="Q24" i="158" s="1"/>
  <c r="N25" i="158"/>
  <c r="O25" i="158"/>
  <c r="Q25" i="158"/>
  <c r="N26" i="158"/>
  <c r="O26" i="158"/>
  <c r="Q26" i="158"/>
  <c r="N27" i="158"/>
  <c r="O27" i="158"/>
  <c r="Q27" i="158" s="1"/>
  <c r="N28" i="158"/>
  <c r="O28" i="158"/>
  <c r="Q28" i="158"/>
  <c r="N29" i="158"/>
  <c r="O29" i="158"/>
  <c r="Q29" i="158"/>
  <c r="N30" i="158"/>
  <c r="O30" i="158"/>
  <c r="Q30" i="158"/>
  <c r="N31" i="158"/>
  <c r="O31" i="158"/>
  <c r="Q31" i="158" s="1"/>
  <c r="N32" i="158"/>
  <c r="O32" i="158"/>
  <c r="Q32" i="158"/>
  <c r="N33" i="158"/>
  <c r="O33" i="158"/>
  <c r="Q33" i="158"/>
  <c r="N34" i="158"/>
  <c r="O34" i="158"/>
  <c r="Q34" i="158"/>
  <c r="N35" i="158"/>
  <c r="O35" i="158"/>
  <c r="Q35" i="158" s="1"/>
  <c r="N36" i="158"/>
  <c r="O36" i="158"/>
  <c r="Q36" i="158"/>
  <c r="B37" i="158"/>
  <c r="N40" i="158"/>
  <c r="O40" i="158"/>
  <c r="Q40" i="158"/>
  <c r="N41" i="158"/>
  <c r="O41" i="158"/>
  <c r="Q41" i="158"/>
  <c r="N42" i="158"/>
  <c r="O42" i="158"/>
  <c r="Q42" i="158"/>
  <c r="N43" i="158"/>
  <c r="O43" i="158"/>
  <c r="Q43" i="158" s="1"/>
  <c r="N47" i="158"/>
  <c r="O47" i="158"/>
  <c r="Q47" i="158" s="1"/>
  <c r="N48" i="158"/>
  <c r="O48" i="158"/>
  <c r="Q48" i="158"/>
  <c r="N49" i="158"/>
  <c r="O49" i="158"/>
  <c r="Q49" i="158"/>
  <c r="B50" i="158"/>
  <c r="N53" i="158"/>
  <c r="O53" i="158"/>
  <c r="Q53" i="158"/>
  <c r="N54" i="158"/>
  <c r="O54" i="158"/>
  <c r="Q54" i="158" s="1"/>
  <c r="B55" i="158"/>
  <c r="N57" i="158"/>
  <c r="O57" i="158"/>
  <c r="Q57" i="158" s="1"/>
  <c r="N58" i="158"/>
  <c r="O58" i="158"/>
  <c r="Q58" i="158"/>
  <c r="B59" i="158"/>
  <c r="N61" i="158"/>
  <c r="O61" i="158"/>
  <c r="Q61" i="158"/>
  <c r="N62" i="158"/>
  <c r="O62" i="158"/>
  <c r="Q62" i="158"/>
  <c r="N63" i="158"/>
  <c r="O63" i="158"/>
  <c r="Q63" i="158"/>
  <c r="B64" i="158"/>
  <c r="N66" i="158"/>
  <c r="O66" i="158"/>
  <c r="Q66" i="158"/>
  <c r="N67" i="158"/>
  <c r="O67" i="158"/>
  <c r="Q67" i="158" s="1"/>
  <c r="N68" i="158"/>
  <c r="O68" i="158"/>
  <c r="Q68" i="158"/>
  <c r="N69" i="158"/>
  <c r="O69" i="158"/>
  <c r="Q69" i="158"/>
  <c r="N72" i="158"/>
  <c r="O72" i="158"/>
  <c r="Q72" i="158"/>
  <c r="N73" i="158"/>
  <c r="O73" i="158"/>
  <c r="Q73" i="158" s="1"/>
  <c r="N74" i="158"/>
  <c r="O74" i="158"/>
  <c r="Q74" i="158" s="1"/>
  <c r="N75" i="158"/>
  <c r="O75" i="158"/>
  <c r="Q75" i="158"/>
  <c r="N76" i="158"/>
  <c r="O76" i="158"/>
  <c r="Q76" i="158"/>
  <c r="N77" i="158"/>
  <c r="O77" i="158"/>
  <c r="Q77" i="158" s="1"/>
  <c r="N78" i="158"/>
  <c r="O78" i="158"/>
  <c r="Q78" i="158"/>
  <c r="N79" i="158"/>
  <c r="O79" i="158"/>
  <c r="Q79" i="158"/>
  <c r="N80" i="158"/>
  <c r="O80" i="158"/>
  <c r="Q80" i="158"/>
  <c r="N81" i="158"/>
  <c r="O81" i="158"/>
  <c r="Q81" i="158" s="1"/>
  <c r="N82" i="158"/>
  <c r="O82" i="158"/>
  <c r="Q82" i="158"/>
  <c r="N83" i="158"/>
  <c r="O83" i="158"/>
  <c r="Q83" i="158"/>
  <c r="B84" i="158"/>
  <c r="N86" i="158"/>
  <c r="O86" i="158"/>
  <c r="Q86" i="158"/>
  <c r="E20" i="100"/>
  <c r="F20" i="100"/>
  <c r="G20" i="100"/>
  <c r="H20" i="100"/>
  <c r="I20" i="100" s="1"/>
  <c r="J20" i="100" s="1"/>
  <c r="K20" i="100"/>
  <c r="L20" i="100" s="1"/>
  <c r="M20" i="100" s="1"/>
  <c r="N20" i="100" s="1"/>
  <c r="O20" i="100" s="1"/>
  <c r="P20" i="100" s="1"/>
  <c r="Q20" i="100" s="1"/>
  <c r="N24" i="100"/>
  <c r="O24" i="100"/>
  <c r="Q24" i="100"/>
  <c r="N25" i="100"/>
  <c r="O25" i="100"/>
  <c r="Q25" i="100"/>
  <c r="N26" i="100"/>
  <c r="O26" i="100"/>
  <c r="Q26" i="100"/>
  <c r="N27" i="100"/>
  <c r="O27" i="100"/>
  <c r="Q27" i="100" s="1"/>
  <c r="N28" i="100"/>
  <c r="O28" i="100"/>
  <c r="Q28" i="100" s="1"/>
  <c r="N29" i="100"/>
  <c r="O29" i="100"/>
  <c r="Q29" i="100"/>
  <c r="N30" i="100"/>
  <c r="O30" i="100"/>
  <c r="Q30" i="100"/>
  <c r="N31" i="100"/>
  <c r="O31" i="100"/>
  <c r="Q31" i="100" s="1"/>
  <c r="N32" i="100"/>
  <c r="O32" i="100"/>
  <c r="Q32" i="100"/>
  <c r="N33" i="100"/>
  <c r="O33" i="100"/>
  <c r="Q33" i="100"/>
  <c r="N34" i="100"/>
  <c r="O34" i="100"/>
  <c r="Q34" i="100"/>
  <c r="N35" i="100"/>
  <c r="O35" i="100"/>
  <c r="Q35" i="100" s="1"/>
  <c r="N36" i="100"/>
  <c r="O36" i="100"/>
  <c r="Q36" i="100"/>
  <c r="B37" i="100"/>
  <c r="N40" i="100"/>
  <c r="O40" i="100"/>
  <c r="Q40" i="100"/>
  <c r="N41" i="100"/>
  <c r="O41" i="100"/>
  <c r="Q41" i="100"/>
  <c r="N42" i="100"/>
  <c r="O42" i="100"/>
  <c r="Q42" i="100"/>
  <c r="N43" i="100"/>
  <c r="O43" i="100"/>
  <c r="Q43" i="100" s="1"/>
  <c r="N47" i="100"/>
  <c r="O47" i="100"/>
  <c r="Q47" i="100"/>
  <c r="N48" i="100"/>
  <c r="O48" i="100"/>
  <c r="Q48" i="100" s="1"/>
  <c r="N49" i="100"/>
  <c r="O49" i="100"/>
  <c r="Q49" i="100"/>
  <c r="B50" i="100"/>
  <c r="N53" i="100"/>
  <c r="O53" i="100"/>
  <c r="Q53" i="100"/>
  <c r="N54" i="100"/>
  <c r="O54" i="100"/>
  <c r="Q54" i="100" s="1"/>
  <c r="B55" i="100"/>
  <c r="N57" i="100"/>
  <c r="O57" i="100"/>
  <c r="Q57" i="100" s="1"/>
  <c r="N58" i="100"/>
  <c r="O58" i="100"/>
  <c r="Q58" i="100"/>
  <c r="B59" i="100"/>
  <c r="N61" i="100"/>
  <c r="O61" i="100"/>
  <c r="Q61" i="100"/>
  <c r="N62" i="100"/>
  <c r="O62" i="100"/>
  <c r="Q62" i="100"/>
  <c r="N63" i="100"/>
  <c r="O63" i="100"/>
  <c r="Q63" i="100"/>
  <c r="B64" i="100"/>
  <c r="N66" i="100"/>
  <c r="O66" i="100"/>
  <c r="Q66" i="100"/>
  <c r="N67" i="100"/>
  <c r="O67" i="100"/>
  <c r="Q67" i="100" s="1"/>
  <c r="N68" i="100"/>
  <c r="O68" i="100"/>
  <c r="Q68" i="100"/>
  <c r="N69" i="100"/>
  <c r="O69" i="100"/>
  <c r="Q69" i="100"/>
  <c r="N72" i="100"/>
  <c r="O72" i="100"/>
  <c r="Q72" i="100"/>
  <c r="N73" i="100"/>
  <c r="O73" i="100"/>
  <c r="Q73" i="100" s="1"/>
  <c r="N74" i="100"/>
  <c r="O74" i="100"/>
  <c r="Q74" i="100"/>
  <c r="N75" i="100"/>
  <c r="O75" i="100"/>
  <c r="Q75" i="100" s="1"/>
  <c r="N76" i="100"/>
  <c r="O76" i="100"/>
  <c r="Q76" i="100"/>
  <c r="N77" i="100"/>
  <c r="O77" i="100"/>
  <c r="Q77" i="100" s="1"/>
  <c r="N78" i="100"/>
  <c r="O78" i="100"/>
  <c r="Q78" i="100" s="1"/>
  <c r="N79" i="100"/>
  <c r="O79" i="100"/>
  <c r="Q79" i="100"/>
  <c r="N80" i="100"/>
  <c r="O80" i="100"/>
  <c r="Q80" i="100"/>
  <c r="N81" i="100"/>
  <c r="O81" i="100"/>
  <c r="Q81" i="100" s="1"/>
  <c r="N82" i="100"/>
  <c r="O82" i="100"/>
  <c r="Q82" i="100"/>
  <c r="N83" i="100"/>
  <c r="O83" i="100"/>
  <c r="Q83" i="100"/>
  <c r="B84" i="100"/>
  <c r="N86" i="100"/>
  <c r="O86" i="100"/>
  <c r="Q86" i="100"/>
  <c r="E20" i="155"/>
  <c r="F20" i="155"/>
  <c r="G20" i="155"/>
  <c r="H20" i="155"/>
  <c r="I20" i="155" s="1"/>
  <c r="J20" i="155" s="1"/>
  <c r="K20" i="155" s="1"/>
  <c r="L20" i="155" s="1"/>
  <c r="M20" i="155" s="1"/>
  <c r="N20" i="155" s="1"/>
  <c r="O20" i="155" s="1"/>
  <c r="P20" i="155" s="1"/>
  <c r="Q20" i="155" s="1"/>
  <c r="N24" i="155"/>
  <c r="O24" i="155"/>
  <c r="Q24" i="155" s="1"/>
  <c r="N25" i="155"/>
  <c r="O25" i="155"/>
  <c r="Q25" i="155"/>
  <c r="N26" i="155"/>
  <c r="O26" i="155"/>
  <c r="Q26" i="155"/>
  <c r="N27" i="155"/>
  <c r="O27" i="155"/>
  <c r="Q27" i="155" s="1"/>
  <c r="N28" i="155"/>
  <c r="O28" i="155"/>
  <c r="Q28" i="155"/>
  <c r="N29" i="155"/>
  <c r="O29" i="155"/>
  <c r="Q29" i="155"/>
  <c r="N30" i="155"/>
  <c r="O30" i="155"/>
  <c r="Q30" i="155"/>
  <c r="N31" i="155"/>
  <c r="O31" i="155"/>
  <c r="Q31" i="155" s="1"/>
  <c r="N32" i="155"/>
  <c r="O32" i="155"/>
  <c r="Q32" i="155"/>
  <c r="N33" i="155"/>
  <c r="O33" i="155"/>
  <c r="Q33" i="155"/>
  <c r="N34" i="155"/>
  <c r="O34" i="155"/>
  <c r="Q34" i="155"/>
  <c r="N35" i="155"/>
  <c r="O35" i="155"/>
  <c r="Q35" i="155" s="1"/>
  <c r="N36" i="155"/>
  <c r="O36" i="155"/>
  <c r="Q36" i="155"/>
  <c r="B37" i="155"/>
  <c r="N40" i="155"/>
  <c r="O40" i="155"/>
  <c r="Q40" i="155"/>
  <c r="N41" i="155"/>
  <c r="O41" i="155"/>
  <c r="Q41" i="155" s="1"/>
  <c r="N42" i="155"/>
  <c r="O42" i="155"/>
  <c r="Q42" i="155"/>
  <c r="N43" i="155"/>
  <c r="O43" i="155"/>
  <c r="Q43" i="155" s="1"/>
  <c r="N47" i="155"/>
  <c r="O47" i="155"/>
  <c r="Q47" i="155" s="1"/>
  <c r="N48" i="155"/>
  <c r="O48" i="155"/>
  <c r="Q48" i="155"/>
  <c r="N49" i="155"/>
  <c r="O49" i="155"/>
  <c r="Q49" i="155"/>
  <c r="B50" i="155"/>
  <c r="N53" i="155"/>
  <c r="O53" i="155"/>
  <c r="Q53" i="155"/>
  <c r="N54" i="155"/>
  <c r="O54" i="155"/>
  <c r="Q54" i="155" s="1"/>
  <c r="B55" i="155"/>
  <c r="N57" i="155"/>
  <c r="O57" i="155"/>
  <c r="Q57" i="155" s="1"/>
  <c r="N58" i="155"/>
  <c r="O58" i="155"/>
  <c r="Q58" i="155"/>
  <c r="B59" i="155"/>
  <c r="N61" i="155"/>
  <c r="O61" i="155"/>
  <c r="Q61" i="155"/>
  <c r="N62" i="155"/>
  <c r="O62" i="155"/>
  <c r="Q62" i="155"/>
  <c r="N63" i="155"/>
  <c r="O63" i="155"/>
  <c r="Q63" i="155"/>
  <c r="B64" i="155"/>
  <c r="N66" i="155"/>
  <c r="O66" i="155"/>
  <c r="Q66" i="155"/>
  <c r="N67" i="155"/>
  <c r="O67" i="155"/>
  <c r="Q67" i="155" s="1"/>
  <c r="N68" i="155"/>
  <c r="O68" i="155"/>
  <c r="Q68" i="155"/>
  <c r="N69" i="155"/>
  <c r="O69" i="155"/>
  <c r="Q69" i="155"/>
  <c r="N72" i="155"/>
  <c r="O72" i="155"/>
  <c r="Q72" i="155"/>
  <c r="N73" i="155"/>
  <c r="O73" i="155"/>
  <c r="Q73" i="155" s="1"/>
  <c r="N74" i="155"/>
  <c r="O74" i="155"/>
  <c r="Q74" i="155"/>
  <c r="N75" i="155"/>
  <c r="O75" i="155"/>
  <c r="Q75" i="155"/>
  <c r="N76" i="155"/>
  <c r="O76" i="155"/>
  <c r="Q76" i="155"/>
  <c r="N77" i="155"/>
  <c r="O77" i="155"/>
  <c r="Q77" i="155" s="1"/>
  <c r="N78" i="155"/>
  <c r="O78" i="155"/>
  <c r="Q78" i="155"/>
  <c r="N79" i="155"/>
  <c r="O79" i="155"/>
  <c r="Q79" i="155"/>
  <c r="N80" i="155"/>
  <c r="O80" i="155"/>
  <c r="Q80" i="155"/>
  <c r="N81" i="155"/>
  <c r="O81" i="155"/>
  <c r="Q81" i="155" s="1"/>
  <c r="N82" i="155"/>
  <c r="O82" i="155"/>
  <c r="Q82" i="155"/>
  <c r="N83" i="155"/>
  <c r="O83" i="155"/>
  <c r="Q83" i="155"/>
  <c r="B84" i="155"/>
  <c r="N86" i="155"/>
  <c r="O86" i="155"/>
  <c r="Q86" i="155"/>
  <c r="E20" i="97"/>
  <c r="F20" i="97"/>
  <c r="G20" i="97"/>
  <c r="H20" i="97"/>
  <c r="I20" i="97" s="1"/>
  <c r="J20" i="97" s="1"/>
  <c r="K20" i="97" s="1"/>
  <c r="L20" i="97" s="1"/>
  <c r="M20" i="97" s="1"/>
  <c r="N20" i="97" s="1"/>
  <c r="O20" i="97" s="1"/>
  <c r="P20" i="97" s="1"/>
  <c r="Q20" i="97" s="1"/>
  <c r="N24" i="97"/>
  <c r="O24" i="97"/>
  <c r="Q24" i="97"/>
  <c r="N25" i="97"/>
  <c r="O25" i="97"/>
  <c r="Q25" i="97"/>
  <c r="N26" i="97"/>
  <c r="O26" i="97"/>
  <c r="Q26" i="97"/>
  <c r="N27" i="97"/>
  <c r="O27" i="97"/>
  <c r="Q27" i="97" s="1"/>
  <c r="N28" i="97"/>
  <c r="O28" i="97"/>
  <c r="Q28" i="97"/>
  <c r="N29" i="97"/>
  <c r="O29" i="97"/>
  <c r="Q29" i="97"/>
  <c r="N30" i="97"/>
  <c r="O30" i="97"/>
  <c r="Q30" i="97"/>
  <c r="N31" i="97"/>
  <c r="O31" i="97"/>
  <c r="Q31" i="97" s="1"/>
  <c r="N32" i="97"/>
  <c r="O32" i="97"/>
  <c r="Q32" i="97"/>
  <c r="N33" i="97"/>
  <c r="O33" i="97"/>
  <c r="Q33" i="97"/>
  <c r="N34" i="97"/>
  <c r="O34" i="97"/>
  <c r="Q34" i="97"/>
  <c r="N35" i="97"/>
  <c r="O35" i="97"/>
  <c r="Q35" i="97" s="1"/>
  <c r="N36" i="97"/>
  <c r="O36" i="97"/>
  <c r="Q36" i="97"/>
  <c r="B37" i="97"/>
  <c r="N40" i="97"/>
  <c r="O40" i="97"/>
  <c r="Q40" i="97"/>
  <c r="N41" i="97"/>
  <c r="O41" i="97"/>
  <c r="Q41" i="97"/>
  <c r="N42" i="97"/>
  <c r="O42" i="97"/>
  <c r="Q42" i="97"/>
  <c r="N43" i="97"/>
  <c r="O43" i="97"/>
  <c r="Q43" i="97" s="1"/>
  <c r="N47" i="97"/>
  <c r="O47" i="97"/>
  <c r="Q47" i="97"/>
  <c r="N48" i="97"/>
  <c r="O48" i="97"/>
  <c r="Q48" i="97"/>
  <c r="N49" i="97"/>
  <c r="O49" i="97"/>
  <c r="Q49" i="97"/>
  <c r="B50" i="97"/>
  <c r="N53" i="97"/>
  <c r="O53" i="97"/>
  <c r="Q53" i="97"/>
  <c r="N54" i="97"/>
  <c r="O54" i="97"/>
  <c r="Q54" i="97" s="1"/>
  <c r="B55" i="97"/>
  <c r="N57" i="97"/>
  <c r="O57" i="97"/>
  <c r="Q57" i="97" s="1"/>
  <c r="N58" i="97"/>
  <c r="O58" i="97"/>
  <c r="Q58" i="97"/>
  <c r="B59" i="97"/>
  <c r="N61" i="97"/>
  <c r="O61" i="97"/>
  <c r="Q61" i="97"/>
  <c r="N62" i="97"/>
  <c r="O62" i="97"/>
  <c r="Q62" i="97"/>
  <c r="N63" i="97"/>
  <c r="O63" i="97"/>
  <c r="Q63" i="97"/>
  <c r="B64" i="97"/>
  <c r="N66" i="97"/>
  <c r="O66" i="97"/>
  <c r="Q66" i="97"/>
  <c r="N67" i="97"/>
  <c r="O67" i="97"/>
  <c r="Q67" i="97" s="1"/>
  <c r="N68" i="97"/>
  <c r="O68" i="97"/>
  <c r="Q68" i="97"/>
  <c r="N69" i="97"/>
  <c r="O69" i="97"/>
  <c r="Q69" i="97"/>
  <c r="N72" i="97"/>
  <c r="O72" i="97"/>
  <c r="Q72" i="97"/>
  <c r="N73" i="97"/>
  <c r="O73" i="97"/>
  <c r="Q73" i="97" s="1"/>
  <c r="N74" i="97"/>
  <c r="O74" i="97"/>
  <c r="Q74" i="97"/>
  <c r="N75" i="97"/>
  <c r="O75" i="97"/>
  <c r="Q75" i="97"/>
  <c r="N76" i="97"/>
  <c r="O76" i="97"/>
  <c r="Q76" i="97"/>
  <c r="N77" i="97"/>
  <c r="O77" i="97"/>
  <c r="Q77" i="97" s="1"/>
  <c r="N78" i="97"/>
  <c r="O78" i="97"/>
  <c r="Q78" i="97"/>
  <c r="N79" i="97"/>
  <c r="O79" i="97"/>
  <c r="Q79" i="97"/>
  <c r="N80" i="97"/>
  <c r="O80" i="97"/>
  <c r="Q80" i="97"/>
  <c r="N81" i="97"/>
  <c r="O81" i="97"/>
  <c r="Q81" i="97" s="1"/>
  <c r="N82" i="97"/>
  <c r="O82" i="97"/>
  <c r="Q82" i="97"/>
  <c r="N83" i="97"/>
  <c r="O83" i="97"/>
  <c r="Q83" i="97"/>
  <c r="B84" i="97"/>
  <c r="N86" i="97"/>
  <c r="O86" i="97"/>
  <c r="Q86" i="97"/>
  <c r="E20" i="96"/>
  <c r="F20" i="96"/>
  <c r="G20" i="96"/>
  <c r="H20" i="96"/>
  <c r="I20" i="96" s="1"/>
  <c r="J20" i="96" s="1"/>
  <c r="K20" i="96" s="1"/>
  <c r="L20" i="96" s="1"/>
  <c r="M20" i="96" s="1"/>
  <c r="N20" i="96" s="1"/>
  <c r="O20" i="96" s="1"/>
  <c r="P20" i="96" s="1"/>
  <c r="Q20" i="96" s="1"/>
  <c r="N24" i="96"/>
  <c r="O24" i="96"/>
  <c r="Q24" i="96"/>
  <c r="N25" i="96"/>
  <c r="O25" i="96"/>
  <c r="Q25" i="96"/>
  <c r="N26" i="96"/>
  <c r="O26" i="96"/>
  <c r="Q26" i="96"/>
  <c r="N27" i="96"/>
  <c r="O27" i="96"/>
  <c r="Q27" i="96" s="1"/>
  <c r="N28" i="96"/>
  <c r="O28" i="96"/>
  <c r="Q28" i="96"/>
  <c r="N29" i="96"/>
  <c r="O29" i="96"/>
  <c r="Q29" i="96"/>
  <c r="N30" i="96"/>
  <c r="O30" i="96"/>
  <c r="Q30" i="96"/>
  <c r="N31" i="96"/>
  <c r="O31" i="96"/>
  <c r="Q31" i="96" s="1"/>
  <c r="N32" i="96"/>
  <c r="O32" i="96"/>
  <c r="Q32" i="96"/>
  <c r="N33" i="96"/>
  <c r="O33" i="96"/>
  <c r="Q33" i="96"/>
  <c r="N34" i="96"/>
  <c r="O34" i="96"/>
  <c r="Q34" i="96"/>
  <c r="N35" i="96"/>
  <c r="O35" i="96"/>
  <c r="Q35" i="96" s="1"/>
  <c r="N36" i="96"/>
  <c r="O36" i="96"/>
  <c r="Q36" i="96"/>
  <c r="B37" i="96"/>
  <c r="N40" i="96"/>
  <c r="O40" i="96"/>
  <c r="Q40" i="96"/>
  <c r="N41" i="96"/>
  <c r="O41" i="96"/>
  <c r="Q41" i="96"/>
  <c r="N42" i="96"/>
  <c r="O42" i="96"/>
  <c r="Q42" i="96"/>
  <c r="N43" i="96"/>
  <c r="O43" i="96"/>
  <c r="Q43" i="96" s="1"/>
  <c r="N47" i="96"/>
  <c r="O47" i="96"/>
  <c r="Q47" i="96"/>
  <c r="N48" i="96"/>
  <c r="O48" i="96"/>
  <c r="Q48" i="96"/>
  <c r="N49" i="96"/>
  <c r="O49" i="96"/>
  <c r="Q49" i="96"/>
  <c r="B50" i="96"/>
  <c r="N53" i="96"/>
  <c r="O53" i="96"/>
  <c r="Q53" i="96"/>
  <c r="N54" i="96"/>
  <c r="O54" i="96"/>
  <c r="Q54" i="96" s="1"/>
  <c r="B55" i="96"/>
  <c r="N57" i="96"/>
  <c r="O57" i="96"/>
  <c r="Q57" i="96" s="1"/>
  <c r="N58" i="96"/>
  <c r="O58" i="96"/>
  <c r="Q58" i="96"/>
  <c r="B59" i="96"/>
  <c r="N61" i="96"/>
  <c r="O61" i="96"/>
  <c r="Q61" i="96"/>
  <c r="N62" i="96"/>
  <c r="O62" i="96"/>
  <c r="Q62" i="96"/>
  <c r="N63" i="96"/>
  <c r="O63" i="96"/>
  <c r="Q63" i="96"/>
  <c r="B64" i="96"/>
  <c r="N66" i="96"/>
  <c r="O66" i="96"/>
  <c r="Q66" i="96"/>
  <c r="N67" i="96"/>
  <c r="O67" i="96"/>
  <c r="Q67" i="96" s="1"/>
  <c r="N68" i="96"/>
  <c r="O68" i="96"/>
  <c r="Q68" i="96"/>
  <c r="N69" i="96"/>
  <c r="O69" i="96"/>
  <c r="Q69" i="96"/>
  <c r="N72" i="96"/>
  <c r="O72" i="96"/>
  <c r="Q72" i="96"/>
  <c r="N73" i="96"/>
  <c r="O73" i="96"/>
  <c r="Q73" i="96" s="1"/>
  <c r="N74" i="96"/>
  <c r="O74" i="96"/>
  <c r="Q74" i="96"/>
  <c r="N75" i="96"/>
  <c r="O75" i="96"/>
  <c r="Q75" i="96"/>
  <c r="N76" i="96"/>
  <c r="O76" i="96"/>
  <c r="Q76" i="96"/>
  <c r="N77" i="96"/>
  <c r="O77" i="96"/>
  <c r="Q77" i="96" s="1"/>
  <c r="N78" i="96"/>
  <c r="O78" i="96"/>
  <c r="Q78" i="96"/>
  <c r="N79" i="96"/>
  <c r="O79" i="96"/>
  <c r="Q79" i="96"/>
  <c r="N80" i="96"/>
  <c r="O80" i="96"/>
  <c r="Q80" i="96"/>
  <c r="N81" i="96"/>
  <c r="O81" i="96"/>
  <c r="Q81" i="96" s="1"/>
  <c r="N82" i="96"/>
  <c r="O82" i="96"/>
  <c r="Q82" i="96"/>
  <c r="N83" i="96"/>
  <c r="O83" i="96"/>
  <c r="Q83" i="96"/>
  <c r="B84" i="96"/>
  <c r="N86" i="96"/>
  <c r="O86" i="96"/>
  <c r="Q86" i="96"/>
  <c r="E20" i="95"/>
  <c r="F20" i="95"/>
  <c r="G20" i="95"/>
  <c r="H20" i="95"/>
  <c r="I20" i="95" s="1"/>
  <c r="J20" i="95" s="1"/>
  <c r="K20" i="95" s="1"/>
  <c r="L20" i="95" s="1"/>
  <c r="M20" i="95" s="1"/>
  <c r="N20" i="95" s="1"/>
  <c r="O20" i="95" s="1"/>
  <c r="P20" i="95" s="1"/>
  <c r="Q20" i="95" s="1"/>
  <c r="N24" i="95"/>
  <c r="O24" i="95"/>
  <c r="Q24" i="95"/>
  <c r="N25" i="95"/>
  <c r="O25" i="95"/>
  <c r="Q25" i="95"/>
  <c r="N26" i="95"/>
  <c r="O26" i="95"/>
  <c r="Q26" i="95"/>
  <c r="N27" i="95"/>
  <c r="O27" i="95"/>
  <c r="Q27" i="95" s="1"/>
  <c r="N28" i="95"/>
  <c r="O28" i="95"/>
  <c r="Q28" i="95"/>
  <c r="N29" i="95"/>
  <c r="O29" i="95"/>
  <c r="Q29" i="95"/>
  <c r="N30" i="95"/>
  <c r="O30" i="95"/>
  <c r="Q30" i="95"/>
  <c r="N31" i="95"/>
  <c r="O31" i="95"/>
  <c r="Q31" i="95" s="1"/>
  <c r="N32" i="95"/>
  <c r="O32" i="95"/>
  <c r="Q32" i="95"/>
  <c r="N33" i="95"/>
  <c r="O33" i="95"/>
  <c r="Q33" i="95"/>
  <c r="N34" i="95"/>
  <c r="O34" i="95"/>
  <c r="Q34" i="95"/>
  <c r="N35" i="95"/>
  <c r="O35" i="95"/>
  <c r="Q35" i="95" s="1"/>
  <c r="N36" i="95"/>
  <c r="O36" i="95"/>
  <c r="Q36" i="95"/>
  <c r="B37" i="95"/>
  <c r="N40" i="95"/>
  <c r="O40" i="95"/>
  <c r="Q40" i="95"/>
  <c r="N41" i="95"/>
  <c r="O41" i="95"/>
  <c r="Q41" i="95"/>
  <c r="N42" i="95"/>
  <c r="O42" i="95"/>
  <c r="Q42" i="95"/>
  <c r="N43" i="95"/>
  <c r="O43" i="95"/>
  <c r="Q43" i="95" s="1"/>
  <c r="N47" i="95"/>
  <c r="O47" i="95"/>
  <c r="Q47" i="95"/>
  <c r="N48" i="95"/>
  <c r="O48" i="95"/>
  <c r="Q48" i="95"/>
  <c r="N49" i="95"/>
  <c r="O49" i="95"/>
  <c r="Q49" i="95"/>
  <c r="B50" i="95"/>
  <c r="N53" i="95"/>
  <c r="O53" i="95"/>
  <c r="Q53" i="95"/>
  <c r="N54" i="95"/>
  <c r="O54" i="95"/>
  <c r="Q54" i="95" s="1"/>
  <c r="B55" i="95"/>
  <c r="N57" i="95"/>
  <c r="O57" i="95"/>
  <c r="Q57" i="95" s="1"/>
  <c r="N58" i="95"/>
  <c r="O58" i="95"/>
  <c r="Q58" i="95"/>
  <c r="B59" i="95"/>
  <c r="N61" i="95"/>
  <c r="O61" i="95"/>
  <c r="Q61" i="95"/>
  <c r="N62" i="95"/>
  <c r="O62" i="95"/>
  <c r="Q62" i="95"/>
  <c r="N63" i="95"/>
  <c r="O63" i="95"/>
  <c r="Q63" i="95"/>
  <c r="B64" i="95"/>
  <c r="N66" i="95"/>
  <c r="O66" i="95"/>
  <c r="Q66" i="95"/>
  <c r="N67" i="95"/>
  <c r="O67" i="95"/>
  <c r="Q67" i="95" s="1"/>
  <c r="N68" i="95"/>
  <c r="O68" i="95"/>
  <c r="Q68" i="95"/>
  <c r="N69" i="95"/>
  <c r="O69" i="95"/>
  <c r="Q69" i="95"/>
  <c r="N72" i="95"/>
  <c r="O72" i="95"/>
  <c r="Q72" i="95"/>
  <c r="N73" i="95"/>
  <c r="O73" i="95"/>
  <c r="Q73" i="95" s="1"/>
  <c r="N74" i="95"/>
  <c r="O74" i="95"/>
  <c r="Q74" i="95"/>
  <c r="N75" i="95"/>
  <c r="O75" i="95"/>
  <c r="Q75" i="95"/>
  <c r="N76" i="95"/>
  <c r="O76" i="95"/>
  <c r="Q76" i="95"/>
  <c r="N77" i="95"/>
  <c r="O77" i="95"/>
  <c r="Q77" i="95" s="1"/>
  <c r="N78" i="95"/>
  <c r="O78" i="95"/>
  <c r="Q78" i="95"/>
  <c r="N79" i="95"/>
  <c r="O79" i="95"/>
  <c r="Q79" i="95"/>
  <c r="N80" i="95"/>
  <c r="O80" i="95"/>
  <c r="Q80" i="95"/>
  <c r="N81" i="95"/>
  <c r="O81" i="95"/>
  <c r="Q81" i="95" s="1"/>
  <c r="N82" i="95"/>
  <c r="O82" i="95"/>
  <c r="Q82" i="95"/>
  <c r="N83" i="95"/>
  <c r="O83" i="95"/>
  <c r="Q83" i="95"/>
  <c r="B84" i="95"/>
  <c r="N86" i="95"/>
  <c r="O86" i="95"/>
  <c r="Q86" i="95"/>
  <c r="E20" i="133"/>
  <c r="F20" i="133"/>
  <c r="G20" i="133"/>
  <c r="H20" i="133"/>
  <c r="I20" i="133" s="1"/>
  <c r="J20" i="133" s="1"/>
  <c r="K20" i="133" s="1"/>
  <c r="L20" i="133" s="1"/>
  <c r="M20" i="133" s="1"/>
  <c r="N20" i="133" s="1"/>
  <c r="O20" i="133" s="1"/>
  <c r="P20" i="133" s="1"/>
  <c r="Q20" i="133" s="1"/>
  <c r="N24" i="133"/>
  <c r="O24" i="133"/>
  <c r="Q24" i="133"/>
  <c r="N25" i="133"/>
  <c r="O25" i="133"/>
  <c r="Q25" i="133"/>
  <c r="N26" i="133"/>
  <c r="O26" i="133"/>
  <c r="Q26" i="133"/>
  <c r="N27" i="133"/>
  <c r="O27" i="133"/>
  <c r="Q27" i="133" s="1"/>
  <c r="N28" i="133"/>
  <c r="O28" i="133"/>
  <c r="Q28" i="133"/>
  <c r="N29" i="133"/>
  <c r="O29" i="133"/>
  <c r="Q29" i="133"/>
  <c r="N30" i="133"/>
  <c r="O30" i="133"/>
  <c r="Q30" i="133"/>
  <c r="N31" i="133"/>
  <c r="O31" i="133"/>
  <c r="Q31" i="133" s="1"/>
  <c r="N32" i="133"/>
  <c r="O32" i="133"/>
  <c r="Q32" i="133"/>
  <c r="N33" i="133"/>
  <c r="O33" i="133"/>
  <c r="Q33" i="133"/>
  <c r="N34" i="133"/>
  <c r="O34" i="133"/>
  <c r="Q34" i="133"/>
  <c r="N35" i="133"/>
  <c r="O35" i="133"/>
  <c r="Q35" i="133" s="1"/>
  <c r="N36" i="133"/>
  <c r="O36" i="133"/>
  <c r="Q36" i="133"/>
  <c r="B37" i="133"/>
  <c r="N40" i="133"/>
  <c r="O40" i="133"/>
  <c r="Q40" i="133"/>
  <c r="N41" i="133"/>
  <c r="O41" i="133"/>
  <c r="Q41" i="133" s="1"/>
  <c r="N42" i="133"/>
  <c r="O42" i="133"/>
  <c r="Q42" i="133" s="1"/>
  <c r="N43" i="133"/>
  <c r="O43" i="133"/>
  <c r="Q43" i="133" s="1"/>
  <c r="N47" i="133"/>
  <c r="O47" i="133"/>
  <c r="Q47" i="133"/>
  <c r="N48" i="133"/>
  <c r="O48" i="133"/>
  <c r="Q48" i="133"/>
  <c r="N49" i="133"/>
  <c r="O49" i="133"/>
  <c r="Q49" i="133" s="1"/>
  <c r="B50" i="133"/>
  <c r="N53" i="133"/>
  <c r="O53" i="133"/>
  <c r="Q53" i="133" s="1"/>
  <c r="N54" i="133"/>
  <c r="O54" i="133"/>
  <c r="Q54" i="133" s="1"/>
  <c r="B55" i="133"/>
  <c r="N57" i="133"/>
  <c r="O57" i="133"/>
  <c r="Q57" i="133" s="1"/>
  <c r="N58" i="133"/>
  <c r="O58" i="133"/>
  <c r="Q58" i="133"/>
  <c r="B59" i="133"/>
  <c r="N61" i="133"/>
  <c r="O61" i="133"/>
  <c r="Q61" i="133"/>
  <c r="N62" i="133"/>
  <c r="O62" i="133"/>
  <c r="Q62" i="133" s="1"/>
  <c r="N63" i="133"/>
  <c r="O63" i="133"/>
  <c r="Q63" i="133"/>
  <c r="B64" i="133"/>
  <c r="N66" i="133"/>
  <c r="O66" i="133"/>
  <c r="Q66" i="133" s="1"/>
  <c r="N67" i="133"/>
  <c r="O67" i="133"/>
  <c r="Q67" i="133" s="1"/>
  <c r="N68" i="133"/>
  <c r="O68" i="133"/>
  <c r="Q68" i="133"/>
  <c r="N69" i="133"/>
  <c r="O69" i="133"/>
  <c r="Q69" i="133" s="1"/>
  <c r="N72" i="133"/>
  <c r="O72" i="133"/>
  <c r="Q72" i="133" s="1"/>
  <c r="N73" i="133"/>
  <c r="O73" i="133"/>
  <c r="Q73" i="133" s="1"/>
  <c r="N74" i="133"/>
  <c r="O74" i="133"/>
  <c r="Q74" i="133"/>
  <c r="N75" i="133"/>
  <c r="O75" i="133"/>
  <c r="Q75" i="133"/>
  <c r="N76" i="133"/>
  <c r="O76" i="133"/>
  <c r="Q76" i="133" s="1"/>
  <c r="N77" i="133"/>
  <c r="O77" i="133"/>
  <c r="Q77" i="133" s="1"/>
  <c r="N78" i="133"/>
  <c r="O78" i="133"/>
  <c r="Q78" i="133"/>
  <c r="N79" i="133"/>
  <c r="O79" i="133"/>
  <c r="Q79" i="133"/>
  <c r="N80" i="133"/>
  <c r="O80" i="133"/>
  <c r="Q80" i="133" s="1"/>
  <c r="N81" i="133"/>
  <c r="O81" i="133"/>
  <c r="Q81" i="133" s="1"/>
  <c r="N82" i="133"/>
  <c r="O82" i="133"/>
  <c r="Q82" i="133"/>
  <c r="N83" i="133"/>
  <c r="O83" i="133"/>
  <c r="Q83" i="133" s="1"/>
  <c r="B84" i="133"/>
  <c r="N86" i="133"/>
  <c r="O86" i="133"/>
  <c r="Q86" i="133" s="1"/>
  <c r="E20" i="148"/>
  <c r="F20" i="148" s="1"/>
  <c r="G20" i="148" s="1"/>
  <c r="H20" i="148" s="1"/>
  <c r="I20" i="148" s="1"/>
  <c r="J20" i="148" s="1"/>
  <c r="K20" i="148" s="1"/>
  <c r="L20" i="148" s="1"/>
  <c r="M20" i="148" s="1"/>
  <c r="N20" i="148" s="1"/>
  <c r="O20" i="148" s="1"/>
  <c r="P20" i="148" s="1"/>
  <c r="Q20" i="148" s="1"/>
  <c r="N24" i="148"/>
  <c r="O24" i="148"/>
  <c r="Q24" i="148"/>
  <c r="N25" i="148"/>
  <c r="O25" i="148"/>
  <c r="Q25" i="148" s="1"/>
  <c r="N26" i="148"/>
  <c r="O26" i="148"/>
  <c r="Q26" i="148" s="1"/>
  <c r="N27" i="148"/>
  <c r="O27" i="148"/>
  <c r="Q27" i="148" s="1"/>
  <c r="N28" i="148"/>
  <c r="O28" i="148"/>
  <c r="Q28" i="148"/>
  <c r="N29" i="148"/>
  <c r="O29" i="148"/>
  <c r="Q29" i="148" s="1"/>
  <c r="N30" i="148"/>
  <c r="O30" i="148"/>
  <c r="Q30" i="148" s="1"/>
  <c r="N31" i="148"/>
  <c r="O31" i="148"/>
  <c r="Q31" i="148" s="1"/>
  <c r="N32" i="148"/>
  <c r="O32" i="148"/>
  <c r="Q32" i="148"/>
  <c r="N33" i="148"/>
  <c r="O33" i="148"/>
  <c r="Q33" i="148" s="1"/>
  <c r="N34" i="148"/>
  <c r="O34" i="148"/>
  <c r="Q34" i="148" s="1"/>
  <c r="N35" i="148"/>
  <c r="O35" i="148"/>
  <c r="Q35" i="148" s="1"/>
  <c r="N36" i="148"/>
  <c r="O36" i="148"/>
  <c r="Q36" i="148"/>
  <c r="B37" i="148"/>
  <c r="N40" i="148"/>
  <c r="O40" i="148"/>
  <c r="Q40" i="148"/>
  <c r="N41" i="148"/>
  <c r="O41" i="148"/>
  <c r="Q41" i="148" s="1"/>
  <c r="N42" i="148"/>
  <c r="O42" i="148"/>
  <c r="Q42" i="148" s="1"/>
  <c r="N43" i="148"/>
  <c r="O43" i="148"/>
  <c r="Q43" i="148" s="1"/>
  <c r="N47" i="148"/>
  <c r="O47" i="148"/>
  <c r="Q47" i="148"/>
  <c r="N48" i="148"/>
  <c r="O48" i="148"/>
  <c r="Q48" i="148" s="1"/>
  <c r="N49" i="148"/>
  <c r="O49" i="148"/>
  <c r="Q49" i="148"/>
  <c r="B50" i="148"/>
  <c r="N53" i="148"/>
  <c r="O53" i="148"/>
  <c r="Q53" i="148"/>
  <c r="N54" i="148"/>
  <c r="O54" i="148"/>
  <c r="Q54" i="148" s="1"/>
  <c r="B55" i="148"/>
  <c r="N57" i="148"/>
  <c r="O57" i="148"/>
  <c r="Q57" i="148" s="1"/>
  <c r="N58" i="148"/>
  <c r="O58" i="148"/>
  <c r="Q58" i="148"/>
  <c r="B59" i="148"/>
  <c r="N61" i="148"/>
  <c r="O61" i="148"/>
  <c r="Q61" i="148"/>
  <c r="N62" i="148"/>
  <c r="O62" i="148"/>
  <c r="Q62" i="148" s="1"/>
  <c r="N63" i="148"/>
  <c r="O63" i="148"/>
  <c r="Q63" i="148"/>
  <c r="B64" i="148"/>
  <c r="N66" i="148"/>
  <c r="O66" i="148"/>
  <c r="Q66" i="148"/>
  <c r="N67" i="148"/>
  <c r="O67" i="148"/>
  <c r="Q67" i="148" s="1"/>
  <c r="N68" i="148"/>
  <c r="O68" i="148"/>
  <c r="Q68" i="148"/>
  <c r="N69" i="148"/>
  <c r="O69" i="148"/>
  <c r="Q69" i="148" s="1"/>
  <c r="N72" i="148"/>
  <c r="O72" i="148"/>
  <c r="Q72" i="148"/>
  <c r="N73" i="148"/>
  <c r="O73" i="148"/>
  <c r="Q73" i="148" s="1"/>
  <c r="N74" i="148"/>
  <c r="O74" i="148"/>
  <c r="Q74" i="148"/>
  <c r="N75" i="148"/>
  <c r="O75" i="148"/>
  <c r="Q75" i="148" s="1"/>
  <c r="N76" i="148"/>
  <c r="O76" i="148"/>
  <c r="Q76" i="148"/>
  <c r="N77" i="148"/>
  <c r="O77" i="148"/>
  <c r="Q77" i="148" s="1"/>
  <c r="N78" i="148"/>
  <c r="O78" i="148"/>
  <c r="Q78" i="148"/>
  <c r="N79" i="148"/>
  <c r="O79" i="148"/>
  <c r="Q79" i="148" s="1"/>
  <c r="N80" i="148"/>
  <c r="O80" i="148"/>
  <c r="Q80" i="148"/>
  <c r="N81" i="148"/>
  <c r="O81" i="148"/>
  <c r="Q81" i="148" s="1"/>
  <c r="N82" i="148"/>
  <c r="O82" i="148"/>
  <c r="Q82" i="148"/>
  <c r="N83" i="148"/>
  <c r="O83" i="148"/>
  <c r="Q83" i="148" s="1"/>
  <c r="B84" i="148"/>
  <c r="N86" i="148"/>
  <c r="O86" i="148"/>
  <c r="Q86" i="148" s="1"/>
  <c r="E20" i="147"/>
  <c r="F20" i="147" s="1"/>
  <c r="G20" i="147" s="1"/>
  <c r="H20" i="147"/>
  <c r="I20" i="147" s="1"/>
  <c r="J20" i="147" s="1"/>
  <c r="K20" i="147" s="1"/>
  <c r="L20" i="147"/>
  <c r="M20" i="147" s="1"/>
  <c r="N20" i="147" s="1"/>
  <c r="O20" i="147" s="1"/>
  <c r="P20" i="147" s="1"/>
  <c r="Q20" i="147" s="1"/>
  <c r="N24" i="147"/>
  <c r="O24" i="147"/>
  <c r="Q24" i="147"/>
  <c r="N25" i="147"/>
  <c r="O25" i="147"/>
  <c r="Q25" i="147"/>
  <c r="N26" i="147"/>
  <c r="O26" i="147"/>
  <c r="Q26" i="147" s="1"/>
  <c r="N27" i="147"/>
  <c r="O27" i="147"/>
  <c r="Q27" i="147" s="1"/>
  <c r="N28" i="147"/>
  <c r="O28" i="147"/>
  <c r="Q28" i="147"/>
  <c r="N29" i="147"/>
  <c r="O29" i="147"/>
  <c r="Q29" i="147"/>
  <c r="N30" i="147"/>
  <c r="O30" i="147"/>
  <c r="Q30" i="147" s="1"/>
  <c r="N31" i="147"/>
  <c r="O31" i="147"/>
  <c r="Q31" i="147" s="1"/>
  <c r="N32" i="147"/>
  <c r="O32" i="147"/>
  <c r="Q32" i="147"/>
  <c r="N33" i="147"/>
  <c r="O33" i="147"/>
  <c r="Q33" i="147" s="1"/>
  <c r="N34" i="147"/>
  <c r="O34" i="147"/>
  <c r="Q34" i="147" s="1"/>
  <c r="N35" i="147"/>
  <c r="O35" i="147"/>
  <c r="Q35" i="147" s="1"/>
  <c r="N36" i="147"/>
  <c r="O36" i="147"/>
  <c r="Q36" i="147"/>
  <c r="B37" i="147"/>
  <c r="N40" i="147"/>
  <c r="O40" i="147"/>
  <c r="Q40" i="147"/>
  <c r="N41" i="147"/>
  <c r="O41" i="147"/>
  <c r="Q41" i="147" s="1"/>
  <c r="N42" i="147"/>
  <c r="O42" i="147"/>
  <c r="Q42" i="147"/>
  <c r="N43" i="147"/>
  <c r="O43" i="147"/>
  <c r="Q43" i="147" s="1"/>
  <c r="N47" i="147"/>
  <c r="O47" i="147"/>
  <c r="Q47" i="147"/>
  <c r="N48" i="147"/>
  <c r="O48" i="147"/>
  <c r="Q48" i="147" s="1"/>
  <c r="N49" i="147"/>
  <c r="O49" i="147"/>
  <c r="Q49" i="147" s="1"/>
  <c r="B50" i="147"/>
  <c r="N53" i="147"/>
  <c r="O53" i="147"/>
  <c r="Q53" i="147" s="1"/>
  <c r="N54" i="147"/>
  <c r="O54" i="147"/>
  <c r="Q54" i="147" s="1"/>
  <c r="B55" i="147"/>
  <c r="N57" i="147"/>
  <c r="O57" i="147"/>
  <c r="Q57" i="147" s="1"/>
  <c r="N58" i="147"/>
  <c r="O58" i="147"/>
  <c r="Q58" i="147"/>
  <c r="B59" i="147"/>
  <c r="N61" i="147"/>
  <c r="O61" i="147"/>
  <c r="Q61" i="147"/>
  <c r="N62" i="147"/>
  <c r="O62" i="147"/>
  <c r="Q62" i="147"/>
  <c r="N63" i="147"/>
  <c r="O63" i="147"/>
  <c r="Q63" i="147"/>
  <c r="B64" i="147"/>
  <c r="N66" i="147"/>
  <c r="O66" i="147"/>
  <c r="Q66" i="147"/>
  <c r="N67" i="147"/>
  <c r="O67" i="147"/>
  <c r="Q67" i="147" s="1"/>
  <c r="N68" i="147"/>
  <c r="O68" i="147"/>
  <c r="Q68" i="147"/>
  <c r="N69" i="147"/>
  <c r="O69" i="147"/>
  <c r="Q69" i="147"/>
  <c r="N72" i="147"/>
  <c r="O72" i="147"/>
  <c r="Q72" i="147"/>
  <c r="N73" i="147"/>
  <c r="O73" i="147"/>
  <c r="Q73" i="147" s="1"/>
  <c r="N74" i="147"/>
  <c r="O74" i="147"/>
  <c r="Q74" i="147"/>
  <c r="N75" i="147"/>
  <c r="O75" i="147"/>
  <c r="Q75" i="147" s="1"/>
  <c r="N76" i="147"/>
  <c r="O76" i="147"/>
  <c r="Q76" i="147"/>
  <c r="N77" i="147"/>
  <c r="O77" i="147"/>
  <c r="Q77" i="147" s="1"/>
  <c r="N78" i="147"/>
  <c r="O78" i="147"/>
  <c r="Q78" i="147"/>
  <c r="N79" i="147"/>
  <c r="O79" i="147"/>
  <c r="Q79" i="147" s="1"/>
  <c r="N80" i="147"/>
  <c r="O80" i="147"/>
  <c r="Q80" i="147"/>
  <c r="N81" i="147"/>
  <c r="O81" i="147"/>
  <c r="Q81" i="147" s="1"/>
  <c r="N82" i="147"/>
  <c r="O82" i="147"/>
  <c r="Q82" i="147"/>
  <c r="N83" i="147"/>
  <c r="O83" i="147"/>
  <c r="Q83" i="147" s="1"/>
  <c r="B84" i="147"/>
  <c r="N86" i="147"/>
  <c r="O86" i="147"/>
  <c r="Q86" i="147" s="1"/>
  <c r="E20" i="146"/>
  <c r="F20" i="146" s="1"/>
  <c r="G20" i="146" s="1"/>
  <c r="H20" i="146"/>
  <c r="I20" i="146" s="1"/>
  <c r="J20" i="146" s="1"/>
  <c r="K20" i="146" s="1"/>
  <c r="L20" i="146" s="1"/>
  <c r="M20" i="146" s="1"/>
  <c r="N20" i="146" s="1"/>
  <c r="O20" i="146" s="1"/>
  <c r="P20" i="146" s="1"/>
  <c r="Q20" i="146" s="1"/>
  <c r="N24" i="146"/>
  <c r="O24" i="146"/>
  <c r="Q24" i="146"/>
  <c r="N25" i="146"/>
  <c r="O25" i="146"/>
  <c r="Q25" i="146"/>
  <c r="N26" i="146"/>
  <c r="O26" i="146"/>
  <c r="Q26" i="146" s="1"/>
  <c r="N27" i="146"/>
  <c r="O27" i="146"/>
  <c r="Q27" i="146" s="1"/>
  <c r="N28" i="146"/>
  <c r="O28" i="146"/>
  <c r="Q28" i="146"/>
  <c r="N29" i="146"/>
  <c r="O29" i="146"/>
  <c r="Q29" i="146" s="1"/>
  <c r="N30" i="146"/>
  <c r="O30" i="146"/>
  <c r="Q30" i="146"/>
  <c r="N31" i="146"/>
  <c r="O31" i="146"/>
  <c r="Q31" i="146" s="1"/>
  <c r="N32" i="146"/>
  <c r="O32" i="146"/>
  <c r="Q32" i="146"/>
  <c r="N33" i="146"/>
  <c r="O33" i="146"/>
  <c r="Q33" i="146" s="1"/>
  <c r="N34" i="146"/>
  <c r="O34" i="146"/>
  <c r="Q34" i="146" s="1"/>
  <c r="N35" i="146"/>
  <c r="O35" i="146"/>
  <c r="Q35" i="146" s="1"/>
  <c r="N36" i="146"/>
  <c r="O36" i="146"/>
  <c r="Q36" i="146"/>
  <c r="B37" i="146"/>
  <c r="N40" i="146"/>
  <c r="O40" i="146"/>
  <c r="Q40" i="146"/>
  <c r="N41" i="146"/>
  <c r="O41" i="146"/>
  <c r="Q41" i="146" s="1"/>
  <c r="N42" i="146"/>
  <c r="O42" i="146"/>
  <c r="Q42" i="146"/>
  <c r="N43" i="146"/>
  <c r="O43" i="146"/>
  <c r="Q43" i="146" s="1"/>
  <c r="N47" i="146"/>
  <c r="O47" i="146"/>
  <c r="Q47" i="146"/>
  <c r="N48" i="146"/>
  <c r="O48" i="146"/>
  <c r="Q48" i="146" s="1"/>
  <c r="N49" i="146"/>
  <c r="O49" i="146"/>
  <c r="Q49" i="146"/>
  <c r="B50" i="146"/>
  <c r="N53" i="146"/>
  <c r="O53" i="146"/>
  <c r="Q53" i="146"/>
  <c r="N54" i="146"/>
  <c r="O54" i="146"/>
  <c r="Q54" i="146" s="1"/>
  <c r="B55" i="146"/>
  <c r="N57" i="146"/>
  <c r="O57" i="146"/>
  <c r="Q57" i="146" s="1"/>
  <c r="N58" i="146"/>
  <c r="O58" i="146"/>
  <c r="Q58" i="146"/>
  <c r="B59" i="146"/>
  <c r="N61" i="146"/>
  <c r="O61" i="146"/>
  <c r="Q61" i="146"/>
  <c r="N62" i="146"/>
  <c r="O62" i="146"/>
  <c r="Q62" i="146"/>
  <c r="N63" i="146"/>
  <c r="O63" i="146"/>
  <c r="Q63" i="146"/>
  <c r="B64" i="146"/>
  <c r="N66" i="146"/>
  <c r="O66" i="146"/>
  <c r="Q66" i="146"/>
  <c r="N67" i="146"/>
  <c r="O67" i="146"/>
  <c r="Q67" i="146" s="1"/>
  <c r="N68" i="146"/>
  <c r="O68" i="146"/>
  <c r="Q68" i="146"/>
  <c r="N69" i="146"/>
  <c r="O69" i="146"/>
  <c r="Q69" i="146" s="1"/>
  <c r="N72" i="146"/>
  <c r="O72" i="146"/>
  <c r="Q72" i="146"/>
  <c r="N73" i="146"/>
  <c r="O73" i="146"/>
  <c r="Q73" i="146" s="1"/>
  <c r="N74" i="146"/>
  <c r="O74" i="146"/>
  <c r="Q74" i="146"/>
  <c r="N75" i="146"/>
  <c r="O75" i="146"/>
  <c r="Q75" i="146" s="1"/>
  <c r="N76" i="146"/>
  <c r="O76" i="146"/>
  <c r="Q76" i="146"/>
  <c r="N77" i="146"/>
  <c r="O77" i="146"/>
  <c r="Q77" i="146" s="1"/>
  <c r="N78" i="146"/>
  <c r="O78" i="146"/>
  <c r="Q78" i="146"/>
  <c r="N79" i="146"/>
  <c r="O79" i="146"/>
  <c r="Q79" i="146" s="1"/>
  <c r="N80" i="146"/>
  <c r="O80" i="146"/>
  <c r="Q80" i="146"/>
  <c r="N81" i="146"/>
  <c r="O81" i="146"/>
  <c r="Q81" i="146" s="1"/>
  <c r="N82" i="146"/>
  <c r="O82" i="146"/>
  <c r="Q82" i="146"/>
  <c r="N83" i="146"/>
  <c r="O83" i="146"/>
  <c r="Q83" i="146" s="1"/>
  <c r="B84" i="146"/>
  <c r="N86" i="146"/>
  <c r="O86" i="146"/>
  <c r="Q86" i="146" s="1"/>
  <c r="E20" i="145"/>
  <c r="F20" i="145" s="1"/>
  <c r="G20" i="145" s="1"/>
  <c r="H20" i="145" s="1"/>
  <c r="I20" i="145" s="1"/>
  <c r="J20" i="145" s="1"/>
  <c r="K20" i="145" s="1"/>
  <c r="L20" i="145" s="1"/>
  <c r="M20" i="145" s="1"/>
  <c r="N20" i="145" s="1"/>
  <c r="O20" i="145" s="1"/>
  <c r="P20" i="145" s="1"/>
  <c r="Q20" i="145" s="1"/>
  <c r="N24" i="145"/>
  <c r="O24" i="145"/>
  <c r="Q24" i="145"/>
  <c r="N25" i="145"/>
  <c r="O25" i="145"/>
  <c r="Q25" i="145"/>
  <c r="N26" i="145"/>
  <c r="O26" i="145"/>
  <c r="Q26" i="145"/>
  <c r="N27" i="145"/>
  <c r="O27" i="145"/>
  <c r="Q27" i="145" s="1"/>
  <c r="N28" i="145"/>
  <c r="O28" i="145"/>
  <c r="Q28" i="145"/>
  <c r="N29" i="145"/>
  <c r="O29" i="145"/>
  <c r="Q29" i="145" s="1"/>
  <c r="N30" i="145"/>
  <c r="O30" i="145"/>
  <c r="Q30" i="145" s="1"/>
  <c r="N31" i="145"/>
  <c r="O31" i="145"/>
  <c r="Q31" i="145" s="1"/>
  <c r="N32" i="145"/>
  <c r="O32" i="145"/>
  <c r="Q32" i="145"/>
  <c r="N33" i="145"/>
  <c r="O33" i="145"/>
  <c r="Q33" i="145" s="1"/>
  <c r="N34" i="145"/>
  <c r="O34" i="145"/>
  <c r="Q34" i="145" s="1"/>
  <c r="N35" i="145"/>
  <c r="O35" i="145"/>
  <c r="Q35" i="145" s="1"/>
  <c r="N36" i="145"/>
  <c r="O36" i="145"/>
  <c r="Q36" i="145"/>
  <c r="B37" i="145"/>
  <c r="N40" i="145"/>
  <c r="O40" i="145"/>
  <c r="Q40" i="145"/>
  <c r="N41" i="145"/>
  <c r="O41" i="145"/>
  <c r="Q41" i="145"/>
  <c r="N42" i="145"/>
  <c r="O42" i="145"/>
  <c r="Q42" i="145" s="1"/>
  <c r="N43" i="145"/>
  <c r="O43" i="145"/>
  <c r="Q43" i="145" s="1"/>
  <c r="N47" i="145"/>
  <c r="O47" i="145"/>
  <c r="Q47" i="145"/>
  <c r="N48" i="145"/>
  <c r="O48" i="145"/>
  <c r="Q48" i="145"/>
  <c r="N49" i="145"/>
  <c r="O49" i="145"/>
  <c r="Q49" i="145" s="1"/>
  <c r="B50" i="145"/>
  <c r="N53" i="145"/>
  <c r="O53" i="145"/>
  <c r="Q53" i="145" s="1"/>
  <c r="N54" i="145"/>
  <c r="O54" i="145"/>
  <c r="Q54" i="145" s="1"/>
  <c r="B55" i="145"/>
  <c r="N57" i="145"/>
  <c r="O57" i="145"/>
  <c r="Q57" i="145" s="1"/>
  <c r="N58" i="145"/>
  <c r="O58" i="145"/>
  <c r="Q58" i="145"/>
  <c r="B59" i="145"/>
  <c r="N61" i="145"/>
  <c r="O61" i="145"/>
  <c r="Q61" i="145"/>
  <c r="N62" i="145"/>
  <c r="O62" i="145"/>
  <c r="Q62" i="145"/>
  <c r="N63" i="145"/>
  <c r="O63" i="145"/>
  <c r="Q63" i="145" s="1"/>
  <c r="B64" i="145"/>
  <c r="N66" i="145"/>
  <c r="O66" i="145"/>
  <c r="Q66" i="145" s="1"/>
  <c r="N67" i="145"/>
  <c r="O67" i="145"/>
  <c r="Q67" i="145" s="1"/>
  <c r="N68" i="145"/>
  <c r="O68" i="145"/>
  <c r="Q68" i="145"/>
  <c r="N69" i="145"/>
  <c r="O69" i="145"/>
  <c r="Q69" i="145"/>
  <c r="N72" i="145"/>
  <c r="O72" i="145"/>
  <c r="Q72" i="145" s="1"/>
  <c r="N73" i="145"/>
  <c r="O73" i="145"/>
  <c r="Q73" i="145" s="1"/>
  <c r="N74" i="145"/>
  <c r="O74" i="145"/>
  <c r="Q74" i="145"/>
  <c r="N75" i="145"/>
  <c r="O75" i="145"/>
  <c r="Q75" i="145" s="1"/>
  <c r="N76" i="145"/>
  <c r="O76" i="145"/>
  <c r="Q76" i="145" s="1"/>
  <c r="N77" i="145"/>
  <c r="O77" i="145"/>
  <c r="Q77" i="145" s="1"/>
  <c r="N78" i="145"/>
  <c r="O78" i="145"/>
  <c r="Q78" i="145"/>
  <c r="N79" i="145"/>
  <c r="O79" i="145"/>
  <c r="Q79" i="145" s="1"/>
  <c r="N80" i="145"/>
  <c r="O80" i="145"/>
  <c r="Q80" i="145" s="1"/>
  <c r="N81" i="145"/>
  <c r="O81" i="145"/>
  <c r="Q81" i="145" s="1"/>
  <c r="N82" i="145"/>
  <c r="O82" i="145"/>
  <c r="Q82" i="145"/>
  <c r="N83" i="145"/>
  <c r="O83" i="145"/>
  <c r="Q83" i="145" s="1"/>
  <c r="B84" i="145"/>
  <c r="N86" i="145"/>
  <c r="O86" i="145"/>
  <c r="Q86" i="145" s="1"/>
  <c r="E20" i="89"/>
  <c r="F20" i="89" s="1"/>
  <c r="G20" i="89" s="1"/>
  <c r="H20" i="89" s="1"/>
  <c r="I20" i="89" s="1"/>
  <c r="J20" i="89" s="1"/>
  <c r="K20" i="89" s="1"/>
  <c r="L20" i="89" s="1"/>
  <c r="M20" i="89" s="1"/>
  <c r="N20" i="89" s="1"/>
  <c r="O20" i="89" s="1"/>
  <c r="P20" i="89" s="1"/>
  <c r="Q20" i="89" s="1"/>
  <c r="N24" i="89"/>
  <c r="O24" i="89"/>
  <c r="Q24" i="89"/>
  <c r="N25" i="89"/>
  <c r="O25" i="89"/>
  <c r="Q25" i="89"/>
  <c r="N26" i="89"/>
  <c r="O26" i="89"/>
  <c r="Q26" i="89"/>
  <c r="N27" i="89"/>
  <c r="O27" i="89"/>
  <c r="Q27" i="89" s="1"/>
  <c r="N28" i="89"/>
  <c r="O28" i="89"/>
  <c r="Q28" i="89"/>
  <c r="N29" i="89"/>
  <c r="O29" i="89"/>
  <c r="Q29" i="89"/>
  <c r="N30" i="89"/>
  <c r="O30" i="89"/>
  <c r="Q30" i="89"/>
  <c r="N31" i="89"/>
  <c r="O31" i="89"/>
  <c r="Q31" i="89" s="1"/>
  <c r="N32" i="89"/>
  <c r="O32" i="89"/>
  <c r="Q32" i="89"/>
  <c r="N33" i="89"/>
  <c r="O33" i="89"/>
  <c r="Q33" i="89"/>
  <c r="N34" i="89"/>
  <c r="O34" i="89"/>
  <c r="Q34" i="89"/>
  <c r="N35" i="89"/>
  <c r="O35" i="89"/>
  <c r="Q35" i="89" s="1"/>
  <c r="N36" i="89"/>
  <c r="O36" i="89"/>
  <c r="Q36" i="89"/>
  <c r="B37" i="89"/>
  <c r="N40" i="89"/>
  <c r="O40" i="89"/>
  <c r="Q40" i="89"/>
  <c r="N41" i="89"/>
  <c r="O41" i="89"/>
  <c r="Q41" i="89" s="1"/>
  <c r="N42" i="89"/>
  <c r="O42" i="89"/>
  <c r="Q42" i="89"/>
  <c r="N43" i="89"/>
  <c r="O43" i="89"/>
  <c r="Q43" i="89" s="1"/>
  <c r="N47" i="89"/>
  <c r="O47" i="89"/>
  <c r="Q47" i="89"/>
  <c r="N48" i="89"/>
  <c r="O48" i="89"/>
  <c r="Q48" i="89" s="1"/>
  <c r="N49" i="89"/>
  <c r="O49" i="89"/>
  <c r="Q49" i="89"/>
  <c r="B50" i="89"/>
  <c r="N53" i="89"/>
  <c r="O53" i="89"/>
  <c r="Q53" i="89"/>
  <c r="N54" i="89"/>
  <c r="O54" i="89"/>
  <c r="Q54" i="89" s="1"/>
  <c r="B55" i="89"/>
  <c r="N57" i="89"/>
  <c r="O57" i="89"/>
  <c r="Q57" i="89" s="1"/>
  <c r="N58" i="89"/>
  <c r="O58" i="89"/>
  <c r="Q58" i="89"/>
  <c r="B59" i="89"/>
  <c r="N61" i="89"/>
  <c r="O61" i="89"/>
  <c r="Q61" i="89"/>
  <c r="N62" i="89"/>
  <c r="O62" i="89"/>
  <c r="Q62" i="89"/>
  <c r="N63" i="89"/>
  <c r="O63" i="89"/>
  <c r="Q63" i="89" s="1"/>
  <c r="B64" i="89"/>
  <c r="N66" i="89"/>
  <c r="O66" i="89"/>
  <c r="Q66" i="89" s="1"/>
  <c r="N67" i="89"/>
  <c r="O67" i="89"/>
  <c r="Q67" i="89" s="1"/>
  <c r="N68" i="89"/>
  <c r="O68" i="89"/>
  <c r="Q68" i="89"/>
  <c r="N69" i="89"/>
  <c r="O69" i="89"/>
  <c r="Q69" i="89" s="1"/>
  <c r="N72" i="89"/>
  <c r="O72" i="89"/>
  <c r="Q72" i="89" s="1"/>
  <c r="N73" i="89"/>
  <c r="O73" i="89"/>
  <c r="Q73" i="89" s="1"/>
  <c r="N74" i="89"/>
  <c r="O74" i="89"/>
  <c r="Q74" i="89"/>
  <c r="N75" i="89"/>
  <c r="O75" i="89"/>
  <c r="Q75" i="89"/>
  <c r="N76" i="89"/>
  <c r="O76" i="89"/>
  <c r="Q76" i="89" s="1"/>
  <c r="N77" i="89"/>
  <c r="O77" i="89"/>
  <c r="Q77" i="89" s="1"/>
  <c r="N78" i="89"/>
  <c r="O78" i="89"/>
  <c r="Q78" i="89"/>
  <c r="N79" i="89"/>
  <c r="O79" i="89"/>
  <c r="Q79" i="89"/>
  <c r="N80" i="89"/>
  <c r="O80" i="89"/>
  <c r="Q80" i="89" s="1"/>
  <c r="N81" i="89"/>
  <c r="O81" i="89"/>
  <c r="Q81" i="89" s="1"/>
  <c r="N82" i="89"/>
  <c r="O82" i="89"/>
  <c r="Q82" i="89"/>
  <c r="N83" i="89"/>
  <c r="O83" i="89"/>
  <c r="Q83" i="89"/>
  <c r="B84" i="89"/>
  <c r="N86" i="89"/>
  <c r="O86" i="89"/>
  <c r="Q86" i="89"/>
  <c r="E20" i="47"/>
  <c r="F20" i="47" s="1"/>
  <c r="G20" i="47" s="1"/>
  <c r="H20" i="47"/>
  <c r="I20" i="47" s="1"/>
  <c r="J20" i="47" s="1"/>
  <c r="K20" i="47" s="1"/>
  <c r="L20" i="47" s="1"/>
  <c r="M20" i="47" s="1"/>
  <c r="N20" i="47" s="1"/>
  <c r="O20" i="47" s="1"/>
  <c r="P20" i="47" s="1"/>
  <c r="Q20" i="47" s="1"/>
  <c r="N24" i="47"/>
  <c r="O24" i="47"/>
  <c r="Q24" i="47"/>
  <c r="N25" i="47"/>
  <c r="O25" i="47"/>
  <c r="Q25" i="47" s="1"/>
  <c r="N26" i="47"/>
  <c r="O26" i="47"/>
  <c r="Q26" i="47"/>
  <c r="N27" i="47"/>
  <c r="O27" i="47"/>
  <c r="Q27" i="47" s="1"/>
  <c r="N28" i="47"/>
  <c r="O28" i="47"/>
  <c r="Q28" i="47"/>
  <c r="N29" i="47"/>
  <c r="O29" i="47"/>
  <c r="Q29" i="47" s="1"/>
  <c r="N30" i="47"/>
  <c r="O30" i="47"/>
  <c r="Q30" i="47"/>
  <c r="N31" i="47"/>
  <c r="O31" i="47"/>
  <c r="Q31" i="47" s="1"/>
  <c r="N32" i="47"/>
  <c r="O32" i="47"/>
  <c r="Q32" i="47" s="1"/>
  <c r="N33" i="47"/>
  <c r="O33" i="47"/>
  <c r="Q33" i="47" s="1"/>
  <c r="N34" i="47"/>
  <c r="O34" i="47"/>
  <c r="Q34" i="47"/>
  <c r="N35" i="47"/>
  <c r="O35" i="47"/>
  <c r="Q35" i="47"/>
  <c r="N36" i="47"/>
  <c r="O36" i="47"/>
  <c r="Q36" i="47" s="1"/>
  <c r="B37" i="47"/>
  <c r="N40" i="47"/>
  <c r="O40" i="47"/>
  <c r="Q40" i="47" s="1"/>
  <c r="N41" i="47"/>
  <c r="O41" i="47"/>
  <c r="Q41" i="47" s="1"/>
  <c r="N42" i="47"/>
  <c r="O42" i="47"/>
  <c r="Q42" i="47"/>
  <c r="N43" i="47"/>
  <c r="O43" i="47"/>
  <c r="Q43" i="47"/>
  <c r="N47" i="47"/>
  <c r="O47" i="47"/>
  <c r="Q47" i="47"/>
  <c r="N48" i="47"/>
  <c r="O48" i="47"/>
  <c r="Q48" i="47" s="1"/>
  <c r="N49" i="47"/>
  <c r="O49" i="47"/>
  <c r="Q49" i="47"/>
  <c r="B50" i="47"/>
  <c r="N53" i="47"/>
  <c r="O53" i="47"/>
  <c r="Q53" i="47"/>
  <c r="N54" i="47"/>
  <c r="O54" i="47"/>
  <c r="Q54" i="47" s="1"/>
  <c r="B55" i="47"/>
  <c r="N57" i="47"/>
  <c r="O57" i="47"/>
  <c r="Q57" i="47" s="1"/>
  <c r="N58" i="47"/>
  <c r="O58" i="47"/>
  <c r="Q58" i="47" s="1"/>
  <c r="B59" i="47"/>
  <c r="N61" i="47"/>
  <c r="O61" i="47"/>
  <c r="Q61" i="47" s="1"/>
  <c r="N62" i="47"/>
  <c r="O62" i="47"/>
  <c r="Q62" i="47"/>
  <c r="N63" i="47"/>
  <c r="O63" i="47"/>
  <c r="Q63" i="47"/>
  <c r="B64" i="47"/>
  <c r="N66" i="47"/>
  <c r="O66" i="47"/>
  <c r="Q66" i="47"/>
  <c r="N67" i="47"/>
  <c r="O67" i="47"/>
  <c r="Q67" i="47" s="1"/>
  <c r="N68" i="47"/>
  <c r="O68" i="47"/>
  <c r="Q68" i="47" s="1"/>
  <c r="N69" i="47"/>
  <c r="O69" i="47"/>
  <c r="Q69" i="47"/>
  <c r="N72" i="47"/>
  <c r="O72" i="47"/>
  <c r="Q72" i="47"/>
  <c r="N73" i="47"/>
  <c r="O73" i="47"/>
  <c r="Q73" i="47" s="1"/>
  <c r="N74" i="47"/>
  <c r="O74" i="47"/>
  <c r="Q74" i="47" s="1"/>
  <c r="N75" i="47"/>
  <c r="O75" i="47"/>
  <c r="Q75" i="47"/>
  <c r="N76" i="47"/>
  <c r="O76" i="47"/>
  <c r="Q76" i="47"/>
  <c r="N77" i="47"/>
  <c r="O77" i="47"/>
  <c r="Q77" i="47" s="1"/>
  <c r="N78" i="47"/>
  <c r="O78" i="47"/>
  <c r="Q78" i="47" s="1"/>
  <c r="N79" i="47"/>
  <c r="O79" i="47"/>
  <c r="Q79" i="47"/>
  <c r="N80" i="47"/>
  <c r="O80" i="47"/>
  <c r="Q80" i="47"/>
  <c r="N81" i="47"/>
  <c r="O81" i="47"/>
  <c r="Q81" i="47" s="1"/>
  <c r="N82" i="47"/>
  <c r="O82" i="47"/>
  <c r="Q82" i="47"/>
  <c r="N83" i="47"/>
  <c r="O83" i="47"/>
  <c r="Q83" i="47"/>
  <c r="B84" i="47"/>
  <c r="N86" i="47"/>
  <c r="O86" i="47"/>
  <c r="Q86" i="47"/>
  <c r="E20" i="154"/>
  <c r="F20" i="154"/>
  <c r="G20" i="154"/>
  <c r="H20" i="154"/>
  <c r="I20" i="154" s="1"/>
  <c r="J20" i="154" s="1"/>
  <c r="K20" i="154" s="1"/>
  <c r="L20" i="154" s="1"/>
  <c r="M20" i="154" s="1"/>
  <c r="N20" i="154" s="1"/>
  <c r="O20" i="154" s="1"/>
  <c r="P20" i="154" s="1"/>
  <c r="Q20" i="154" s="1"/>
  <c r="N24" i="154"/>
  <c r="O24" i="154"/>
  <c r="Q24" i="154"/>
  <c r="N25" i="154"/>
  <c r="O25" i="154"/>
  <c r="Q25" i="154"/>
  <c r="N26" i="154"/>
  <c r="O26" i="154"/>
  <c r="Q26" i="154"/>
  <c r="N27" i="154"/>
  <c r="O27" i="154"/>
  <c r="Q27" i="154" s="1"/>
  <c r="N28" i="154"/>
  <c r="O28" i="154"/>
  <c r="Q28" i="154"/>
  <c r="N29" i="154"/>
  <c r="O29" i="154"/>
  <c r="Q29" i="154"/>
  <c r="N30" i="154"/>
  <c r="O30" i="154"/>
  <c r="Q30" i="154" s="1"/>
  <c r="N31" i="154"/>
  <c r="O31" i="154"/>
  <c r="Q31" i="154" s="1"/>
  <c r="N32" i="154"/>
  <c r="O32" i="154"/>
  <c r="Q32" i="154"/>
  <c r="N33" i="154"/>
  <c r="O33" i="154"/>
  <c r="Q33" i="154"/>
  <c r="N34" i="154"/>
  <c r="O34" i="154"/>
  <c r="Q34" i="154"/>
  <c r="N35" i="154"/>
  <c r="O35" i="154"/>
  <c r="Q35" i="154" s="1"/>
  <c r="N36" i="154"/>
  <c r="O36" i="154"/>
  <c r="Q36" i="154"/>
  <c r="B37" i="154"/>
  <c r="N40" i="154"/>
  <c r="O40" i="154"/>
  <c r="Q40" i="154"/>
  <c r="N41" i="154"/>
  <c r="O41" i="154"/>
  <c r="Q41" i="154"/>
  <c r="N42" i="154"/>
  <c r="O42" i="154"/>
  <c r="Q42" i="154"/>
  <c r="N43" i="154"/>
  <c r="O43" i="154"/>
  <c r="Q43" i="154" s="1"/>
  <c r="N47" i="154"/>
  <c r="O47" i="154"/>
  <c r="Q47" i="154"/>
  <c r="N48" i="154"/>
  <c r="O48" i="154"/>
  <c r="Q48" i="154"/>
  <c r="N49" i="154"/>
  <c r="O49" i="154"/>
  <c r="Q49" i="154"/>
  <c r="B50" i="154"/>
  <c r="N53" i="154"/>
  <c r="O53" i="154"/>
  <c r="Q53" i="154"/>
  <c r="N54" i="154"/>
  <c r="O54" i="154"/>
  <c r="Q54" i="154" s="1"/>
  <c r="B55" i="154"/>
  <c r="N57" i="154"/>
  <c r="O57" i="154"/>
  <c r="Q57" i="154" s="1"/>
  <c r="N58" i="154"/>
  <c r="O58" i="154"/>
  <c r="Q58" i="154"/>
  <c r="B59" i="154"/>
  <c r="N61" i="154"/>
  <c r="O61" i="154"/>
  <c r="Q61" i="154"/>
  <c r="N62" i="154"/>
  <c r="O62" i="154"/>
  <c r="Q62" i="154"/>
  <c r="N63" i="154"/>
  <c r="O63" i="154"/>
  <c r="Q63" i="154"/>
  <c r="B64" i="154"/>
  <c r="N66" i="154"/>
  <c r="O66" i="154"/>
  <c r="Q66" i="154"/>
  <c r="N67" i="154"/>
  <c r="O67" i="154"/>
  <c r="Q67" i="154" s="1"/>
  <c r="N68" i="154"/>
  <c r="O68" i="154"/>
  <c r="Q68" i="154"/>
  <c r="N69" i="154"/>
  <c r="O69" i="154"/>
  <c r="Q69" i="154"/>
  <c r="N72" i="154"/>
  <c r="O72" i="154"/>
  <c r="Q72" i="154"/>
  <c r="N73" i="154"/>
  <c r="O73" i="154"/>
  <c r="Q73" i="154" s="1"/>
  <c r="N74" i="154"/>
  <c r="O74" i="154"/>
  <c r="Q74" i="154"/>
  <c r="N75" i="154"/>
  <c r="O75" i="154"/>
  <c r="Q75" i="154"/>
  <c r="N76" i="154"/>
  <c r="O76" i="154"/>
  <c r="Q76" i="154"/>
  <c r="N77" i="154"/>
  <c r="O77" i="154"/>
  <c r="Q77" i="154" s="1"/>
  <c r="N78" i="154"/>
  <c r="O78" i="154"/>
  <c r="Q78" i="154"/>
  <c r="N79" i="154"/>
  <c r="O79" i="154"/>
  <c r="Q79" i="154"/>
  <c r="N80" i="154"/>
  <c r="O80" i="154"/>
  <c r="Q80" i="154"/>
  <c r="N81" i="154"/>
  <c r="O81" i="154"/>
  <c r="Q81" i="154" s="1"/>
  <c r="N82" i="154"/>
  <c r="O82" i="154"/>
  <c r="Q82" i="154"/>
  <c r="N83" i="154"/>
  <c r="O83" i="154"/>
  <c r="Q83" i="154"/>
  <c r="B84" i="154"/>
  <c r="N86" i="154"/>
  <c r="O86" i="154"/>
  <c r="Q86" i="154"/>
  <c r="E20" i="85"/>
  <c r="F20" i="85" s="1"/>
  <c r="G20" i="85" s="1"/>
  <c r="H20" i="85" s="1"/>
  <c r="I20" i="85" s="1"/>
  <c r="J20" i="85" s="1"/>
  <c r="K20" i="85" s="1"/>
  <c r="L20" i="85" s="1"/>
  <c r="M20" i="85" s="1"/>
  <c r="N20" i="85" s="1"/>
  <c r="O20" i="85" s="1"/>
  <c r="P20" i="85" s="1"/>
  <c r="Q20" i="85" s="1"/>
  <c r="N24" i="85"/>
  <c r="O24" i="85"/>
  <c r="Q24" i="85"/>
  <c r="N25" i="85"/>
  <c r="O25" i="85"/>
  <c r="Q25" i="85"/>
  <c r="N26" i="85"/>
  <c r="O26" i="85"/>
  <c r="Q26" i="85"/>
  <c r="N27" i="85"/>
  <c r="O27" i="85"/>
  <c r="Q27" i="85" s="1"/>
  <c r="N28" i="85"/>
  <c r="O28" i="85"/>
  <c r="Q28" i="85"/>
  <c r="N29" i="85"/>
  <c r="O29" i="85"/>
  <c r="Q29" i="85" s="1"/>
  <c r="N30" i="85"/>
  <c r="O30" i="85"/>
  <c r="Q30" i="85"/>
  <c r="N31" i="85"/>
  <c r="O31" i="85"/>
  <c r="Q31" i="85" s="1"/>
  <c r="N32" i="85"/>
  <c r="O32" i="85"/>
  <c r="Q32" i="85"/>
  <c r="N33" i="85"/>
  <c r="O33" i="85"/>
  <c r="Q33" i="85" s="1"/>
  <c r="N34" i="85"/>
  <c r="O34" i="85"/>
  <c r="Q34" i="85"/>
  <c r="N35" i="85"/>
  <c r="O35" i="85"/>
  <c r="Q35" i="85" s="1"/>
  <c r="N36" i="85"/>
  <c r="O36" i="85"/>
  <c r="Q36" i="85"/>
  <c r="B37" i="85"/>
  <c r="N40" i="85"/>
  <c r="O40" i="85"/>
  <c r="Q40" i="85"/>
  <c r="N41" i="85"/>
  <c r="O41" i="85"/>
  <c r="Q41" i="85" s="1"/>
  <c r="N42" i="85"/>
  <c r="O42" i="85"/>
  <c r="Q42" i="85"/>
  <c r="N43" i="85"/>
  <c r="O43" i="85"/>
  <c r="Q43" i="85" s="1"/>
  <c r="N47" i="85"/>
  <c r="O47" i="85"/>
  <c r="Q47" i="85"/>
  <c r="N48" i="85"/>
  <c r="O48" i="85"/>
  <c r="Q48" i="85"/>
  <c r="N49" i="85"/>
  <c r="O49" i="85"/>
  <c r="Q49" i="85" s="1"/>
  <c r="B50" i="85"/>
  <c r="N53" i="85"/>
  <c r="O53" i="85"/>
  <c r="Q53" i="85" s="1"/>
  <c r="N54" i="85"/>
  <c r="O54" i="85"/>
  <c r="Q54" i="85" s="1"/>
  <c r="B55" i="85"/>
  <c r="N57" i="85"/>
  <c r="O57" i="85"/>
  <c r="Q57" i="85" s="1"/>
  <c r="N58" i="85"/>
  <c r="O58" i="85"/>
  <c r="Q58" i="85"/>
  <c r="B59" i="85"/>
  <c r="N61" i="85"/>
  <c r="O61" i="85"/>
  <c r="Q61" i="85"/>
  <c r="N62" i="85"/>
  <c r="O62" i="85"/>
  <c r="Q62" i="85" s="1"/>
  <c r="N63" i="85"/>
  <c r="O63" i="85"/>
  <c r="Q63" i="85"/>
  <c r="B64" i="85"/>
  <c r="N66" i="85"/>
  <c r="O66" i="85"/>
  <c r="Q66" i="85"/>
  <c r="N67" i="85"/>
  <c r="O67" i="85"/>
  <c r="Q67" i="85" s="1"/>
  <c r="N68" i="85"/>
  <c r="O68" i="85"/>
  <c r="Q68" i="85"/>
  <c r="N69" i="85"/>
  <c r="O69" i="85"/>
  <c r="Q69" i="85" s="1"/>
  <c r="N72" i="85"/>
  <c r="O72" i="85"/>
  <c r="Q72" i="85" s="1"/>
  <c r="N73" i="85"/>
  <c r="O73" i="85"/>
  <c r="Q73" i="85" s="1"/>
  <c r="N74" i="85"/>
  <c r="O74" i="85"/>
  <c r="Q74" i="85"/>
  <c r="N75" i="85"/>
  <c r="O75" i="85"/>
  <c r="Q75" i="85" s="1"/>
  <c r="N76" i="85"/>
  <c r="O76" i="85"/>
  <c r="Q76" i="85" s="1"/>
  <c r="N77" i="85"/>
  <c r="O77" i="85"/>
  <c r="Q77" i="85" s="1"/>
  <c r="N78" i="85"/>
  <c r="O78" i="85"/>
  <c r="Q78" i="85"/>
  <c r="N79" i="85"/>
  <c r="O79" i="85"/>
  <c r="Q79" i="85" s="1"/>
  <c r="N80" i="85"/>
  <c r="O80" i="85"/>
  <c r="Q80" i="85" s="1"/>
  <c r="N81" i="85"/>
  <c r="O81" i="85"/>
  <c r="Q81" i="85" s="1"/>
  <c r="N82" i="85"/>
  <c r="O82" i="85"/>
  <c r="Q82" i="85"/>
  <c r="N83" i="85"/>
  <c r="O83" i="85"/>
  <c r="Q83" i="85" s="1"/>
  <c r="B84" i="85"/>
  <c r="N86" i="85"/>
  <c r="O86" i="85"/>
  <c r="Q86" i="85" s="1"/>
  <c r="E20" i="115"/>
  <c r="F20" i="115" s="1"/>
  <c r="G20" i="115" s="1"/>
  <c r="H20" i="115" s="1"/>
  <c r="I20" i="115" s="1"/>
  <c r="J20" i="115" s="1"/>
  <c r="K20" i="115" s="1"/>
  <c r="L20" i="115" s="1"/>
  <c r="M20" i="115" s="1"/>
  <c r="N20" i="115" s="1"/>
  <c r="O20" i="115" s="1"/>
  <c r="P20" i="115" s="1"/>
  <c r="Q20" i="115" s="1"/>
  <c r="N24" i="115"/>
  <c r="O24" i="115"/>
  <c r="Q24" i="115"/>
  <c r="N25" i="115"/>
  <c r="O25" i="115"/>
  <c r="Q25" i="115" s="1"/>
  <c r="N26" i="115"/>
  <c r="O26" i="115"/>
  <c r="Q26" i="115" s="1"/>
  <c r="N27" i="115"/>
  <c r="O27" i="115"/>
  <c r="Q27" i="115" s="1"/>
  <c r="N28" i="115"/>
  <c r="O28" i="115"/>
  <c r="Q28" i="115"/>
  <c r="N29" i="115"/>
  <c r="O29" i="115"/>
  <c r="Q29" i="115"/>
  <c r="N30" i="115"/>
  <c r="O30" i="115"/>
  <c r="Q30" i="115" s="1"/>
  <c r="N31" i="115"/>
  <c r="O31" i="115"/>
  <c r="Q31" i="115" s="1"/>
  <c r="N32" i="115"/>
  <c r="O32" i="115"/>
  <c r="Q32" i="115"/>
  <c r="N33" i="115"/>
  <c r="O33" i="115"/>
  <c r="Q33" i="115" s="1"/>
  <c r="N34" i="115"/>
  <c r="O34" i="115"/>
  <c r="Q34" i="115"/>
  <c r="N35" i="115"/>
  <c r="O35" i="115"/>
  <c r="Q35" i="115" s="1"/>
  <c r="N36" i="115"/>
  <c r="O36" i="115"/>
  <c r="Q36" i="115"/>
  <c r="B37" i="115"/>
  <c r="N40" i="115"/>
  <c r="O40" i="115"/>
  <c r="Q40" i="115"/>
  <c r="N41" i="115"/>
  <c r="O41" i="115"/>
  <c r="Q41" i="115" s="1"/>
  <c r="N42" i="115"/>
  <c r="O42" i="115"/>
  <c r="Q42" i="115"/>
  <c r="N43" i="115"/>
  <c r="O43" i="115"/>
  <c r="Q43" i="115" s="1"/>
  <c r="N47" i="115"/>
  <c r="O47" i="115"/>
  <c r="Q47" i="115"/>
  <c r="N48" i="115"/>
  <c r="O48" i="115"/>
  <c r="Q48" i="115" s="1"/>
  <c r="N49" i="115"/>
  <c r="O49" i="115"/>
  <c r="Q49" i="115"/>
  <c r="B50" i="115"/>
  <c r="N53" i="115"/>
  <c r="O53" i="115"/>
  <c r="Q53" i="115"/>
  <c r="N54" i="115"/>
  <c r="O54" i="115"/>
  <c r="Q54" i="115" s="1"/>
  <c r="B55" i="115"/>
  <c r="N57" i="115"/>
  <c r="O57" i="115"/>
  <c r="Q57" i="115" s="1"/>
  <c r="N58" i="115"/>
  <c r="O58" i="115"/>
  <c r="Q58" i="115"/>
  <c r="B59" i="115"/>
  <c r="N61" i="115"/>
  <c r="O61" i="115"/>
  <c r="Q61" i="115"/>
  <c r="N62" i="115"/>
  <c r="O62" i="115"/>
  <c r="Q62" i="115" s="1"/>
  <c r="N63" i="115"/>
  <c r="O63" i="115"/>
  <c r="Q63" i="115" s="1"/>
  <c r="B64" i="115"/>
  <c r="N66" i="115"/>
  <c r="O66" i="115"/>
  <c r="Q66" i="115" s="1"/>
  <c r="N67" i="115"/>
  <c r="O67" i="115"/>
  <c r="Q67" i="115" s="1"/>
  <c r="N68" i="115"/>
  <c r="O68" i="115"/>
  <c r="Q68" i="115"/>
  <c r="N69" i="115"/>
  <c r="O69" i="115"/>
  <c r="Q69" i="115" s="1"/>
  <c r="N72" i="115"/>
  <c r="O72" i="115"/>
  <c r="Q72" i="115" s="1"/>
  <c r="N73" i="115"/>
  <c r="O73" i="115"/>
  <c r="Q73" i="115" s="1"/>
  <c r="N74" i="115"/>
  <c r="O74" i="115"/>
  <c r="Q74" i="115"/>
  <c r="N75" i="115"/>
  <c r="O75" i="115"/>
  <c r="Q75" i="115" s="1"/>
  <c r="N76" i="115"/>
  <c r="O76" i="115"/>
  <c r="Q76" i="115"/>
  <c r="N77" i="115"/>
  <c r="O77" i="115"/>
  <c r="Q77" i="115" s="1"/>
  <c r="N78" i="115"/>
  <c r="O78" i="115"/>
  <c r="Q78" i="115"/>
  <c r="N79" i="115"/>
  <c r="O79" i="115"/>
  <c r="Q79" i="115" s="1"/>
  <c r="N80" i="115"/>
  <c r="O80" i="115"/>
  <c r="Q80" i="115"/>
  <c r="N81" i="115"/>
  <c r="O81" i="115"/>
  <c r="Q81" i="115" s="1"/>
  <c r="N82" i="115"/>
  <c r="O82" i="115"/>
  <c r="Q82" i="115"/>
  <c r="N83" i="115"/>
  <c r="O83" i="115"/>
  <c r="Q83" i="115" s="1"/>
  <c r="B84" i="115"/>
  <c r="N86" i="115"/>
  <c r="O86" i="115"/>
  <c r="Q86" i="115" s="1"/>
  <c r="E20" i="50"/>
  <c r="F20" i="50"/>
  <c r="G20" i="50" s="1"/>
  <c r="H20" i="50" s="1"/>
  <c r="I20" i="50" s="1"/>
  <c r="J20" i="50" s="1"/>
  <c r="K20" i="50" s="1"/>
  <c r="L20" i="50" s="1"/>
  <c r="M20" i="50" s="1"/>
  <c r="N20" i="50" s="1"/>
  <c r="O20" i="50" s="1"/>
  <c r="P20" i="50" s="1"/>
  <c r="Q20" i="50" s="1"/>
  <c r="N24" i="50"/>
  <c r="O24" i="50"/>
  <c r="Q24" i="50"/>
  <c r="N25" i="50"/>
  <c r="O25" i="50"/>
  <c r="Q25" i="50" s="1"/>
  <c r="N26" i="50"/>
  <c r="O26" i="50"/>
  <c r="Q26" i="50"/>
  <c r="N27" i="50"/>
  <c r="O27" i="50"/>
  <c r="Q27" i="50" s="1"/>
  <c r="N28" i="50"/>
  <c r="O28" i="50"/>
  <c r="Q28" i="50"/>
  <c r="N29" i="50"/>
  <c r="O29" i="50"/>
  <c r="Q29" i="50" s="1"/>
  <c r="N30" i="50"/>
  <c r="O30" i="50"/>
  <c r="Q30" i="50"/>
  <c r="N31" i="50"/>
  <c r="O31" i="50"/>
  <c r="Q31" i="50" s="1"/>
  <c r="N32" i="50"/>
  <c r="O32" i="50"/>
  <c r="Q32" i="50"/>
  <c r="N33" i="50"/>
  <c r="O33" i="50"/>
  <c r="Q33" i="50" s="1"/>
  <c r="N34" i="50"/>
  <c r="O34" i="50"/>
  <c r="Q34" i="50"/>
  <c r="N35" i="50"/>
  <c r="O35" i="50"/>
  <c r="Q35" i="50" s="1"/>
  <c r="N36" i="50"/>
  <c r="O36" i="50"/>
  <c r="Q36" i="50"/>
  <c r="B37" i="50"/>
  <c r="N40" i="50"/>
  <c r="O40" i="50"/>
  <c r="Q40" i="50"/>
  <c r="N41" i="50"/>
  <c r="O41" i="50"/>
  <c r="Q41" i="50" s="1"/>
  <c r="N42" i="50"/>
  <c r="O42" i="50"/>
  <c r="Q42" i="50"/>
  <c r="N43" i="50"/>
  <c r="O43" i="50"/>
  <c r="Q43" i="50" s="1"/>
  <c r="N47" i="50"/>
  <c r="O47" i="50"/>
  <c r="Q47" i="50"/>
  <c r="N48" i="50"/>
  <c r="O48" i="50"/>
  <c r="Q48" i="50" s="1"/>
  <c r="N49" i="50"/>
  <c r="O49" i="50"/>
  <c r="Q49" i="50"/>
  <c r="B50" i="50"/>
  <c r="N53" i="50"/>
  <c r="O53" i="50"/>
  <c r="Q53" i="50"/>
  <c r="N54" i="50"/>
  <c r="O54" i="50"/>
  <c r="Q54" i="50" s="1"/>
  <c r="B55" i="50"/>
  <c r="N57" i="50"/>
  <c r="O57" i="50"/>
  <c r="Q57" i="50" s="1"/>
  <c r="N58" i="50"/>
  <c r="O58" i="50"/>
  <c r="Q58" i="50"/>
  <c r="B59" i="50"/>
  <c r="N61" i="50"/>
  <c r="O61" i="50"/>
  <c r="Q61" i="50"/>
  <c r="N62" i="50"/>
  <c r="O62" i="50"/>
  <c r="Q62" i="50" s="1"/>
  <c r="N63" i="50"/>
  <c r="O63" i="50"/>
  <c r="Q63" i="50"/>
  <c r="B64" i="50"/>
  <c r="N66" i="50"/>
  <c r="O66" i="50"/>
  <c r="Q66" i="50"/>
  <c r="N67" i="50"/>
  <c r="O67" i="50"/>
  <c r="Q67" i="50" s="1"/>
  <c r="N68" i="50"/>
  <c r="O68" i="50"/>
  <c r="Q68" i="50"/>
  <c r="N69" i="50"/>
  <c r="O69" i="50"/>
  <c r="Q69" i="50"/>
  <c r="N72" i="50"/>
  <c r="O72" i="50"/>
  <c r="Q72" i="50" s="1"/>
  <c r="N73" i="50"/>
  <c r="O73" i="50"/>
  <c r="Q73" i="50" s="1"/>
  <c r="N74" i="50"/>
  <c r="O74" i="50"/>
  <c r="Q74" i="50"/>
  <c r="N75" i="50"/>
  <c r="O75" i="50"/>
  <c r="Q75" i="50"/>
  <c r="N76" i="50"/>
  <c r="O76" i="50"/>
  <c r="Q76" i="50" s="1"/>
  <c r="N77" i="50"/>
  <c r="O77" i="50"/>
  <c r="Q77" i="50" s="1"/>
  <c r="N78" i="50"/>
  <c r="O78" i="50"/>
  <c r="Q78" i="50"/>
  <c r="N79" i="50"/>
  <c r="O79" i="50"/>
  <c r="Q79" i="50" s="1"/>
  <c r="N80" i="50"/>
  <c r="O80" i="50"/>
  <c r="Q80" i="50" s="1"/>
  <c r="N81" i="50"/>
  <c r="O81" i="50"/>
  <c r="Q81" i="50" s="1"/>
  <c r="N82" i="50"/>
  <c r="O82" i="50"/>
  <c r="Q82" i="50"/>
  <c r="N83" i="50"/>
  <c r="O83" i="50"/>
  <c r="Q83" i="50" s="1"/>
  <c r="B84" i="50"/>
  <c r="N86" i="50"/>
  <c r="O86" i="50"/>
  <c r="Q86" i="50" s="1"/>
  <c r="E20" i="114"/>
  <c r="F20" i="114" s="1"/>
  <c r="G20" i="114" s="1"/>
  <c r="H20" i="114" s="1"/>
  <c r="I20" i="114" s="1"/>
  <c r="J20" i="114" s="1"/>
  <c r="K20" i="114" s="1"/>
  <c r="L20" i="114" s="1"/>
  <c r="M20" i="114" s="1"/>
  <c r="N20" i="114" s="1"/>
  <c r="O20" i="114" s="1"/>
  <c r="P20" i="114" s="1"/>
  <c r="Q20" i="114" s="1"/>
  <c r="N24" i="114"/>
  <c r="O24" i="114"/>
  <c r="Q24" i="114"/>
  <c r="N25" i="114"/>
  <c r="O25" i="114"/>
  <c r="Q25" i="114" s="1"/>
  <c r="N26" i="114"/>
  <c r="O26" i="114"/>
  <c r="Q26" i="114" s="1"/>
  <c r="N27" i="114"/>
  <c r="O27" i="114"/>
  <c r="Q27" i="114" s="1"/>
  <c r="N28" i="114"/>
  <c r="O28" i="114"/>
  <c r="Q28" i="114"/>
  <c r="N29" i="114"/>
  <c r="O29" i="114"/>
  <c r="Q29" i="114" s="1"/>
  <c r="N30" i="114"/>
  <c r="O30" i="114"/>
  <c r="Q30" i="114" s="1"/>
  <c r="N31" i="114"/>
  <c r="O31" i="114"/>
  <c r="Q31" i="114" s="1"/>
  <c r="N32" i="114"/>
  <c r="O32" i="114"/>
  <c r="Q32" i="114"/>
  <c r="N33" i="114"/>
  <c r="O33" i="114"/>
  <c r="Q33" i="114" s="1"/>
  <c r="N34" i="114"/>
  <c r="O34" i="114"/>
  <c r="Q34" i="114" s="1"/>
  <c r="N35" i="114"/>
  <c r="O35" i="114"/>
  <c r="Q35" i="114" s="1"/>
  <c r="N36" i="114"/>
  <c r="O36" i="114"/>
  <c r="Q36" i="114"/>
  <c r="B37" i="114"/>
  <c r="N40" i="114"/>
  <c r="O40" i="114"/>
  <c r="Q40" i="114"/>
  <c r="N41" i="114"/>
  <c r="O41" i="114"/>
  <c r="Q41" i="114" s="1"/>
  <c r="N42" i="114"/>
  <c r="O42" i="114"/>
  <c r="Q42" i="114" s="1"/>
  <c r="N43" i="114"/>
  <c r="O43" i="114"/>
  <c r="Q43" i="114" s="1"/>
  <c r="N47" i="114"/>
  <c r="O47" i="114"/>
  <c r="Q47" i="114"/>
  <c r="N48" i="114"/>
  <c r="O48" i="114"/>
  <c r="Q48" i="114" s="1"/>
  <c r="N49" i="114"/>
  <c r="O49" i="114"/>
  <c r="Q49" i="114" s="1"/>
  <c r="B50" i="114"/>
  <c r="N53" i="114"/>
  <c r="O53" i="114"/>
  <c r="Q53" i="114" s="1"/>
  <c r="N54" i="114"/>
  <c r="O54" i="114"/>
  <c r="Q54" i="114" s="1"/>
  <c r="B55" i="114"/>
  <c r="N57" i="114"/>
  <c r="O57" i="114"/>
  <c r="Q57" i="114" s="1"/>
  <c r="N58" i="114"/>
  <c r="O58" i="114"/>
  <c r="Q58" i="114"/>
  <c r="B59" i="114"/>
  <c r="N61" i="114"/>
  <c r="O61" i="114"/>
  <c r="Q61" i="114"/>
  <c r="N62" i="114"/>
  <c r="O62" i="114"/>
  <c r="Q62" i="114" s="1"/>
  <c r="N63" i="114"/>
  <c r="O63" i="114"/>
  <c r="Q63" i="114" s="1"/>
  <c r="B64" i="114"/>
  <c r="N66" i="114"/>
  <c r="O66" i="114"/>
  <c r="Q66" i="114" s="1"/>
  <c r="N67" i="114"/>
  <c r="O67" i="114"/>
  <c r="Q67" i="114" s="1"/>
  <c r="N68" i="114"/>
  <c r="O68" i="114"/>
  <c r="Q68" i="114"/>
  <c r="N69" i="114"/>
  <c r="O69" i="114"/>
  <c r="Q69" i="114" s="1"/>
  <c r="N72" i="114"/>
  <c r="O72" i="114"/>
  <c r="Q72" i="114"/>
  <c r="N73" i="114"/>
  <c r="O73" i="114"/>
  <c r="Q73" i="114" s="1"/>
  <c r="N74" i="114"/>
  <c r="O74" i="114"/>
  <c r="Q74" i="114"/>
  <c r="N75" i="114"/>
  <c r="O75" i="114"/>
  <c r="Q75" i="114" s="1"/>
  <c r="N76" i="114"/>
  <c r="O76" i="114"/>
  <c r="Q76" i="114"/>
  <c r="N77" i="114"/>
  <c r="O77" i="114"/>
  <c r="Q77" i="114" s="1"/>
  <c r="N78" i="114"/>
  <c r="O78" i="114"/>
  <c r="Q78" i="114"/>
  <c r="N79" i="114"/>
  <c r="O79" i="114"/>
  <c r="Q79" i="114" s="1"/>
  <c r="N80" i="114"/>
  <c r="O80" i="114"/>
  <c r="Q80" i="114"/>
  <c r="N81" i="114"/>
  <c r="O81" i="114"/>
  <c r="Q81" i="114" s="1"/>
  <c r="N82" i="114"/>
  <c r="O82" i="114"/>
  <c r="Q82" i="114"/>
  <c r="N83" i="114"/>
  <c r="O83" i="114"/>
  <c r="Q83" i="114" s="1"/>
  <c r="B84" i="114"/>
  <c r="N86" i="114"/>
  <c r="O86" i="114"/>
  <c r="Q86" i="114" s="1"/>
  <c r="E20" i="142"/>
  <c r="F20" i="142"/>
  <c r="G20" i="142" s="1"/>
  <c r="H20" i="142" s="1"/>
  <c r="I20" i="142" s="1"/>
  <c r="J20" i="142" s="1"/>
  <c r="K20" i="142" s="1"/>
  <c r="L20" i="142" s="1"/>
  <c r="M20" i="142" s="1"/>
  <c r="N20" i="142" s="1"/>
  <c r="O20" i="142" s="1"/>
  <c r="P20" i="142" s="1"/>
  <c r="Q20" i="142" s="1"/>
  <c r="N24" i="142"/>
  <c r="O24" i="142"/>
  <c r="Q24" i="142"/>
  <c r="N25" i="142"/>
  <c r="O25" i="142"/>
  <c r="Q25" i="142"/>
  <c r="N26" i="142"/>
  <c r="O26" i="142"/>
  <c r="Q26" i="142"/>
  <c r="N27" i="142"/>
  <c r="O27" i="142"/>
  <c r="Q27" i="142" s="1"/>
  <c r="N28" i="142"/>
  <c r="O28" i="142"/>
  <c r="Q28" i="142"/>
  <c r="N29" i="142"/>
  <c r="O29" i="142"/>
  <c r="Q29" i="142"/>
  <c r="N30" i="142"/>
  <c r="O30" i="142"/>
  <c r="Q30" i="142"/>
  <c r="N31" i="142"/>
  <c r="O31" i="142"/>
  <c r="Q31" i="142" s="1"/>
  <c r="N32" i="142"/>
  <c r="O32" i="142"/>
  <c r="Q32" i="142"/>
  <c r="N33" i="142"/>
  <c r="O33" i="142"/>
  <c r="Q33" i="142" s="1"/>
  <c r="N34" i="142"/>
  <c r="O34" i="142"/>
  <c r="Q34" i="142"/>
  <c r="N35" i="142"/>
  <c r="O35" i="142"/>
  <c r="Q35" i="142" s="1"/>
  <c r="N36" i="142"/>
  <c r="O36" i="142"/>
  <c r="Q36" i="142"/>
  <c r="B37" i="142"/>
  <c r="N40" i="142"/>
  <c r="O40" i="142"/>
  <c r="Q40" i="142"/>
  <c r="N41" i="142"/>
  <c r="O41" i="142"/>
  <c r="Q41" i="142" s="1"/>
  <c r="N42" i="142"/>
  <c r="O42" i="142"/>
  <c r="Q42" i="142" s="1"/>
  <c r="N43" i="142"/>
  <c r="O43" i="142"/>
  <c r="Q43" i="142" s="1"/>
  <c r="N47" i="142"/>
  <c r="O47" i="142"/>
  <c r="Q47" i="142"/>
  <c r="N48" i="142"/>
  <c r="O48" i="142"/>
  <c r="Q48" i="142"/>
  <c r="N49" i="142"/>
  <c r="O49" i="142"/>
  <c r="Q49" i="142" s="1"/>
  <c r="B50" i="142"/>
  <c r="N53" i="142"/>
  <c r="O53" i="142"/>
  <c r="Q53" i="142"/>
  <c r="N54" i="142"/>
  <c r="O54" i="142"/>
  <c r="Q54" i="142" s="1"/>
  <c r="B55" i="142"/>
  <c r="N57" i="142"/>
  <c r="O57" i="142"/>
  <c r="Q57" i="142" s="1"/>
  <c r="N58" i="142"/>
  <c r="O58" i="142"/>
  <c r="Q58" i="142"/>
  <c r="B59" i="142"/>
  <c r="N61" i="142"/>
  <c r="O61" i="142"/>
  <c r="Q61" i="142"/>
  <c r="N62" i="142"/>
  <c r="O62" i="142"/>
  <c r="Q62" i="142"/>
  <c r="N63" i="142"/>
  <c r="O63" i="142"/>
  <c r="Q63" i="142" s="1"/>
  <c r="B64" i="142"/>
  <c r="N66" i="142"/>
  <c r="O66" i="142"/>
  <c r="Q66" i="142" s="1"/>
  <c r="N67" i="142"/>
  <c r="O67" i="142"/>
  <c r="Q67" i="142" s="1"/>
  <c r="N68" i="142"/>
  <c r="O68" i="142"/>
  <c r="Q68" i="142" s="1"/>
  <c r="N69" i="142"/>
  <c r="O69" i="142"/>
  <c r="Q69" i="142" s="1"/>
  <c r="N72" i="142"/>
  <c r="O72" i="142"/>
  <c r="Q72" i="142"/>
  <c r="N73" i="142"/>
  <c r="O73" i="142"/>
  <c r="Q73" i="142" s="1"/>
  <c r="N74" i="142"/>
  <c r="O74" i="142"/>
  <c r="Q74" i="142" s="1"/>
  <c r="N75" i="142"/>
  <c r="O75" i="142"/>
  <c r="Q75" i="142" s="1"/>
  <c r="N76" i="142"/>
  <c r="O76" i="142"/>
  <c r="Q76" i="142"/>
  <c r="N77" i="142"/>
  <c r="O77" i="142"/>
  <c r="Q77" i="142" s="1"/>
  <c r="N78" i="142"/>
  <c r="O78" i="142"/>
  <c r="Q78" i="142" s="1"/>
  <c r="N79" i="142"/>
  <c r="O79" i="142"/>
  <c r="Q79" i="142" s="1"/>
  <c r="N80" i="142"/>
  <c r="O80" i="142"/>
  <c r="Q80" i="142"/>
  <c r="N81" i="142"/>
  <c r="O81" i="142"/>
  <c r="Q81" i="142" s="1"/>
  <c r="N82" i="142"/>
  <c r="O82" i="142"/>
  <c r="Q82" i="142" s="1"/>
  <c r="N83" i="142"/>
  <c r="O83" i="142"/>
  <c r="Q83" i="142" s="1"/>
  <c r="B84" i="142"/>
  <c r="N86" i="142"/>
  <c r="O86" i="142"/>
  <c r="Q86" i="142" s="1"/>
  <c r="E20" i="81"/>
  <c r="F20" i="81" s="1"/>
  <c r="G20" i="81" s="1"/>
  <c r="H20" i="81" s="1"/>
  <c r="I20" i="81" s="1"/>
  <c r="J20" i="81" s="1"/>
  <c r="K20" i="81" s="1"/>
  <c r="L20" i="81" s="1"/>
  <c r="M20" i="81" s="1"/>
  <c r="N20" i="81" s="1"/>
  <c r="O20" i="81" s="1"/>
  <c r="P20" i="81" s="1"/>
  <c r="Q20" i="81" s="1"/>
  <c r="N24" i="81"/>
  <c r="O24" i="81"/>
  <c r="Q24" i="81" s="1"/>
  <c r="N25" i="81"/>
  <c r="O25" i="81"/>
  <c r="Q25" i="81" s="1"/>
  <c r="N26" i="81"/>
  <c r="O26" i="81"/>
  <c r="Q26" i="81" s="1"/>
  <c r="N27" i="81"/>
  <c r="O27" i="81"/>
  <c r="Q27" i="81"/>
  <c r="N28" i="81"/>
  <c r="O28" i="81"/>
  <c r="Q28" i="81" s="1"/>
  <c r="N29" i="81"/>
  <c r="O29" i="81"/>
  <c r="Q29" i="81" s="1"/>
  <c r="N30" i="81"/>
  <c r="O30" i="81"/>
  <c r="Q30" i="81" s="1"/>
  <c r="N31" i="81"/>
  <c r="O31" i="81"/>
  <c r="Q31" i="81" s="1"/>
  <c r="N32" i="81"/>
  <c r="O32" i="81"/>
  <c r="Q32" i="81" s="1"/>
  <c r="N33" i="81"/>
  <c r="O33" i="81"/>
  <c r="Q33" i="81"/>
  <c r="N34" i="81"/>
  <c r="O34" i="81"/>
  <c r="Q34" i="81" s="1"/>
  <c r="N35" i="81"/>
  <c r="O35" i="81"/>
  <c r="Q35" i="81" s="1"/>
  <c r="N36" i="81"/>
  <c r="O36" i="81"/>
  <c r="Q36" i="81" s="1"/>
  <c r="B37" i="81"/>
  <c r="N40" i="81"/>
  <c r="O40" i="81"/>
  <c r="Q40" i="81" s="1"/>
  <c r="N41" i="81"/>
  <c r="O41" i="81"/>
  <c r="Q41" i="81" s="1"/>
  <c r="N42" i="81"/>
  <c r="O42" i="81"/>
  <c r="Q42" i="81" s="1"/>
  <c r="N43" i="81"/>
  <c r="O43" i="81"/>
  <c r="Q43" i="81" s="1"/>
  <c r="N47" i="81"/>
  <c r="O47" i="81"/>
  <c r="Q47" i="81"/>
  <c r="N48" i="81"/>
  <c r="O48" i="81"/>
  <c r="Q48" i="81" s="1"/>
  <c r="N49" i="81"/>
  <c r="O49" i="81"/>
  <c r="Q49" i="81" s="1"/>
  <c r="B50" i="81"/>
  <c r="N53" i="81"/>
  <c r="O53" i="81"/>
  <c r="Q53" i="81" s="1"/>
  <c r="N54" i="81"/>
  <c r="O54" i="81"/>
  <c r="Q54" i="81" s="1"/>
  <c r="B55" i="81"/>
  <c r="N57" i="81"/>
  <c r="O57" i="81"/>
  <c r="Q57" i="81" s="1"/>
  <c r="N58" i="81"/>
  <c r="O58" i="81"/>
  <c r="Q58" i="81"/>
  <c r="B59" i="81"/>
  <c r="N61" i="81"/>
  <c r="O61" i="81"/>
  <c r="Q61" i="81"/>
  <c r="N62" i="81"/>
  <c r="O62" i="81"/>
  <c r="Q62" i="81" s="1"/>
  <c r="N63" i="81"/>
  <c r="O63" i="81"/>
  <c r="Q63" i="81" s="1"/>
  <c r="B64" i="81"/>
  <c r="N66" i="81"/>
  <c r="O66" i="81"/>
  <c r="Q66" i="81"/>
  <c r="N67" i="81"/>
  <c r="O67" i="81"/>
  <c r="Q67" i="81" s="1"/>
  <c r="N68" i="81"/>
  <c r="O68" i="81"/>
  <c r="Q68" i="81"/>
  <c r="N69" i="81"/>
  <c r="O69" i="81"/>
  <c r="Q69" i="81" s="1"/>
  <c r="N72" i="81"/>
  <c r="O72" i="81"/>
  <c r="Q72" i="81"/>
  <c r="N73" i="81"/>
  <c r="O73" i="81"/>
  <c r="Q73" i="81" s="1"/>
  <c r="N74" i="81"/>
  <c r="O74" i="81"/>
  <c r="Q74" i="81"/>
  <c r="N75" i="81"/>
  <c r="O75" i="81"/>
  <c r="Q75" i="81" s="1"/>
  <c r="N76" i="81"/>
  <c r="O76" i="81"/>
  <c r="Q76" i="81"/>
  <c r="N77" i="81"/>
  <c r="O77" i="81"/>
  <c r="Q77" i="81" s="1"/>
  <c r="N78" i="81"/>
  <c r="O78" i="81"/>
  <c r="Q78" i="81"/>
  <c r="N79" i="81"/>
  <c r="O79" i="81"/>
  <c r="Q79" i="81" s="1"/>
  <c r="N80" i="81"/>
  <c r="O80" i="81"/>
  <c r="Q80" i="81"/>
  <c r="N81" i="81"/>
  <c r="O81" i="81"/>
  <c r="Q81" i="81" s="1"/>
  <c r="N82" i="81"/>
  <c r="O82" i="81"/>
  <c r="Q82" i="81"/>
  <c r="N83" i="81"/>
  <c r="O83" i="81"/>
  <c r="Q83" i="81" s="1"/>
  <c r="B84" i="81"/>
  <c r="N86" i="81"/>
  <c r="O86" i="81"/>
  <c r="Q86" i="81" s="1"/>
  <c r="E20" i="46"/>
  <c r="F20" i="46"/>
  <c r="G20" i="46" s="1"/>
  <c r="H20" i="46" s="1"/>
  <c r="I20" i="46" s="1"/>
  <c r="J20" i="46" s="1"/>
  <c r="K20" i="46" s="1"/>
  <c r="L20" i="46" s="1"/>
  <c r="M20" i="46" s="1"/>
  <c r="N20" i="46" s="1"/>
  <c r="O20" i="46" s="1"/>
  <c r="P20" i="46" s="1"/>
  <c r="Q20" i="46" s="1"/>
  <c r="N24" i="46"/>
  <c r="O24" i="46"/>
  <c r="Q24" i="46" s="1"/>
  <c r="N25" i="46"/>
  <c r="O25" i="46"/>
  <c r="Q25" i="46"/>
  <c r="N26" i="46"/>
  <c r="O26" i="46"/>
  <c r="Q26" i="46"/>
  <c r="N27" i="46"/>
  <c r="O27" i="46"/>
  <c r="Q27" i="46" s="1"/>
  <c r="N28" i="46"/>
  <c r="O28" i="46"/>
  <c r="Q28" i="46" s="1"/>
  <c r="N29" i="46"/>
  <c r="O29" i="46"/>
  <c r="Q29" i="46"/>
  <c r="N30" i="46"/>
  <c r="O30" i="46"/>
  <c r="Q30" i="46" s="1"/>
  <c r="N31" i="46"/>
  <c r="O31" i="46"/>
  <c r="Q31" i="46" s="1"/>
  <c r="N32" i="46"/>
  <c r="O32" i="46"/>
  <c r="Q32" i="46" s="1"/>
  <c r="N33" i="46"/>
  <c r="O33" i="46"/>
  <c r="Q33" i="46" s="1"/>
  <c r="N34" i="46"/>
  <c r="O34" i="46"/>
  <c r="Q34" i="46" s="1"/>
  <c r="N35" i="46"/>
  <c r="O35" i="46"/>
  <c r="Q35" i="46" s="1"/>
  <c r="N36" i="46"/>
  <c r="O36" i="46"/>
  <c r="Q36" i="46"/>
  <c r="B37" i="46"/>
  <c r="N40" i="46"/>
  <c r="O40" i="46"/>
  <c r="Q40" i="46" s="1"/>
  <c r="N41" i="46"/>
  <c r="O41" i="46"/>
  <c r="Q41" i="46" s="1"/>
  <c r="N42" i="46"/>
  <c r="O42" i="46"/>
  <c r="Q42" i="46" s="1"/>
  <c r="N43" i="46"/>
  <c r="O43" i="46"/>
  <c r="Q43" i="46"/>
  <c r="N47" i="46"/>
  <c r="O47" i="46"/>
  <c r="Q47" i="46" s="1"/>
  <c r="N48" i="46"/>
  <c r="O48" i="46"/>
  <c r="Q48" i="46" s="1"/>
  <c r="N49" i="46"/>
  <c r="O49" i="46"/>
  <c r="Q49" i="46"/>
  <c r="B50" i="46"/>
  <c r="N53" i="46"/>
  <c r="O53" i="46"/>
  <c r="Q53" i="46"/>
  <c r="N54" i="46"/>
  <c r="O54" i="46"/>
  <c r="Q54" i="46" s="1"/>
  <c r="B55" i="46"/>
  <c r="N57" i="46"/>
  <c r="O57" i="46"/>
  <c r="Q57" i="46" s="1"/>
  <c r="N58" i="46"/>
  <c r="O58" i="46"/>
  <c r="Q58" i="46" s="1"/>
  <c r="B59" i="46"/>
  <c r="N61" i="46"/>
  <c r="O61" i="46"/>
  <c r="Q61" i="46"/>
  <c r="N62" i="46"/>
  <c r="O62" i="46"/>
  <c r="Q62" i="46" s="1"/>
  <c r="N63" i="46"/>
  <c r="O63" i="46"/>
  <c r="Q63" i="46"/>
  <c r="B64" i="46"/>
  <c r="N66" i="46"/>
  <c r="O66" i="46"/>
  <c r="Q66" i="46"/>
  <c r="N67" i="46"/>
  <c r="O67" i="46"/>
  <c r="Q67" i="46" s="1"/>
  <c r="N68" i="46"/>
  <c r="O68" i="46"/>
  <c r="Q68" i="46"/>
  <c r="N69" i="46"/>
  <c r="O69" i="46"/>
  <c r="Q69" i="46" s="1"/>
  <c r="N72" i="46"/>
  <c r="O72" i="46"/>
  <c r="Q72" i="46"/>
  <c r="N73" i="46"/>
  <c r="O73" i="46"/>
  <c r="Q73" i="46" s="1"/>
  <c r="N74" i="46"/>
  <c r="O74" i="46"/>
  <c r="Q74" i="46"/>
  <c r="N75" i="46"/>
  <c r="O75" i="46"/>
  <c r="Q75" i="46" s="1"/>
  <c r="N76" i="46"/>
  <c r="O76" i="46"/>
  <c r="Q76" i="46"/>
  <c r="N77" i="46"/>
  <c r="O77" i="46"/>
  <c r="Q77" i="46" s="1"/>
  <c r="N78" i="46"/>
  <c r="O78" i="46"/>
  <c r="Q78" i="46"/>
  <c r="N79" i="46"/>
  <c r="O79" i="46"/>
  <c r="Q79" i="46" s="1"/>
  <c r="N80" i="46"/>
  <c r="O80" i="46"/>
  <c r="Q80" i="46"/>
  <c r="N81" i="46"/>
  <c r="O81" i="46"/>
  <c r="Q81" i="46" s="1"/>
  <c r="N82" i="46"/>
  <c r="O82" i="46"/>
  <c r="Q82" i="46"/>
  <c r="N83" i="46"/>
  <c r="O83" i="46"/>
  <c r="Q83" i="46" s="1"/>
  <c r="B84" i="46"/>
  <c r="N86" i="46"/>
  <c r="O86" i="46"/>
  <c r="Q86" i="46" s="1"/>
  <c r="E20" i="45"/>
  <c r="F20" i="45"/>
  <c r="G20" i="45" s="1"/>
  <c r="H20" i="45" s="1"/>
  <c r="I20" i="45" s="1"/>
  <c r="J20" i="45" s="1"/>
  <c r="K20" i="45" s="1"/>
  <c r="L20" i="45" s="1"/>
  <c r="M20" i="45" s="1"/>
  <c r="N20" i="45" s="1"/>
  <c r="O20" i="45" s="1"/>
  <c r="P20" i="45" s="1"/>
  <c r="Q20" i="45" s="1"/>
  <c r="N24" i="45"/>
  <c r="O24" i="45"/>
  <c r="Q24" i="45" s="1"/>
  <c r="N25" i="45"/>
  <c r="O25" i="45"/>
  <c r="Q25" i="45" s="1"/>
  <c r="N26" i="45"/>
  <c r="O26" i="45"/>
  <c r="Q26" i="45"/>
  <c r="N27" i="45"/>
  <c r="O27" i="45"/>
  <c r="Q27" i="45" s="1"/>
  <c r="N28" i="45"/>
  <c r="O28" i="45"/>
  <c r="Q28" i="45" s="1"/>
  <c r="N29" i="45"/>
  <c r="O29" i="45"/>
  <c r="Q29" i="45" s="1"/>
  <c r="N30" i="45"/>
  <c r="O30" i="45"/>
  <c r="Q30" i="45" s="1"/>
  <c r="N31" i="45"/>
  <c r="O31" i="45"/>
  <c r="Q31" i="45" s="1"/>
  <c r="N32" i="45"/>
  <c r="O32" i="45"/>
  <c r="Q32" i="45"/>
  <c r="N33" i="45"/>
  <c r="O33" i="45"/>
  <c r="Q33" i="45" s="1"/>
  <c r="N34" i="45"/>
  <c r="O34" i="45"/>
  <c r="Q34" i="45" s="1"/>
  <c r="N35" i="45"/>
  <c r="O35" i="45"/>
  <c r="Q35" i="45" s="1"/>
  <c r="N36" i="45"/>
  <c r="O36" i="45"/>
  <c r="Q36" i="45"/>
  <c r="B37" i="45"/>
  <c r="N40" i="45"/>
  <c r="O40" i="45"/>
  <c r="Q40" i="45"/>
  <c r="N41" i="45"/>
  <c r="O41" i="45"/>
  <c r="Q41" i="45" s="1"/>
  <c r="N42" i="45"/>
  <c r="O42" i="45"/>
  <c r="Q42" i="45"/>
  <c r="N43" i="45"/>
  <c r="O43" i="45"/>
  <c r="Q43" i="45" s="1"/>
  <c r="N47" i="45"/>
  <c r="O47" i="45"/>
  <c r="Q47" i="45"/>
  <c r="N48" i="45"/>
  <c r="O48" i="45"/>
  <c r="Q48" i="45" s="1"/>
  <c r="N49" i="45"/>
  <c r="O49" i="45"/>
  <c r="Q49" i="45"/>
  <c r="B50" i="45"/>
  <c r="N53" i="45"/>
  <c r="O53" i="45"/>
  <c r="Q53" i="45" s="1"/>
  <c r="N54" i="45"/>
  <c r="O54" i="45"/>
  <c r="Q54" i="45" s="1"/>
  <c r="B55" i="45"/>
  <c r="N57" i="45"/>
  <c r="O57" i="45"/>
  <c r="Q57" i="45" s="1"/>
  <c r="N58" i="45"/>
  <c r="O58" i="45"/>
  <c r="Q58" i="45"/>
  <c r="B59" i="45"/>
  <c r="N61" i="45"/>
  <c r="O61" i="45"/>
  <c r="Q61" i="45"/>
  <c r="N62" i="45"/>
  <c r="O62" i="45"/>
  <c r="Q62" i="45"/>
  <c r="N63" i="45"/>
  <c r="O63" i="45"/>
  <c r="Q63" i="45" s="1"/>
  <c r="B64" i="45"/>
  <c r="N66" i="45"/>
  <c r="O66" i="45"/>
  <c r="Q66" i="45" s="1"/>
  <c r="N67" i="45"/>
  <c r="O67" i="45"/>
  <c r="Q67" i="45"/>
  <c r="N68" i="45"/>
  <c r="O68" i="45"/>
  <c r="Q68" i="45"/>
  <c r="N69" i="45"/>
  <c r="O69" i="45"/>
  <c r="Q69" i="45"/>
  <c r="N72" i="45"/>
  <c r="O72" i="45"/>
  <c r="Q72" i="45" s="1"/>
  <c r="N73" i="45"/>
  <c r="O73" i="45"/>
  <c r="Q73" i="45" s="1"/>
  <c r="N74" i="45"/>
  <c r="O74" i="45"/>
  <c r="Q74" i="45" s="1"/>
  <c r="N75" i="45"/>
  <c r="O75" i="45"/>
  <c r="Q75" i="45"/>
  <c r="N76" i="45"/>
  <c r="O76" i="45"/>
  <c r="Q76" i="45" s="1"/>
  <c r="N77" i="45"/>
  <c r="O77" i="45"/>
  <c r="Q77" i="45" s="1"/>
  <c r="N78" i="45"/>
  <c r="O78" i="45"/>
  <c r="Q78" i="45" s="1"/>
  <c r="N79" i="45"/>
  <c r="O79" i="45"/>
  <c r="Q79" i="45"/>
  <c r="N80" i="45"/>
  <c r="O80" i="45"/>
  <c r="Q80" i="45"/>
  <c r="N81" i="45"/>
  <c r="O81" i="45"/>
  <c r="Q81" i="45" s="1"/>
  <c r="N82" i="45"/>
  <c r="O82" i="45"/>
  <c r="Q82" i="45" s="1"/>
  <c r="N83" i="45"/>
  <c r="O83" i="45"/>
  <c r="Q83" i="45"/>
  <c r="B84" i="45"/>
  <c r="N86" i="45"/>
  <c r="O86" i="45"/>
  <c r="Q86" i="45"/>
  <c r="E20" i="44"/>
  <c r="F20" i="44" s="1"/>
  <c r="G20" i="44" s="1"/>
  <c r="H20" i="44" s="1"/>
  <c r="I20" i="44" s="1"/>
  <c r="J20" i="44" s="1"/>
  <c r="K20" i="44" s="1"/>
  <c r="L20" i="44" s="1"/>
  <c r="M20" i="44" s="1"/>
  <c r="N20" i="44" s="1"/>
  <c r="O20" i="44" s="1"/>
  <c r="P20" i="44" s="1"/>
  <c r="Q20" i="44" s="1"/>
  <c r="N24" i="44"/>
  <c r="O24" i="44"/>
  <c r="Q24" i="44"/>
  <c r="N25" i="44"/>
  <c r="O25" i="44"/>
  <c r="Q25" i="44" s="1"/>
  <c r="N26" i="44"/>
  <c r="O26" i="44"/>
  <c r="Q26" i="44"/>
  <c r="N27" i="44"/>
  <c r="O27" i="44"/>
  <c r="Q27" i="44" s="1"/>
  <c r="N28" i="44"/>
  <c r="O28" i="44"/>
  <c r="Q28" i="44" s="1"/>
  <c r="N29" i="44"/>
  <c r="O29" i="44"/>
  <c r="Q29" i="44" s="1"/>
  <c r="N30" i="44"/>
  <c r="O30" i="44"/>
  <c r="Q30" i="44"/>
  <c r="N31" i="44"/>
  <c r="O31" i="44"/>
  <c r="Q31" i="44" s="1"/>
  <c r="N32" i="44"/>
  <c r="O32" i="44"/>
  <c r="Q32" i="44" s="1"/>
  <c r="N33" i="44"/>
  <c r="O33" i="44"/>
  <c r="Q33" i="44" s="1"/>
  <c r="N34" i="44"/>
  <c r="O34" i="44"/>
  <c r="Q34" i="44"/>
  <c r="N35" i="44"/>
  <c r="O35" i="44"/>
  <c r="Q35" i="44" s="1"/>
  <c r="N36" i="44"/>
  <c r="O36" i="44"/>
  <c r="Q36" i="44" s="1"/>
  <c r="B37" i="44"/>
  <c r="N40" i="44"/>
  <c r="O40" i="44"/>
  <c r="Q40" i="44" s="1"/>
  <c r="N41" i="44"/>
  <c r="O41" i="44"/>
  <c r="Q41" i="44" s="1"/>
  <c r="N42" i="44"/>
  <c r="O42" i="44"/>
  <c r="Q42" i="44"/>
  <c r="N43" i="44"/>
  <c r="O43" i="44"/>
  <c r="Q43" i="44"/>
  <c r="N47" i="44"/>
  <c r="O47" i="44"/>
  <c r="Q47" i="44" s="1"/>
  <c r="N48" i="44"/>
  <c r="O48" i="44"/>
  <c r="Q48" i="44" s="1"/>
  <c r="N49" i="44"/>
  <c r="O49" i="44"/>
  <c r="Q49" i="44"/>
  <c r="B50" i="44"/>
  <c r="N53" i="44"/>
  <c r="O53" i="44"/>
  <c r="Q53" i="44" s="1"/>
  <c r="N54" i="44"/>
  <c r="O54" i="44"/>
  <c r="Q54" i="44" s="1"/>
  <c r="B55" i="44"/>
  <c r="N57" i="44"/>
  <c r="O57" i="44"/>
  <c r="Q57" i="44" s="1"/>
  <c r="N58" i="44"/>
  <c r="O58" i="44"/>
  <c r="Q58" i="44"/>
  <c r="B59" i="44"/>
  <c r="N61" i="44"/>
  <c r="O61" i="44"/>
  <c r="Q61" i="44"/>
  <c r="N62" i="44"/>
  <c r="O62" i="44"/>
  <c r="Q62" i="44" s="1"/>
  <c r="N63" i="44"/>
  <c r="O63" i="44"/>
  <c r="Q63" i="44" s="1"/>
  <c r="B64" i="44"/>
  <c r="N66" i="44"/>
  <c r="O66" i="44"/>
  <c r="Q66" i="44" s="1"/>
  <c r="N67" i="44"/>
  <c r="O67" i="44"/>
  <c r="Q67" i="44" s="1"/>
  <c r="N68" i="44"/>
  <c r="O68" i="44"/>
  <c r="Q68" i="44"/>
  <c r="N69" i="44"/>
  <c r="O69" i="44"/>
  <c r="Q69" i="44" s="1"/>
  <c r="N72" i="44"/>
  <c r="O72" i="44"/>
  <c r="Q72" i="44" s="1"/>
  <c r="N73" i="44"/>
  <c r="O73" i="44"/>
  <c r="Q73" i="44" s="1"/>
  <c r="N74" i="44"/>
  <c r="O74" i="44"/>
  <c r="Q74" i="44"/>
  <c r="N75" i="44"/>
  <c r="O75" i="44"/>
  <c r="Q75" i="44" s="1"/>
  <c r="N76" i="44"/>
  <c r="O76" i="44"/>
  <c r="Q76" i="44" s="1"/>
  <c r="N77" i="44"/>
  <c r="O77" i="44"/>
  <c r="Q77" i="44" s="1"/>
  <c r="N78" i="44"/>
  <c r="O78" i="44"/>
  <c r="Q78" i="44"/>
  <c r="N79" i="44"/>
  <c r="O79" i="44"/>
  <c r="Q79" i="44"/>
  <c r="N80" i="44"/>
  <c r="O80" i="44"/>
  <c r="Q80" i="44" s="1"/>
  <c r="N81" i="44"/>
  <c r="O81" i="44"/>
  <c r="Q81" i="44" s="1"/>
  <c r="N82" i="44"/>
  <c r="O82" i="44"/>
  <c r="Q82" i="44"/>
  <c r="N83" i="44"/>
  <c r="O83" i="44"/>
  <c r="Q83" i="44"/>
  <c r="B84" i="44"/>
  <c r="N86" i="44"/>
  <c r="O86" i="44"/>
  <c r="Q86" i="44" s="1"/>
  <c r="E20" i="156"/>
  <c r="F20" i="156" s="1"/>
  <c r="G20" i="156" s="1"/>
  <c r="H20" i="156" s="1"/>
  <c r="I20" i="156" s="1"/>
  <c r="J20" i="156" s="1"/>
  <c r="K20" i="156" s="1"/>
  <c r="L20" i="156"/>
  <c r="M20" i="156"/>
  <c r="N20" i="156" s="1"/>
  <c r="O20" i="156" s="1"/>
  <c r="P20" i="156" s="1"/>
  <c r="Q20" i="156" s="1"/>
  <c r="N24" i="156"/>
  <c r="O24" i="156"/>
  <c r="Q24" i="156"/>
  <c r="N25" i="156"/>
  <c r="O25" i="156"/>
  <c r="Q25" i="156" s="1"/>
  <c r="N26" i="156"/>
  <c r="O26" i="156"/>
  <c r="Q26" i="156" s="1"/>
  <c r="N27" i="156"/>
  <c r="O27" i="156"/>
  <c r="Q27" i="156"/>
  <c r="N28" i="156"/>
  <c r="O28" i="156"/>
  <c r="Q28" i="156"/>
  <c r="N29" i="156"/>
  <c r="O29" i="156"/>
  <c r="Q29" i="156" s="1"/>
  <c r="N30" i="156"/>
  <c r="O30" i="156"/>
  <c r="Q30" i="156" s="1"/>
  <c r="N31" i="156"/>
  <c r="O31" i="156"/>
  <c r="Q31" i="156"/>
  <c r="N32" i="156"/>
  <c r="O32" i="156"/>
  <c r="Q32" i="156"/>
  <c r="N33" i="156"/>
  <c r="O33" i="156"/>
  <c r="Q33" i="156" s="1"/>
  <c r="N34" i="156"/>
  <c r="O34" i="156"/>
  <c r="Q34" i="156" s="1"/>
  <c r="N35" i="156"/>
  <c r="O35" i="156"/>
  <c r="Q35" i="156"/>
  <c r="N36" i="156"/>
  <c r="O36" i="156"/>
  <c r="Q36" i="156"/>
  <c r="B37" i="156"/>
  <c r="N40" i="156"/>
  <c r="O40" i="156"/>
  <c r="Q40" i="156"/>
  <c r="N41" i="156"/>
  <c r="O41" i="156"/>
  <c r="Q41" i="156" s="1"/>
  <c r="N42" i="156"/>
  <c r="O42" i="156"/>
  <c r="Q42" i="156" s="1"/>
  <c r="N43" i="156"/>
  <c r="O43" i="156"/>
  <c r="Q43" i="156"/>
  <c r="N47" i="156"/>
  <c r="O47" i="156"/>
  <c r="Q47" i="156" s="1"/>
  <c r="N48" i="156"/>
  <c r="O48" i="156"/>
  <c r="Q48" i="156" s="1"/>
  <c r="N49" i="156"/>
  <c r="O49" i="156"/>
  <c r="Q49" i="156" s="1"/>
  <c r="B50" i="156"/>
  <c r="N53" i="156"/>
  <c r="O53" i="156"/>
  <c r="Q53" i="156" s="1"/>
  <c r="N54" i="156"/>
  <c r="O54" i="156"/>
  <c r="Q54" i="156"/>
  <c r="B55" i="156"/>
  <c r="N57" i="156"/>
  <c r="O57" i="156"/>
  <c r="Q57" i="156"/>
  <c r="N58" i="156"/>
  <c r="O58" i="156"/>
  <c r="Q58" i="156"/>
  <c r="B59" i="156"/>
  <c r="N61" i="156"/>
  <c r="O61" i="156"/>
  <c r="Q61" i="156"/>
  <c r="N62" i="156"/>
  <c r="O62" i="156"/>
  <c r="Q62" i="156" s="1"/>
  <c r="N63" i="156"/>
  <c r="O63" i="156"/>
  <c r="Q63" i="156" s="1"/>
  <c r="B64" i="156"/>
  <c r="N66" i="156"/>
  <c r="O66" i="156"/>
  <c r="Q66" i="156" s="1"/>
  <c r="N67" i="156"/>
  <c r="O67" i="156"/>
  <c r="Q67" i="156"/>
  <c r="N68" i="156"/>
  <c r="O68" i="156"/>
  <c r="Q68" i="156"/>
  <c r="N69" i="156"/>
  <c r="O69" i="156"/>
  <c r="Q69" i="156" s="1"/>
  <c r="N72" i="156"/>
  <c r="O72" i="156"/>
  <c r="Q72" i="156" s="1"/>
  <c r="N73" i="156"/>
  <c r="O73" i="156"/>
  <c r="Q73" i="156"/>
  <c r="N74" i="156"/>
  <c r="O74" i="156"/>
  <c r="Q74" i="156"/>
  <c r="N75" i="156"/>
  <c r="O75" i="156"/>
  <c r="Q75" i="156"/>
  <c r="N76" i="156"/>
  <c r="O76" i="156"/>
  <c r="Q76" i="156" s="1"/>
  <c r="N77" i="156"/>
  <c r="O77" i="156"/>
  <c r="Q77" i="156"/>
  <c r="N78" i="156"/>
  <c r="O78" i="156"/>
  <c r="Q78" i="156"/>
  <c r="N79" i="156"/>
  <c r="O79" i="156"/>
  <c r="Q79" i="156"/>
  <c r="N80" i="156"/>
  <c r="O80" i="156"/>
  <c r="Q80" i="156" s="1"/>
  <c r="N81" i="156"/>
  <c r="O81" i="156"/>
  <c r="Q81" i="156"/>
  <c r="N82" i="156"/>
  <c r="O82" i="156"/>
  <c r="Q82" i="156"/>
  <c r="N83" i="156"/>
  <c r="O83" i="156"/>
  <c r="Q83" i="156"/>
  <c r="B84" i="156"/>
  <c r="N86" i="156"/>
  <c r="O86" i="156"/>
  <c r="Q86" i="156"/>
  <c r="E20" i="42"/>
  <c r="F20" i="42" s="1"/>
  <c r="G20" i="42" s="1"/>
  <c r="H20" i="42" s="1"/>
  <c r="I20" i="42" s="1"/>
  <c r="J20" i="42" s="1"/>
  <c r="K20" i="42" s="1"/>
  <c r="L20" i="42" s="1"/>
  <c r="M20" i="42" s="1"/>
  <c r="N20" i="42" s="1"/>
  <c r="O20" i="42" s="1"/>
  <c r="P20" i="42" s="1"/>
  <c r="Q20" i="42" s="1"/>
  <c r="N24" i="42"/>
  <c r="O24" i="42"/>
  <c r="Q24" i="42" s="1"/>
  <c r="N25" i="42"/>
  <c r="O25" i="42"/>
  <c r="Q25" i="42" s="1"/>
  <c r="N26" i="42"/>
  <c r="O26" i="42"/>
  <c r="Q26" i="42" s="1"/>
  <c r="N27" i="42"/>
  <c r="O27" i="42"/>
  <c r="Q27" i="42" s="1"/>
  <c r="N28" i="42"/>
  <c r="O28" i="42"/>
  <c r="Q28" i="42" s="1"/>
  <c r="N29" i="42"/>
  <c r="O29" i="42"/>
  <c r="Q29" i="42" s="1"/>
  <c r="N30" i="42"/>
  <c r="O30" i="42"/>
  <c r="Q30" i="42"/>
  <c r="N31" i="42"/>
  <c r="O31" i="42"/>
  <c r="Q31" i="42" s="1"/>
  <c r="N32" i="42"/>
  <c r="O32" i="42"/>
  <c r="Q32" i="42" s="1"/>
  <c r="N33" i="42"/>
  <c r="O33" i="42"/>
  <c r="Q33" i="42" s="1"/>
  <c r="N34" i="42"/>
  <c r="O34" i="42"/>
  <c r="Q34" i="42" s="1"/>
  <c r="N35" i="42"/>
  <c r="O35" i="42"/>
  <c r="Q35" i="42"/>
  <c r="N36" i="42"/>
  <c r="O36" i="42"/>
  <c r="Q36" i="42"/>
  <c r="B37" i="42"/>
  <c r="N40" i="42"/>
  <c r="O40" i="42"/>
  <c r="Q40" i="42" s="1"/>
  <c r="N41" i="42"/>
  <c r="O41" i="42"/>
  <c r="Q41" i="42" s="1"/>
  <c r="N42" i="42"/>
  <c r="O42" i="42"/>
  <c r="Q42" i="42" s="1"/>
  <c r="N43" i="42"/>
  <c r="O43" i="42"/>
  <c r="Q43" i="42"/>
  <c r="N47" i="42"/>
  <c r="O47" i="42"/>
  <c r="Q47" i="42" s="1"/>
  <c r="N48" i="42"/>
  <c r="O48" i="42"/>
  <c r="Q48" i="42" s="1"/>
  <c r="N49" i="42"/>
  <c r="O49" i="42"/>
  <c r="Q49" i="42" s="1"/>
  <c r="B50" i="42"/>
  <c r="N53" i="42"/>
  <c r="O53" i="42"/>
  <c r="Q53" i="42" s="1"/>
  <c r="N54" i="42"/>
  <c r="O54" i="42"/>
  <c r="Q54" i="42"/>
  <c r="B55" i="42"/>
  <c r="N57" i="42"/>
  <c r="O57" i="42"/>
  <c r="Q57" i="42"/>
  <c r="N58" i="42"/>
  <c r="O58" i="42"/>
  <c r="Q58" i="42" s="1"/>
  <c r="B59" i="42"/>
  <c r="N61" i="42"/>
  <c r="O61" i="42"/>
  <c r="Q61" i="42" s="1"/>
  <c r="N62" i="42"/>
  <c r="O62" i="42"/>
  <c r="Q62" i="42" s="1"/>
  <c r="N63" i="42"/>
  <c r="O63" i="42"/>
  <c r="Q63" i="42" s="1"/>
  <c r="B64" i="42"/>
  <c r="N66" i="42"/>
  <c r="O66" i="42"/>
  <c r="Q66" i="42" s="1"/>
  <c r="N67" i="42"/>
  <c r="O67" i="42"/>
  <c r="Q67" i="42"/>
  <c r="N68" i="42"/>
  <c r="O68" i="42"/>
  <c r="Q68" i="42"/>
  <c r="N69" i="42"/>
  <c r="O69" i="42"/>
  <c r="Q69" i="42"/>
  <c r="N72" i="42"/>
  <c r="O72" i="42"/>
  <c r="Q72" i="42" s="1"/>
  <c r="N73" i="42"/>
  <c r="O73" i="42"/>
  <c r="Q73" i="42"/>
  <c r="N74" i="42"/>
  <c r="O74" i="42"/>
  <c r="Q74" i="42"/>
  <c r="N75" i="42"/>
  <c r="O75" i="42"/>
  <c r="Q75" i="42" s="1"/>
  <c r="N76" i="42"/>
  <c r="O76" i="42"/>
  <c r="Q76" i="42" s="1"/>
  <c r="N77" i="42"/>
  <c r="O77" i="42"/>
  <c r="Q77" i="42" s="1"/>
  <c r="N78" i="42"/>
  <c r="O78" i="42"/>
  <c r="Q78" i="42"/>
  <c r="N79" i="42"/>
  <c r="O79" i="42"/>
  <c r="Q79" i="42"/>
  <c r="N80" i="42"/>
  <c r="O80" i="42"/>
  <c r="Q80" i="42" s="1"/>
  <c r="N81" i="42"/>
  <c r="O81" i="42"/>
  <c r="Q81" i="42" s="1"/>
  <c r="N82" i="42"/>
  <c r="O82" i="42"/>
  <c r="Q82" i="42"/>
  <c r="N83" i="42"/>
  <c r="O83" i="42"/>
  <c r="Q83" i="42"/>
  <c r="B84" i="42"/>
  <c r="N86" i="42"/>
  <c r="O86" i="42"/>
  <c r="Q86" i="42"/>
  <c r="E20" i="41"/>
  <c r="F20" i="41"/>
  <c r="G20" i="41" s="1"/>
  <c r="H20" i="41" s="1"/>
  <c r="I20" i="41" s="1"/>
  <c r="J20" i="41" s="1"/>
  <c r="K20" i="41" s="1"/>
  <c r="L20" i="41" s="1"/>
  <c r="M20" i="41" s="1"/>
  <c r="N20" i="41" s="1"/>
  <c r="O20" i="41" s="1"/>
  <c r="P20" i="41" s="1"/>
  <c r="Q20" i="41" s="1"/>
  <c r="N24" i="41"/>
  <c r="O24" i="41"/>
  <c r="Q24" i="41" s="1"/>
  <c r="N25" i="41"/>
  <c r="O25" i="41"/>
  <c r="Q25" i="41"/>
  <c r="N26" i="41"/>
  <c r="O26" i="41"/>
  <c r="Q26" i="41"/>
  <c r="N27" i="41"/>
  <c r="O27" i="41"/>
  <c r="Q27" i="41" s="1"/>
  <c r="N28" i="41"/>
  <c r="O28" i="41"/>
  <c r="Q28" i="41" s="1"/>
  <c r="N29" i="41"/>
  <c r="O29" i="41"/>
  <c r="Q29" i="41"/>
  <c r="N30" i="41"/>
  <c r="O30" i="41"/>
  <c r="Q30" i="41"/>
  <c r="N31" i="41"/>
  <c r="O31" i="41"/>
  <c r="Q31" i="41" s="1"/>
  <c r="N32" i="41"/>
  <c r="O32" i="41"/>
  <c r="Q32" i="41" s="1"/>
  <c r="N33" i="41"/>
  <c r="O33" i="41"/>
  <c r="Q33" i="41" s="1"/>
  <c r="N34" i="41"/>
  <c r="O34" i="41"/>
  <c r="Q34" i="41" s="1"/>
  <c r="N35" i="41"/>
  <c r="O35" i="41"/>
  <c r="Q35" i="41" s="1"/>
  <c r="N36" i="41"/>
  <c r="O36" i="41"/>
  <c r="Q36" i="41" s="1"/>
  <c r="B37" i="41"/>
  <c r="N40" i="41"/>
  <c r="O40" i="41"/>
  <c r="Q40" i="41"/>
  <c r="N41" i="41"/>
  <c r="O41" i="41"/>
  <c r="Q41" i="41" s="1"/>
  <c r="N42" i="41"/>
  <c r="O42" i="41"/>
  <c r="Q42" i="41"/>
  <c r="N43" i="41"/>
  <c r="O43" i="41"/>
  <c r="Q43" i="41" s="1"/>
  <c r="N47" i="41"/>
  <c r="O47" i="41"/>
  <c r="Q47" i="41"/>
  <c r="N48" i="41"/>
  <c r="O48" i="41"/>
  <c r="Q48" i="41"/>
  <c r="N49" i="41"/>
  <c r="O49" i="41"/>
  <c r="Q49" i="41"/>
  <c r="B50" i="41"/>
  <c r="N53" i="41"/>
  <c r="O53" i="41"/>
  <c r="Q53" i="41"/>
  <c r="N54" i="41"/>
  <c r="O54" i="41"/>
  <c r="Q54" i="41" s="1"/>
  <c r="B55" i="41"/>
  <c r="N57" i="41"/>
  <c r="O57" i="41"/>
  <c r="Q57" i="41" s="1"/>
  <c r="N58" i="41"/>
  <c r="O58" i="41"/>
  <c r="Q58" i="41" s="1"/>
  <c r="B59" i="41"/>
  <c r="N61" i="41"/>
  <c r="O61" i="41"/>
  <c r="Q61" i="41" s="1"/>
  <c r="N62" i="41"/>
  <c r="O62" i="41"/>
  <c r="Q62" i="41"/>
  <c r="N63" i="41"/>
  <c r="O63" i="41"/>
  <c r="Q63" i="41" s="1"/>
  <c r="B64" i="41"/>
  <c r="N66" i="41"/>
  <c r="O66" i="41"/>
  <c r="Q66" i="41"/>
  <c r="N67" i="41"/>
  <c r="O67" i="41"/>
  <c r="Q67" i="41" s="1"/>
  <c r="N68" i="41"/>
  <c r="O68" i="41"/>
  <c r="Q68" i="41" s="1"/>
  <c r="N69" i="41"/>
  <c r="O69" i="41"/>
  <c r="Q69" i="41" s="1"/>
  <c r="N72" i="41"/>
  <c r="O72" i="41"/>
  <c r="Q72" i="41"/>
  <c r="N73" i="41"/>
  <c r="O73" i="41"/>
  <c r="Q73" i="41"/>
  <c r="N74" i="41"/>
  <c r="O74" i="41"/>
  <c r="Q74" i="41" s="1"/>
  <c r="N75" i="41"/>
  <c r="O75" i="41"/>
  <c r="Q75" i="41" s="1"/>
  <c r="N76" i="41"/>
  <c r="O76" i="41"/>
  <c r="Q76" i="41" s="1"/>
  <c r="N77" i="41"/>
  <c r="O77" i="41"/>
  <c r="Q77" i="41"/>
  <c r="N78" i="41"/>
  <c r="O78" i="41"/>
  <c r="Q78" i="41" s="1"/>
  <c r="N79" i="41"/>
  <c r="O79" i="41"/>
  <c r="Q79" i="41" s="1"/>
  <c r="N80" i="41"/>
  <c r="O80" i="41"/>
  <c r="Q80" i="41" s="1"/>
  <c r="N81" i="41"/>
  <c r="O81" i="41"/>
  <c r="Q81" i="41"/>
  <c r="N82" i="41"/>
  <c r="O82" i="41"/>
  <c r="Q82" i="41" s="1"/>
  <c r="N83" i="41"/>
  <c r="O83" i="41"/>
  <c r="Q83" i="41" s="1"/>
  <c r="B84" i="41"/>
  <c r="N86" i="41"/>
  <c r="O86" i="41"/>
  <c r="Q86" i="41" s="1"/>
  <c r="E20" i="131"/>
  <c r="F20" i="131" s="1"/>
  <c r="G20" i="131" s="1"/>
  <c r="H20" i="131" s="1"/>
  <c r="I20" i="131" s="1"/>
  <c r="J20" i="131" s="1"/>
  <c r="K20" i="131" s="1"/>
  <c r="L20" i="131" s="1"/>
  <c r="M20" i="131" s="1"/>
  <c r="N20" i="131" s="1"/>
  <c r="O20" i="131" s="1"/>
  <c r="P20" i="131" s="1"/>
  <c r="Q20" i="131" s="1"/>
  <c r="N24" i="131"/>
  <c r="O24" i="131"/>
  <c r="Q24" i="131" s="1"/>
  <c r="N25" i="131"/>
  <c r="O25" i="131"/>
  <c r="Q25" i="131" s="1"/>
  <c r="N26" i="131"/>
  <c r="O26" i="131"/>
  <c r="Q26" i="131"/>
  <c r="N27" i="131"/>
  <c r="O27" i="131"/>
  <c r="Q27" i="131" s="1"/>
  <c r="N28" i="131"/>
  <c r="O28" i="131"/>
  <c r="Q28" i="131" s="1"/>
  <c r="N29" i="131"/>
  <c r="O29" i="131"/>
  <c r="Q29" i="131" s="1"/>
  <c r="N30" i="131"/>
  <c r="O30" i="131"/>
  <c r="Q30" i="131"/>
  <c r="N31" i="131"/>
  <c r="O31" i="131"/>
  <c r="Q31" i="131" s="1"/>
  <c r="N32" i="131"/>
  <c r="O32" i="131"/>
  <c r="Q32" i="131"/>
  <c r="N33" i="131"/>
  <c r="O33" i="131"/>
  <c r="Q33" i="131" s="1"/>
  <c r="N34" i="131"/>
  <c r="O34" i="131"/>
  <c r="Q34" i="131" s="1"/>
  <c r="N35" i="131"/>
  <c r="O35" i="131"/>
  <c r="Q35" i="131" s="1"/>
  <c r="N36" i="131"/>
  <c r="O36" i="131"/>
  <c r="Q36" i="131" s="1"/>
  <c r="B37" i="131"/>
  <c r="N40" i="131"/>
  <c r="O40" i="131"/>
  <c r="Q40" i="131"/>
  <c r="N41" i="131"/>
  <c r="O41" i="131"/>
  <c r="Q41" i="131" s="1"/>
  <c r="N42" i="131"/>
  <c r="O42" i="131"/>
  <c r="Q42" i="131"/>
  <c r="N43" i="131"/>
  <c r="O43" i="131"/>
  <c r="Q43" i="131" s="1"/>
  <c r="N47" i="131"/>
  <c r="O47" i="131"/>
  <c r="Q47" i="131"/>
  <c r="N48" i="131"/>
  <c r="O48" i="131"/>
  <c r="Q48" i="131" s="1"/>
  <c r="N49" i="131"/>
  <c r="O49" i="131"/>
  <c r="Q49" i="131" s="1"/>
  <c r="B50" i="131"/>
  <c r="N53" i="131"/>
  <c r="O53" i="131"/>
  <c r="Q53" i="131" s="1"/>
  <c r="N54" i="131"/>
  <c r="O54" i="131"/>
  <c r="Q54" i="131" s="1"/>
  <c r="B55" i="131"/>
  <c r="N57" i="131"/>
  <c r="O57" i="131"/>
  <c r="Q57" i="131" s="1"/>
  <c r="N58" i="131"/>
  <c r="O58" i="131"/>
  <c r="Q58" i="131"/>
  <c r="B59" i="131"/>
  <c r="N61" i="131"/>
  <c r="O61" i="131"/>
  <c r="Q61" i="131"/>
  <c r="N62" i="131"/>
  <c r="O62" i="131"/>
  <c r="Q62" i="131" s="1"/>
  <c r="N63" i="131"/>
  <c r="O63" i="131"/>
  <c r="Q63" i="131"/>
  <c r="B64" i="131"/>
  <c r="N66" i="131"/>
  <c r="O66" i="131"/>
  <c r="Q66" i="131"/>
  <c r="N67" i="131"/>
  <c r="O67" i="131"/>
  <c r="Q67" i="131" s="1"/>
  <c r="N68" i="131"/>
  <c r="O68" i="131"/>
  <c r="Q68" i="131"/>
  <c r="N69" i="131"/>
  <c r="O69" i="131"/>
  <c r="Q69" i="131" s="1"/>
  <c r="N72" i="131"/>
  <c r="O72" i="131"/>
  <c r="Q72" i="131"/>
  <c r="N73" i="131"/>
  <c r="O73" i="131"/>
  <c r="Q73" i="131"/>
  <c r="N74" i="131"/>
  <c r="O74" i="131"/>
  <c r="Q74" i="131" s="1"/>
  <c r="N75" i="131"/>
  <c r="O75" i="131"/>
  <c r="Q75" i="131" s="1"/>
  <c r="N76" i="131"/>
  <c r="O76" i="131"/>
  <c r="Q76" i="131" s="1"/>
  <c r="N77" i="131"/>
  <c r="O77" i="131"/>
  <c r="Q77" i="131"/>
  <c r="N78" i="131"/>
  <c r="O78" i="131"/>
  <c r="Q78" i="131" s="1"/>
  <c r="N79" i="131"/>
  <c r="O79" i="131"/>
  <c r="Q79" i="131" s="1"/>
  <c r="N80" i="131"/>
  <c r="O80" i="131"/>
  <c r="Q80" i="131" s="1"/>
  <c r="N81" i="131"/>
  <c r="O81" i="131"/>
  <c r="Q81" i="131"/>
  <c r="N82" i="131"/>
  <c r="O82" i="131"/>
  <c r="Q82" i="131" s="1"/>
  <c r="N83" i="131"/>
  <c r="O83" i="131"/>
  <c r="Q83" i="131" s="1"/>
  <c r="B84" i="131"/>
  <c r="N86" i="131"/>
  <c r="O86" i="131"/>
  <c r="Q86" i="131" s="1"/>
  <c r="E20" i="137"/>
  <c r="F20" i="137" s="1"/>
  <c r="G20" i="137" s="1"/>
  <c r="H20" i="137" s="1"/>
  <c r="I20" i="137" s="1"/>
  <c r="J20" i="137" s="1"/>
  <c r="K20" i="137" s="1"/>
  <c r="L20" i="137" s="1"/>
  <c r="M20" i="137" s="1"/>
  <c r="N20" i="137" s="1"/>
  <c r="O20" i="137" s="1"/>
  <c r="P20" i="137" s="1"/>
  <c r="Q20" i="137" s="1"/>
  <c r="N24" i="137"/>
  <c r="O24" i="137"/>
  <c r="Q24" i="137"/>
  <c r="N25" i="137"/>
  <c r="O25" i="137"/>
  <c r="Q25" i="137"/>
  <c r="N26" i="137"/>
  <c r="O26" i="137"/>
  <c r="Q26" i="137"/>
  <c r="N27" i="137"/>
  <c r="O27" i="137"/>
  <c r="Q27" i="137" s="1"/>
  <c r="N28" i="137"/>
  <c r="O28" i="137"/>
  <c r="Q28" i="137"/>
  <c r="N29" i="137"/>
  <c r="O29" i="137"/>
  <c r="Q29" i="137"/>
  <c r="N30" i="137"/>
  <c r="O30" i="137"/>
  <c r="Q30" i="137" s="1"/>
  <c r="N31" i="137"/>
  <c r="O31" i="137"/>
  <c r="Q31" i="137" s="1"/>
  <c r="N32" i="137"/>
  <c r="O32" i="137"/>
  <c r="Q32" i="137"/>
  <c r="N33" i="137"/>
  <c r="O33" i="137"/>
  <c r="Q33" i="137" s="1"/>
  <c r="N34" i="137"/>
  <c r="O34" i="137"/>
  <c r="Q34" i="137" s="1"/>
  <c r="N35" i="137"/>
  <c r="O35" i="137"/>
  <c r="Q35" i="137" s="1"/>
  <c r="N36" i="137"/>
  <c r="O36" i="137"/>
  <c r="Q36" i="137"/>
  <c r="B37" i="137"/>
  <c r="N40" i="137"/>
  <c r="O40" i="137"/>
  <c r="Q40" i="137"/>
  <c r="N41" i="137"/>
  <c r="O41" i="137"/>
  <c r="Q41" i="137" s="1"/>
  <c r="N42" i="137"/>
  <c r="O42" i="137"/>
  <c r="Q42" i="137" s="1"/>
  <c r="N43" i="137"/>
  <c r="O43" i="137"/>
  <c r="Q43" i="137" s="1"/>
  <c r="N47" i="137"/>
  <c r="O47" i="137"/>
  <c r="Q47" i="137"/>
  <c r="N48" i="137"/>
  <c r="O48" i="137"/>
  <c r="Q48" i="137"/>
  <c r="N49" i="137"/>
  <c r="O49" i="137"/>
  <c r="Q49" i="137"/>
  <c r="B50" i="137"/>
  <c r="N53" i="137"/>
  <c r="O53" i="137"/>
  <c r="Q53" i="137"/>
  <c r="N54" i="137"/>
  <c r="O54" i="137"/>
  <c r="Q54" i="137"/>
  <c r="B55" i="137"/>
  <c r="N57" i="137"/>
  <c r="O57" i="137"/>
  <c r="Q57" i="137"/>
  <c r="N58" i="137"/>
  <c r="O58" i="137"/>
  <c r="Q58" i="137"/>
  <c r="B59" i="137"/>
  <c r="N61" i="137"/>
  <c r="O61" i="137"/>
  <c r="Q61" i="137"/>
  <c r="N62" i="137"/>
  <c r="O62" i="137"/>
  <c r="Q62" i="137"/>
  <c r="N63" i="137"/>
  <c r="O63" i="137"/>
  <c r="Q63" i="137" s="1"/>
  <c r="B64" i="137"/>
  <c r="N66" i="137"/>
  <c r="O66" i="137"/>
  <c r="Q66" i="137" s="1"/>
  <c r="N67" i="137"/>
  <c r="O67" i="137"/>
  <c r="Q67" i="137" s="1"/>
  <c r="N68" i="137"/>
  <c r="O68" i="137"/>
  <c r="Q68" i="137" s="1"/>
  <c r="N69" i="137"/>
  <c r="O69" i="137"/>
  <c r="Q69" i="137"/>
  <c r="N72" i="137"/>
  <c r="O72" i="137"/>
  <c r="Q72" i="137"/>
  <c r="N73" i="137"/>
  <c r="O73" i="137"/>
  <c r="Q73" i="137"/>
  <c r="N74" i="137"/>
  <c r="O74" i="137"/>
  <c r="Q74" i="137"/>
  <c r="N75" i="137"/>
  <c r="O75" i="137"/>
  <c r="Q75" i="137" s="1"/>
  <c r="N76" i="137"/>
  <c r="O76" i="137"/>
  <c r="Q76" i="137" s="1"/>
  <c r="N77" i="137"/>
  <c r="O77" i="137"/>
  <c r="Q77" i="137"/>
  <c r="N78" i="137"/>
  <c r="O78" i="137"/>
  <c r="Q78" i="137"/>
  <c r="N79" i="137"/>
  <c r="O79" i="137"/>
  <c r="Q79" i="137" s="1"/>
  <c r="N80" i="137"/>
  <c r="O80" i="137"/>
  <c r="Q80" i="137" s="1"/>
  <c r="N81" i="137"/>
  <c r="O81" i="137"/>
  <c r="Q81" i="137"/>
  <c r="N82" i="137"/>
  <c r="O82" i="137"/>
  <c r="Q82" i="137"/>
  <c r="N83" i="137"/>
  <c r="O83" i="137"/>
  <c r="Q83" i="137" s="1"/>
  <c r="B84" i="137"/>
  <c r="N86" i="137"/>
  <c r="O86" i="137"/>
  <c r="Q86" i="137" s="1"/>
  <c r="E20" i="49"/>
  <c r="F20" i="49" s="1"/>
  <c r="G20" i="49" s="1"/>
  <c r="H20" i="49" s="1"/>
  <c r="I20" i="49" s="1"/>
  <c r="J20" i="49" s="1"/>
  <c r="K20" i="49" s="1"/>
  <c r="L20" i="49" s="1"/>
  <c r="M20" i="49" s="1"/>
  <c r="N20" i="49" s="1"/>
  <c r="O20" i="49" s="1"/>
  <c r="P20" i="49" s="1"/>
  <c r="Q20" i="49" s="1"/>
  <c r="N24" i="49"/>
  <c r="O24" i="49"/>
  <c r="Q24" i="49" s="1"/>
  <c r="N25" i="49"/>
  <c r="O25" i="49"/>
  <c r="Q25" i="49" s="1"/>
  <c r="N26" i="49"/>
  <c r="O26" i="49"/>
  <c r="Q26" i="49"/>
  <c r="N27" i="49"/>
  <c r="O27" i="49"/>
  <c r="Q27" i="49" s="1"/>
  <c r="N28" i="49"/>
  <c r="O28" i="49"/>
  <c r="Q28" i="49" s="1"/>
  <c r="N29" i="49"/>
  <c r="O29" i="49"/>
  <c r="Q29" i="49" s="1"/>
  <c r="N30" i="49"/>
  <c r="O30" i="49"/>
  <c r="Q30" i="49"/>
  <c r="N31" i="49"/>
  <c r="O31" i="49"/>
  <c r="Q31" i="49" s="1"/>
  <c r="N32" i="49"/>
  <c r="O32" i="49"/>
  <c r="Q32" i="49"/>
  <c r="N33" i="49"/>
  <c r="O33" i="49"/>
  <c r="Q33" i="49" s="1"/>
  <c r="N34" i="49"/>
  <c r="O34" i="49"/>
  <c r="Q34" i="49"/>
  <c r="N35" i="49"/>
  <c r="O35" i="49"/>
  <c r="Q35" i="49" s="1"/>
  <c r="N36" i="49"/>
  <c r="O36" i="49"/>
  <c r="Q36" i="49"/>
  <c r="B37" i="49"/>
  <c r="N40" i="49"/>
  <c r="O40" i="49"/>
  <c r="Q40" i="49" s="1"/>
  <c r="N41" i="49"/>
  <c r="O41" i="49"/>
  <c r="Q41" i="49" s="1"/>
  <c r="N42" i="49"/>
  <c r="O42" i="49"/>
  <c r="Q42" i="49"/>
  <c r="N43" i="49"/>
  <c r="O43" i="49"/>
  <c r="Q43" i="49" s="1"/>
  <c r="N47" i="49"/>
  <c r="O47" i="49"/>
  <c r="Q47" i="49" s="1"/>
  <c r="N48" i="49"/>
  <c r="O48" i="49"/>
  <c r="Q48" i="49" s="1"/>
  <c r="N49" i="49"/>
  <c r="O49" i="49"/>
  <c r="Q49" i="49" s="1"/>
  <c r="B50" i="49"/>
  <c r="N53" i="49"/>
  <c r="O53" i="49"/>
  <c r="Q53" i="49" s="1"/>
  <c r="N54" i="49"/>
  <c r="O54" i="49"/>
  <c r="Q54" i="49"/>
  <c r="B55" i="49"/>
  <c r="N57" i="49"/>
  <c r="O57" i="49"/>
  <c r="Q57" i="49" s="1"/>
  <c r="N58" i="49"/>
  <c r="O58" i="49"/>
  <c r="Q58" i="49" s="1"/>
  <c r="B59" i="49"/>
  <c r="N61" i="49"/>
  <c r="O61" i="49"/>
  <c r="Q61" i="49" s="1"/>
  <c r="N62" i="49"/>
  <c r="O62" i="49"/>
  <c r="Q62" i="49"/>
  <c r="N63" i="49"/>
  <c r="O63" i="49"/>
  <c r="Q63" i="49" s="1"/>
  <c r="B64" i="49"/>
  <c r="N66" i="49"/>
  <c r="O66" i="49"/>
  <c r="Q66" i="49"/>
  <c r="N67" i="49"/>
  <c r="O67" i="49"/>
  <c r="Q67" i="49"/>
  <c r="N68" i="49"/>
  <c r="O68" i="49"/>
  <c r="Q68" i="49" s="1"/>
  <c r="N69" i="49"/>
  <c r="O69" i="49"/>
  <c r="Q69" i="49"/>
  <c r="N72" i="49"/>
  <c r="O72" i="49"/>
  <c r="Q72" i="49"/>
  <c r="N73" i="49"/>
  <c r="O73" i="49"/>
  <c r="Q73" i="49"/>
  <c r="N74" i="49"/>
  <c r="O74" i="49"/>
  <c r="Q74" i="49" s="1"/>
  <c r="N75" i="49"/>
  <c r="O75" i="49"/>
  <c r="Q75" i="49" s="1"/>
  <c r="N76" i="49"/>
  <c r="O76" i="49"/>
  <c r="Q76" i="49"/>
  <c r="N77" i="49"/>
  <c r="O77" i="49"/>
  <c r="Q77" i="49" s="1"/>
  <c r="N78" i="49"/>
  <c r="O78" i="49"/>
  <c r="Q78" i="49" s="1"/>
  <c r="N79" i="49"/>
  <c r="O79" i="49"/>
  <c r="Q79" i="49" s="1"/>
  <c r="N80" i="49"/>
  <c r="O80" i="49"/>
  <c r="Q80" i="49"/>
  <c r="N81" i="49"/>
  <c r="O81" i="49"/>
  <c r="Q81" i="49" s="1"/>
  <c r="N82" i="49"/>
  <c r="O82" i="49"/>
  <c r="Q82" i="49" s="1"/>
  <c r="N83" i="49"/>
  <c r="O83" i="49"/>
  <c r="Q83" i="49" s="1"/>
  <c r="B84" i="49"/>
  <c r="N86" i="49"/>
  <c r="O86" i="49"/>
  <c r="Q86" i="49"/>
  <c r="E20" i="153"/>
  <c r="F20" i="153"/>
  <c r="G20" i="153" s="1"/>
  <c r="H20" i="153" s="1"/>
  <c r="I20" i="153" s="1"/>
  <c r="J20" i="153" s="1"/>
  <c r="K20" i="153" s="1"/>
  <c r="L20" i="153" s="1"/>
  <c r="M20" i="153" s="1"/>
  <c r="N20" i="153" s="1"/>
  <c r="O20" i="153" s="1"/>
  <c r="P20" i="153" s="1"/>
  <c r="Q20" i="153" s="1"/>
  <c r="N24" i="153"/>
  <c r="O24" i="153"/>
  <c r="Q24" i="153"/>
  <c r="N25" i="153"/>
  <c r="O25" i="153"/>
  <c r="Q25" i="153"/>
  <c r="N26" i="153"/>
  <c r="O26" i="153"/>
  <c r="Q26" i="153"/>
  <c r="N27" i="153"/>
  <c r="O27" i="153"/>
  <c r="Q27" i="153" s="1"/>
  <c r="N28" i="153"/>
  <c r="O28" i="153"/>
  <c r="Q28" i="153"/>
  <c r="N29" i="153"/>
  <c r="O29" i="153"/>
  <c r="Q29" i="153"/>
  <c r="N30" i="153"/>
  <c r="O30" i="153"/>
  <c r="Q30" i="153" s="1"/>
  <c r="N31" i="153"/>
  <c r="O31" i="153"/>
  <c r="Q31" i="153" s="1"/>
  <c r="N32" i="153"/>
  <c r="O32" i="153"/>
  <c r="Q32" i="153" s="1"/>
  <c r="N33" i="153"/>
  <c r="O33" i="153"/>
  <c r="Q33" i="153"/>
  <c r="N34" i="153"/>
  <c r="O34" i="153"/>
  <c r="Q34" i="153"/>
  <c r="N35" i="153"/>
  <c r="O35" i="153"/>
  <c r="Q35" i="153"/>
  <c r="N36" i="153"/>
  <c r="O36" i="153"/>
  <c r="Q36" i="153" s="1"/>
  <c r="B37" i="153"/>
  <c r="N40" i="153"/>
  <c r="O40" i="153"/>
  <c r="Q40" i="153" s="1"/>
  <c r="N41" i="153"/>
  <c r="O41" i="153"/>
  <c r="Q41" i="153"/>
  <c r="N42" i="153"/>
  <c r="O42" i="153"/>
  <c r="Q42" i="153" s="1"/>
  <c r="N43" i="153"/>
  <c r="O43" i="153"/>
  <c r="Q43" i="153" s="1"/>
  <c r="N47" i="153"/>
  <c r="O47" i="153"/>
  <c r="Q47" i="153"/>
  <c r="N48" i="153"/>
  <c r="O48" i="153"/>
  <c r="Q48" i="153" s="1"/>
  <c r="N49" i="153"/>
  <c r="O49" i="153"/>
  <c r="Q49" i="153"/>
  <c r="B50" i="153"/>
  <c r="N53" i="153"/>
  <c r="O53" i="153"/>
  <c r="Q53" i="153"/>
  <c r="N54" i="153"/>
  <c r="O54" i="153"/>
  <c r="Q54" i="153" s="1"/>
  <c r="B55" i="153"/>
  <c r="N57" i="153"/>
  <c r="O57" i="153"/>
  <c r="Q57" i="153"/>
  <c r="N58" i="153"/>
  <c r="O58" i="153"/>
  <c r="Q58" i="153"/>
  <c r="B59" i="153"/>
  <c r="N61" i="153"/>
  <c r="O61" i="153"/>
  <c r="Q61" i="153"/>
  <c r="N62" i="153"/>
  <c r="O62" i="153"/>
  <c r="Q62" i="153" s="1"/>
  <c r="N63" i="153"/>
  <c r="O63" i="153"/>
  <c r="Q63" i="153" s="1"/>
  <c r="B64" i="153"/>
  <c r="N66" i="153"/>
  <c r="O66" i="153"/>
  <c r="Q66" i="153" s="1"/>
  <c r="N67" i="153"/>
  <c r="O67" i="153"/>
  <c r="Q67" i="153" s="1"/>
  <c r="N68" i="153"/>
  <c r="O68" i="153"/>
  <c r="Q68" i="153"/>
  <c r="N69" i="153"/>
  <c r="O69" i="153"/>
  <c r="Q69" i="153"/>
  <c r="N72" i="153"/>
  <c r="O72" i="153"/>
  <c r="Q72" i="153" s="1"/>
  <c r="N73" i="153"/>
  <c r="O73" i="153"/>
  <c r="Q73" i="153" s="1"/>
  <c r="N74" i="153"/>
  <c r="O74" i="153"/>
  <c r="Q74" i="153"/>
  <c r="N75" i="153"/>
  <c r="O75" i="153"/>
  <c r="Q75" i="153"/>
  <c r="N76" i="153"/>
  <c r="O76" i="153"/>
  <c r="Q76" i="153" s="1"/>
  <c r="N77" i="153"/>
  <c r="O77" i="153"/>
  <c r="Q77" i="153" s="1"/>
  <c r="N78" i="153"/>
  <c r="O78" i="153"/>
  <c r="Q78" i="153" s="1"/>
  <c r="N79" i="153"/>
  <c r="O79" i="153"/>
  <c r="Q79" i="153"/>
  <c r="N80" i="153"/>
  <c r="O80" i="153"/>
  <c r="Q80" i="153"/>
  <c r="N81" i="153"/>
  <c r="O81" i="153"/>
  <c r="Q81" i="153" s="1"/>
  <c r="N82" i="153"/>
  <c r="O82" i="153"/>
  <c r="Q82" i="153" s="1"/>
  <c r="N83" i="153"/>
  <c r="O83" i="153"/>
  <c r="Q83" i="153"/>
  <c r="B84" i="153"/>
  <c r="N86" i="153"/>
  <c r="O86" i="153"/>
  <c r="Q86" i="153"/>
  <c r="E20" i="38"/>
  <c r="F20" i="38" s="1"/>
  <c r="G20" i="38" s="1"/>
  <c r="H20" i="38" s="1"/>
  <c r="I20" i="38" s="1"/>
  <c r="J20" i="38" s="1"/>
  <c r="K20" i="38" s="1"/>
  <c r="L20" i="38" s="1"/>
  <c r="M20" i="38" s="1"/>
  <c r="N20" i="38" s="1"/>
  <c r="O20" i="38" s="1"/>
  <c r="P20" i="38" s="1"/>
  <c r="Q20" i="38" s="1"/>
  <c r="N24" i="38"/>
  <c r="O24" i="38"/>
  <c r="Q24" i="38" s="1"/>
  <c r="N25" i="38"/>
  <c r="O25" i="38"/>
  <c r="Q25" i="38" s="1"/>
  <c r="N26" i="38"/>
  <c r="O26" i="38"/>
  <c r="Q26" i="38"/>
  <c r="N27" i="38"/>
  <c r="O27" i="38"/>
  <c r="Q27" i="38" s="1"/>
  <c r="N28" i="38"/>
  <c r="O28" i="38"/>
  <c r="Q28" i="38" s="1"/>
  <c r="N29" i="38"/>
  <c r="O29" i="38"/>
  <c r="Q29" i="38" s="1"/>
  <c r="N30" i="38"/>
  <c r="O30" i="38"/>
  <c r="Q30" i="38"/>
  <c r="N31" i="38"/>
  <c r="O31" i="38"/>
  <c r="Q31" i="38" s="1"/>
  <c r="N32" i="38"/>
  <c r="O32" i="38"/>
  <c r="Q32" i="38" s="1"/>
  <c r="N33" i="38"/>
  <c r="O33" i="38"/>
  <c r="Q33" i="38" s="1"/>
  <c r="N34" i="38"/>
  <c r="O34" i="38"/>
  <c r="Q34" i="38" s="1"/>
  <c r="N35" i="38"/>
  <c r="O35" i="38"/>
  <c r="Q35" i="38" s="1"/>
  <c r="N36" i="38"/>
  <c r="O36" i="38"/>
  <c r="Q36" i="38" s="1"/>
  <c r="B37" i="38"/>
  <c r="N40" i="38"/>
  <c r="O40" i="38"/>
  <c r="Q40" i="38" s="1"/>
  <c r="N41" i="38"/>
  <c r="O41" i="38"/>
  <c r="Q41" i="38" s="1"/>
  <c r="N42" i="38"/>
  <c r="O42" i="38"/>
  <c r="Q42" i="38" s="1"/>
  <c r="N43" i="38"/>
  <c r="O43" i="38"/>
  <c r="Q43" i="38"/>
  <c r="N47" i="38"/>
  <c r="O47" i="38"/>
  <c r="Q47" i="38" s="1"/>
  <c r="N48" i="38"/>
  <c r="O48" i="38"/>
  <c r="Q48" i="38"/>
  <c r="N49" i="38"/>
  <c r="O49" i="38"/>
  <c r="Q49" i="38" s="1"/>
  <c r="B50" i="38"/>
  <c r="N53" i="38"/>
  <c r="O53" i="38"/>
  <c r="Q53" i="38" s="1"/>
  <c r="N54" i="38"/>
  <c r="O54" i="38"/>
  <c r="Q54" i="38"/>
  <c r="B55" i="38"/>
  <c r="N57" i="38"/>
  <c r="O57" i="38"/>
  <c r="Q57" i="38" s="1"/>
  <c r="N58" i="38"/>
  <c r="O58" i="38"/>
  <c r="Q58" i="38" s="1"/>
  <c r="B59" i="38"/>
  <c r="N61" i="38"/>
  <c r="O61" i="38"/>
  <c r="Q61" i="38" s="1"/>
  <c r="N62" i="38"/>
  <c r="O62" i="38"/>
  <c r="Q62" i="38" s="1"/>
  <c r="N63" i="38"/>
  <c r="O63" i="38"/>
  <c r="Q63" i="38" s="1"/>
  <c r="B64" i="38"/>
  <c r="N66" i="38"/>
  <c r="O66" i="38"/>
  <c r="Q66" i="38" s="1"/>
  <c r="N67" i="38"/>
  <c r="O67" i="38"/>
  <c r="Q67" i="38"/>
  <c r="N68" i="38"/>
  <c r="O68" i="38"/>
  <c r="Q68" i="38" s="1"/>
  <c r="N69" i="38"/>
  <c r="O69" i="38"/>
  <c r="Q69" i="38"/>
  <c r="N72" i="38"/>
  <c r="O72" i="38"/>
  <c r="Q72" i="38" s="1"/>
  <c r="N73" i="38"/>
  <c r="O73" i="38"/>
  <c r="Q73" i="38" s="1"/>
  <c r="N74" i="38"/>
  <c r="O74" i="38"/>
  <c r="Q74" i="38" s="1"/>
  <c r="N75" i="38"/>
  <c r="O75" i="38"/>
  <c r="Q75" i="38" s="1"/>
  <c r="N76" i="38"/>
  <c r="O76" i="38"/>
  <c r="Q76" i="38" s="1"/>
  <c r="N77" i="38"/>
  <c r="O77" i="38"/>
  <c r="Q77" i="38" s="1"/>
  <c r="N78" i="38"/>
  <c r="O78" i="38"/>
  <c r="Q78" i="38" s="1"/>
  <c r="N79" i="38"/>
  <c r="O79" i="38"/>
  <c r="Q79" i="38"/>
  <c r="N80" i="38"/>
  <c r="O80" i="38"/>
  <c r="Q80" i="38" s="1"/>
  <c r="N81" i="38"/>
  <c r="O81" i="38"/>
  <c r="Q81" i="38" s="1"/>
  <c r="N82" i="38"/>
  <c r="O82" i="38"/>
  <c r="Q82" i="38" s="1"/>
  <c r="N83" i="38"/>
  <c r="O83" i="38"/>
  <c r="Q83" i="38" s="1"/>
  <c r="B84" i="38"/>
  <c r="N86" i="38"/>
  <c r="O86" i="38"/>
  <c r="Q86" i="38"/>
  <c r="E20" i="111"/>
  <c r="F20" i="111" s="1"/>
  <c r="G20" i="111" s="1"/>
  <c r="H20" i="111" s="1"/>
  <c r="I20" i="111" s="1"/>
  <c r="J20" i="111" s="1"/>
  <c r="K20" i="111" s="1"/>
  <c r="L20" i="111" s="1"/>
  <c r="M20" i="111" s="1"/>
  <c r="N20" i="111" s="1"/>
  <c r="O20" i="111" s="1"/>
  <c r="P20" i="111" s="1"/>
  <c r="Q20" i="111" s="1"/>
  <c r="N24" i="111"/>
  <c r="O24" i="111"/>
  <c r="Q24" i="111" s="1"/>
  <c r="N25" i="111"/>
  <c r="O25" i="111"/>
  <c r="Q25" i="111" s="1"/>
  <c r="N26" i="111"/>
  <c r="O26" i="111"/>
  <c r="Q26" i="111"/>
  <c r="N27" i="111"/>
  <c r="O27" i="111"/>
  <c r="Q27" i="111" s="1"/>
  <c r="N28" i="111"/>
  <c r="O28" i="111"/>
  <c r="Q28" i="111"/>
  <c r="N29" i="111"/>
  <c r="O29" i="111"/>
  <c r="Q29" i="111" s="1"/>
  <c r="N30" i="111"/>
  <c r="O30" i="111"/>
  <c r="Q30" i="111" s="1"/>
  <c r="N31" i="111"/>
  <c r="O31" i="111"/>
  <c r="Q31" i="111" s="1"/>
  <c r="N32" i="111"/>
  <c r="O32" i="111"/>
  <c r="Q32" i="111" s="1"/>
  <c r="N33" i="111"/>
  <c r="O33" i="111"/>
  <c r="Q33" i="111" s="1"/>
  <c r="N34" i="111"/>
  <c r="O34" i="111"/>
  <c r="Q34" i="111" s="1"/>
  <c r="N35" i="111"/>
  <c r="O35" i="111"/>
  <c r="Q35" i="111"/>
  <c r="N36" i="111"/>
  <c r="O36" i="111"/>
  <c r="Q36" i="111" s="1"/>
  <c r="B37" i="111"/>
  <c r="N40" i="111"/>
  <c r="O40" i="111"/>
  <c r="Q40" i="111" s="1"/>
  <c r="N41" i="111"/>
  <c r="O41" i="111"/>
  <c r="Q41" i="111" s="1"/>
  <c r="N42" i="111"/>
  <c r="O42" i="111"/>
  <c r="Q42" i="111"/>
  <c r="N43" i="111"/>
  <c r="O43" i="111"/>
  <c r="Q43" i="111" s="1"/>
  <c r="N47" i="111"/>
  <c r="O47" i="111"/>
  <c r="Q47" i="111" s="1"/>
  <c r="N48" i="111"/>
  <c r="O48" i="111"/>
  <c r="Q48" i="111" s="1"/>
  <c r="N49" i="111"/>
  <c r="O49" i="111"/>
  <c r="Q49" i="111"/>
  <c r="B50" i="111"/>
  <c r="N53" i="111"/>
  <c r="O53" i="111"/>
  <c r="Q53" i="111"/>
  <c r="N54" i="111"/>
  <c r="O54" i="111"/>
  <c r="Q54" i="111"/>
  <c r="B55" i="111"/>
  <c r="N57" i="111"/>
  <c r="O57" i="111"/>
  <c r="Q57" i="111" s="1"/>
  <c r="N58" i="111"/>
  <c r="O58" i="111"/>
  <c r="Q58" i="111" s="1"/>
  <c r="B59" i="111"/>
  <c r="N61" i="111"/>
  <c r="O61" i="111"/>
  <c r="Q61" i="111" s="1"/>
  <c r="N62" i="111"/>
  <c r="O62" i="111"/>
  <c r="Q62" i="111"/>
  <c r="N63" i="111"/>
  <c r="O63" i="111"/>
  <c r="Q63" i="111"/>
  <c r="B64" i="111"/>
  <c r="N66" i="111"/>
  <c r="O66" i="111"/>
  <c r="Q66" i="111" s="1"/>
  <c r="N67" i="111"/>
  <c r="O67" i="111"/>
  <c r="Q67" i="111" s="1"/>
  <c r="N68" i="111"/>
  <c r="O68" i="111"/>
  <c r="Q68" i="111"/>
  <c r="N69" i="111"/>
  <c r="O69" i="111"/>
  <c r="Q69" i="111"/>
  <c r="N72" i="111"/>
  <c r="O72" i="111"/>
  <c r="Q72" i="111" s="1"/>
  <c r="N73" i="111"/>
  <c r="O73" i="111"/>
  <c r="Q73" i="111" s="1"/>
  <c r="N74" i="111"/>
  <c r="O74" i="111"/>
  <c r="Q74" i="111" s="1"/>
  <c r="N75" i="111"/>
  <c r="O75" i="111"/>
  <c r="Q75" i="111"/>
  <c r="N76" i="111"/>
  <c r="O76" i="111"/>
  <c r="Q76" i="111"/>
  <c r="N77" i="111"/>
  <c r="O77" i="111"/>
  <c r="Q77" i="111" s="1"/>
  <c r="N78" i="111"/>
  <c r="O78" i="111"/>
  <c r="Q78" i="111" s="1"/>
  <c r="N79" i="111"/>
  <c r="O79" i="111"/>
  <c r="Q79" i="111" s="1"/>
  <c r="N80" i="111"/>
  <c r="O80" i="111"/>
  <c r="Q80" i="111"/>
  <c r="N81" i="111"/>
  <c r="O81" i="111"/>
  <c r="Q81" i="111" s="1"/>
  <c r="N82" i="111"/>
  <c r="O82" i="111"/>
  <c r="Q82" i="111" s="1"/>
  <c r="N83" i="111"/>
  <c r="O83" i="111"/>
  <c r="Q83" i="111" s="1"/>
  <c r="B84" i="111"/>
  <c r="N86" i="111"/>
  <c r="O86" i="111"/>
  <c r="Q86" i="111" s="1"/>
  <c r="E20" i="135"/>
  <c r="F20" i="135" s="1"/>
  <c r="G20" i="135" s="1"/>
  <c r="H20" i="135" s="1"/>
  <c r="I20" i="135" s="1"/>
  <c r="J20" i="135" s="1"/>
  <c r="K20" i="135" s="1"/>
  <c r="L20" i="135" s="1"/>
  <c r="M20" i="135" s="1"/>
  <c r="N20" i="135" s="1"/>
  <c r="O20" i="135" s="1"/>
  <c r="P20" i="135" s="1"/>
  <c r="Q20" i="135" s="1"/>
  <c r="N24" i="135"/>
  <c r="O24" i="135"/>
  <c r="Q24" i="135" s="1"/>
  <c r="N25" i="135"/>
  <c r="O25" i="135"/>
  <c r="Q25" i="135" s="1"/>
  <c r="N26" i="135"/>
  <c r="O26" i="135"/>
  <c r="Q26" i="135"/>
  <c r="N27" i="135"/>
  <c r="O27" i="135"/>
  <c r="Q27" i="135" s="1"/>
  <c r="N28" i="135"/>
  <c r="O28" i="135"/>
  <c r="Q28" i="135"/>
  <c r="N29" i="135"/>
  <c r="O29" i="135"/>
  <c r="Q29" i="135" s="1"/>
  <c r="N30" i="135"/>
  <c r="O30" i="135"/>
  <c r="Q30" i="135" s="1"/>
  <c r="N31" i="135"/>
  <c r="O31" i="135"/>
  <c r="Q31" i="135" s="1"/>
  <c r="N32" i="135"/>
  <c r="O32" i="135"/>
  <c r="Q32" i="135"/>
  <c r="N33" i="135"/>
  <c r="O33" i="135"/>
  <c r="Q33" i="135" s="1"/>
  <c r="N34" i="135"/>
  <c r="O34" i="135"/>
  <c r="Q34" i="135" s="1"/>
  <c r="N35" i="135"/>
  <c r="O35" i="135"/>
  <c r="Q35" i="135" s="1"/>
  <c r="N36" i="135"/>
  <c r="O36" i="135"/>
  <c r="Q36" i="135" s="1"/>
  <c r="B37" i="135"/>
  <c r="N40" i="135"/>
  <c r="O40" i="135"/>
  <c r="Q40" i="135" s="1"/>
  <c r="N41" i="135"/>
  <c r="O41" i="135"/>
  <c r="Q41" i="135"/>
  <c r="N42" i="135"/>
  <c r="O42" i="135"/>
  <c r="Q42" i="135" s="1"/>
  <c r="N43" i="135"/>
  <c r="O43" i="135"/>
  <c r="Q43" i="135" s="1"/>
  <c r="N47" i="135"/>
  <c r="O47" i="135"/>
  <c r="Q47" i="135" s="1"/>
  <c r="N48" i="135"/>
  <c r="O48" i="135"/>
  <c r="Q48" i="135"/>
  <c r="N49" i="135"/>
  <c r="O49" i="135"/>
  <c r="Q49" i="135" s="1"/>
  <c r="B50" i="135"/>
  <c r="N53" i="135"/>
  <c r="O53" i="135"/>
  <c r="Q53" i="135" s="1"/>
  <c r="N54" i="135"/>
  <c r="O54" i="135"/>
  <c r="Q54" i="135"/>
  <c r="B55" i="135"/>
  <c r="N57" i="135"/>
  <c r="O57" i="135"/>
  <c r="Q57" i="135"/>
  <c r="N58" i="135"/>
  <c r="O58" i="135"/>
  <c r="Q58" i="135"/>
  <c r="B59" i="135"/>
  <c r="N61" i="135"/>
  <c r="O61" i="135"/>
  <c r="Q61" i="135" s="1"/>
  <c r="N62" i="135"/>
  <c r="O62" i="135"/>
  <c r="Q62" i="135" s="1"/>
  <c r="N63" i="135"/>
  <c r="O63" i="135"/>
  <c r="Q63" i="135" s="1"/>
  <c r="B64" i="135"/>
  <c r="N66" i="135"/>
  <c r="O66" i="135"/>
  <c r="Q66" i="135" s="1"/>
  <c r="N67" i="135"/>
  <c r="O67" i="135"/>
  <c r="Q67" i="135"/>
  <c r="N68" i="135"/>
  <c r="O68" i="135"/>
  <c r="Q68" i="135"/>
  <c r="N69" i="135"/>
  <c r="O69" i="135"/>
  <c r="Q69" i="135" s="1"/>
  <c r="N72" i="135"/>
  <c r="O72" i="135"/>
  <c r="Q72" i="135" s="1"/>
  <c r="N73" i="135"/>
  <c r="O73" i="135"/>
  <c r="Q73" i="135"/>
  <c r="N74" i="135"/>
  <c r="O74" i="135"/>
  <c r="Q74" i="135"/>
  <c r="N75" i="135"/>
  <c r="O75" i="135"/>
  <c r="Q75" i="135" s="1"/>
  <c r="N76" i="135"/>
  <c r="O76" i="135"/>
  <c r="Q76" i="135" s="1"/>
  <c r="N77" i="135"/>
  <c r="O77" i="135"/>
  <c r="Q77" i="135" s="1"/>
  <c r="N78" i="135"/>
  <c r="O78" i="135"/>
  <c r="Q78" i="135"/>
  <c r="N79" i="135"/>
  <c r="O79" i="135"/>
  <c r="Q79" i="135"/>
  <c r="N80" i="135"/>
  <c r="O80" i="135"/>
  <c r="Q80" i="135" s="1"/>
  <c r="N81" i="135"/>
  <c r="O81" i="135"/>
  <c r="Q81" i="135" s="1"/>
  <c r="N82" i="135"/>
  <c r="O82" i="135"/>
  <c r="Q82" i="135" s="1"/>
  <c r="N83" i="135"/>
  <c r="O83" i="135"/>
  <c r="Q83" i="135"/>
  <c r="B84" i="135"/>
  <c r="N86" i="135"/>
  <c r="O86" i="135"/>
  <c r="Q86" i="135" s="1"/>
  <c r="E20" i="109"/>
  <c r="F20" i="109" s="1"/>
  <c r="G20" i="109" s="1"/>
  <c r="H20" i="109" s="1"/>
  <c r="I20" i="109" s="1"/>
  <c r="J20" i="109" s="1"/>
  <c r="K20" i="109" s="1"/>
  <c r="L20" i="109"/>
  <c r="M20" i="109"/>
  <c r="N20" i="109" s="1"/>
  <c r="O20" i="109" s="1"/>
  <c r="P20" i="109" s="1"/>
  <c r="Q20" i="109" s="1"/>
  <c r="N24" i="109"/>
  <c r="O24" i="109"/>
  <c r="Q24" i="109"/>
  <c r="N25" i="109"/>
  <c r="O25" i="109"/>
  <c r="Q25" i="109" s="1"/>
  <c r="N26" i="109"/>
  <c r="O26" i="109"/>
  <c r="Q26" i="109" s="1"/>
  <c r="N27" i="109"/>
  <c r="O27" i="109"/>
  <c r="Q27" i="109"/>
  <c r="N28" i="109"/>
  <c r="O28" i="109"/>
  <c r="Q28" i="109"/>
  <c r="N29" i="109"/>
  <c r="O29" i="109"/>
  <c r="Q29" i="109" s="1"/>
  <c r="N30" i="109"/>
  <c r="O30" i="109"/>
  <c r="Q30" i="109" s="1"/>
  <c r="N31" i="109"/>
  <c r="O31" i="109"/>
  <c r="Q31" i="109"/>
  <c r="N32" i="109"/>
  <c r="O32" i="109"/>
  <c r="Q32" i="109"/>
  <c r="N33" i="109"/>
  <c r="O33" i="109"/>
  <c r="Q33" i="109" s="1"/>
  <c r="N34" i="109"/>
  <c r="O34" i="109"/>
  <c r="Q34" i="109" s="1"/>
  <c r="N35" i="109"/>
  <c r="O35" i="109"/>
  <c r="Q35" i="109"/>
  <c r="N36" i="109"/>
  <c r="O36" i="109"/>
  <c r="Q36" i="109"/>
  <c r="B37" i="109"/>
  <c r="N40" i="109"/>
  <c r="O40" i="109"/>
  <c r="Q40" i="109"/>
  <c r="N41" i="109"/>
  <c r="O41" i="109"/>
  <c r="Q41" i="109" s="1"/>
  <c r="N42" i="109"/>
  <c r="O42" i="109"/>
  <c r="Q42" i="109" s="1"/>
  <c r="N43" i="109"/>
  <c r="O43" i="109"/>
  <c r="Q43" i="109"/>
  <c r="N47" i="109"/>
  <c r="O47" i="109"/>
  <c r="Q47" i="109"/>
  <c r="N48" i="109"/>
  <c r="O48" i="109"/>
  <c r="Q48" i="109" s="1"/>
  <c r="N49" i="109"/>
  <c r="O49" i="109"/>
  <c r="Q49" i="109" s="1"/>
  <c r="B50" i="109"/>
  <c r="N53" i="109"/>
  <c r="O53" i="109"/>
  <c r="Q53" i="109" s="1"/>
  <c r="N54" i="109"/>
  <c r="O54" i="109"/>
  <c r="Q54" i="109"/>
  <c r="B55" i="109"/>
  <c r="N57" i="109"/>
  <c r="O57" i="109"/>
  <c r="Q57" i="109"/>
  <c r="N58" i="109"/>
  <c r="O58" i="109"/>
  <c r="Q58" i="109"/>
  <c r="B59" i="109"/>
  <c r="N61" i="109"/>
  <c r="O61" i="109"/>
  <c r="Q61" i="109"/>
  <c r="N62" i="109"/>
  <c r="O62" i="109"/>
  <c r="Q62" i="109" s="1"/>
  <c r="N63" i="109"/>
  <c r="O63" i="109"/>
  <c r="Q63" i="109" s="1"/>
  <c r="B64" i="109"/>
  <c r="N66" i="109"/>
  <c r="O66" i="109"/>
  <c r="Q66" i="109" s="1"/>
  <c r="N67" i="109"/>
  <c r="O67" i="109"/>
  <c r="Q67" i="109"/>
  <c r="N68" i="109"/>
  <c r="O68" i="109"/>
  <c r="Q68" i="109"/>
  <c r="N69" i="109"/>
  <c r="O69" i="109"/>
  <c r="Q69" i="109" s="1"/>
  <c r="N72" i="109"/>
  <c r="O72" i="109"/>
  <c r="Q72" i="109" s="1"/>
  <c r="N73" i="109"/>
  <c r="O73" i="109"/>
  <c r="Q73" i="109"/>
  <c r="N74" i="109"/>
  <c r="O74" i="109"/>
  <c r="Q74" i="109"/>
  <c r="N75" i="109"/>
  <c r="O75" i="109"/>
  <c r="Q75" i="109" s="1"/>
  <c r="N76" i="109"/>
  <c r="O76" i="109"/>
  <c r="Q76" i="109" s="1"/>
  <c r="N77" i="109"/>
  <c r="O77" i="109"/>
  <c r="Q77" i="109"/>
  <c r="N78" i="109"/>
  <c r="O78" i="109"/>
  <c r="Q78" i="109"/>
  <c r="N79" i="109"/>
  <c r="O79" i="109"/>
  <c r="Q79" i="109" s="1"/>
  <c r="N80" i="109"/>
  <c r="O80" i="109"/>
  <c r="Q80" i="109" s="1"/>
  <c r="N81" i="109"/>
  <c r="O81" i="109"/>
  <c r="Q81" i="109"/>
  <c r="N82" i="109"/>
  <c r="O82" i="109"/>
  <c r="Q82" i="109" s="1"/>
  <c r="N83" i="109"/>
  <c r="O83" i="109"/>
  <c r="Q83" i="109"/>
  <c r="B84" i="109"/>
  <c r="N86" i="109"/>
  <c r="O86" i="109"/>
  <c r="Q86" i="109"/>
  <c r="E20" i="34"/>
  <c r="F20" i="34" s="1"/>
  <c r="G20" i="34" s="1"/>
  <c r="H20" i="34" s="1"/>
  <c r="I20" i="34" s="1"/>
  <c r="J20" i="34" s="1"/>
  <c r="K20" i="34" s="1"/>
  <c r="L20" i="34" s="1"/>
  <c r="M20" i="34" s="1"/>
  <c r="N20" i="34" s="1"/>
  <c r="O20" i="34" s="1"/>
  <c r="P20" i="34" s="1"/>
  <c r="Q20" i="34" s="1"/>
  <c r="N24" i="34"/>
  <c r="O24" i="34"/>
  <c r="Q24" i="34" s="1"/>
  <c r="N25" i="34"/>
  <c r="O25" i="34"/>
  <c r="Q25" i="34"/>
  <c r="N26" i="34"/>
  <c r="O26" i="34"/>
  <c r="Q26" i="34" s="1"/>
  <c r="N27" i="34"/>
  <c r="O27" i="34"/>
  <c r="Q27" i="34"/>
  <c r="N28" i="34"/>
  <c r="O28" i="34"/>
  <c r="Q28" i="34" s="1"/>
  <c r="N29" i="34"/>
  <c r="O29" i="34"/>
  <c r="Q29" i="34"/>
  <c r="N30" i="34"/>
  <c r="O30" i="34"/>
  <c r="Q30" i="34" s="1"/>
  <c r="N31" i="34"/>
  <c r="O31" i="34"/>
  <c r="Q31" i="34"/>
  <c r="N32" i="34"/>
  <c r="O32" i="34"/>
  <c r="Q32" i="34" s="1"/>
  <c r="N33" i="34"/>
  <c r="O33" i="34"/>
  <c r="Q33" i="34"/>
  <c r="N34" i="34"/>
  <c r="O34" i="34"/>
  <c r="Q34" i="34" s="1"/>
  <c r="N35" i="34"/>
  <c r="O35" i="34"/>
  <c r="Q35" i="34"/>
  <c r="N36" i="34"/>
  <c r="O36" i="34"/>
  <c r="Q36" i="34" s="1"/>
  <c r="B37" i="34"/>
  <c r="N40" i="34"/>
  <c r="O40" i="34"/>
  <c r="Q40" i="34" s="1"/>
  <c r="N41" i="34"/>
  <c r="O41" i="34"/>
  <c r="Q41" i="34"/>
  <c r="N42" i="34"/>
  <c r="O42" i="34"/>
  <c r="Q42" i="34" s="1"/>
  <c r="N43" i="34"/>
  <c r="O43" i="34"/>
  <c r="Q43" i="34"/>
  <c r="N47" i="34"/>
  <c r="O47" i="34"/>
  <c r="Q47" i="34" s="1"/>
  <c r="N48" i="34"/>
  <c r="O48" i="34"/>
  <c r="Q48" i="34"/>
  <c r="N49" i="34"/>
  <c r="O49" i="34"/>
  <c r="Q49" i="34" s="1"/>
  <c r="B50" i="34"/>
  <c r="N53" i="34"/>
  <c r="O53" i="34"/>
  <c r="Q53" i="34" s="1"/>
  <c r="N54" i="34"/>
  <c r="O54" i="34"/>
  <c r="Q54" i="34"/>
  <c r="B55" i="34"/>
  <c r="N57" i="34"/>
  <c r="O57" i="34"/>
  <c r="Q57" i="34"/>
  <c r="N58" i="34"/>
  <c r="O58" i="34"/>
  <c r="Q58" i="34" s="1"/>
  <c r="B59" i="34"/>
  <c r="N61" i="34"/>
  <c r="O61" i="34"/>
  <c r="Q61" i="34" s="1"/>
  <c r="N62" i="34"/>
  <c r="O62" i="34"/>
  <c r="Q62" i="34"/>
  <c r="N63" i="34"/>
  <c r="O63" i="34"/>
  <c r="Q63" i="34" s="1"/>
  <c r="B64" i="34"/>
  <c r="N66" i="34"/>
  <c r="O66" i="34"/>
  <c r="Q66" i="34" s="1"/>
  <c r="N67" i="34"/>
  <c r="O67" i="34"/>
  <c r="Q67" i="34"/>
  <c r="N68" i="34"/>
  <c r="O68" i="34"/>
  <c r="Q68" i="34" s="1"/>
  <c r="N69" i="34"/>
  <c r="O69" i="34"/>
  <c r="Q69" i="34"/>
  <c r="N72" i="34"/>
  <c r="O72" i="34"/>
  <c r="Q72" i="34" s="1"/>
  <c r="N73" i="34"/>
  <c r="O73" i="34"/>
  <c r="Q73" i="34"/>
  <c r="N74" i="34"/>
  <c r="O74" i="34"/>
  <c r="Q74" i="34" s="1"/>
  <c r="N75" i="34"/>
  <c r="O75" i="34"/>
  <c r="Q75" i="34"/>
  <c r="N76" i="34"/>
  <c r="O76" i="34"/>
  <c r="Q76" i="34" s="1"/>
  <c r="N77" i="34"/>
  <c r="O77" i="34"/>
  <c r="Q77" i="34"/>
  <c r="N78" i="34"/>
  <c r="O78" i="34"/>
  <c r="Q78" i="34" s="1"/>
  <c r="N79" i="34"/>
  <c r="O79" i="34"/>
  <c r="Q79" i="34"/>
  <c r="N80" i="34"/>
  <c r="O80" i="34"/>
  <c r="Q80" i="34" s="1"/>
  <c r="N81" i="34"/>
  <c r="O81" i="34"/>
  <c r="Q81" i="34"/>
  <c r="N82" i="34"/>
  <c r="O82" i="34"/>
  <c r="Q82" i="34" s="1"/>
  <c r="N83" i="34"/>
  <c r="O83" i="34"/>
  <c r="Q83" i="34"/>
  <c r="B84" i="34"/>
  <c r="N86" i="34"/>
  <c r="O86" i="34"/>
  <c r="Q86" i="34"/>
  <c r="E20" i="152"/>
  <c r="F20" i="152" s="1"/>
  <c r="G20" i="152" s="1"/>
  <c r="H20" i="152" s="1"/>
  <c r="I20" i="152" s="1"/>
  <c r="J20" i="152" s="1"/>
  <c r="K20" i="152" s="1"/>
  <c r="L20" i="152" s="1"/>
  <c r="M20" i="152" s="1"/>
  <c r="N20" i="152" s="1"/>
  <c r="O20" i="152" s="1"/>
  <c r="P20" i="152" s="1"/>
  <c r="Q20" i="152" s="1"/>
  <c r="N24" i="152"/>
  <c r="O24" i="152"/>
  <c r="Q24" i="152" s="1"/>
  <c r="N25" i="152"/>
  <c r="O25" i="152"/>
  <c r="Q25" i="152"/>
  <c r="N26" i="152"/>
  <c r="O26" i="152"/>
  <c r="Q26" i="152" s="1"/>
  <c r="N27" i="152"/>
  <c r="O27" i="152"/>
  <c r="Q27" i="152"/>
  <c r="N28" i="152"/>
  <c r="O28" i="152"/>
  <c r="Q28" i="152" s="1"/>
  <c r="N29" i="152"/>
  <c r="O29" i="152"/>
  <c r="Q29" i="152" s="1"/>
  <c r="N30" i="152"/>
  <c r="O30" i="152"/>
  <c r="Q30" i="152" s="1"/>
  <c r="N31" i="152"/>
  <c r="O31" i="152"/>
  <c r="Q31" i="152"/>
  <c r="N32" i="152"/>
  <c r="O32" i="152"/>
  <c r="Q32" i="152" s="1"/>
  <c r="N33" i="152"/>
  <c r="O33" i="152"/>
  <c r="Q33" i="152" s="1"/>
  <c r="N34" i="152"/>
  <c r="O34" i="152"/>
  <c r="Q34" i="152" s="1"/>
  <c r="N35" i="152"/>
  <c r="O35" i="152"/>
  <c r="Q35" i="152"/>
  <c r="N36" i="152"/>
  <c r="O36" i="152"/>
  <c r="Q36" i="152" s="1"/>
  <c r="B37" i="152"/>
  <c r="N40" i="152"/>
  <c r="O40" i="152"/>
  <c r="Q40" i="152" s="1"/>
  <c r="N41" i="152"/>
  <c r="O41" i="152"/>
  <c r="Q41" i="152"/>
  <c r="N42" i="152"/>
  <c r="O42" i="152"/>
  <c r="Q42" i="152" s="1"/>
  <c r="N43" i="152"/>
  <c r="O43" i="152"/>
  <c r="Q43" i="152"/>
  <c r="N47" i="152"/>
  <c r="O47" i="152"/>
  <c r="Q47" i="152" s="1"/>
  <c r="N48" i="152"/>
  <c r="O48" i="152"/>
  <c r="Q48" i="152" s="1"/>
  <c r="N49" i="152"/>
  <c r="O49" i="152"/>
  <c r="Q49" i="152" s="1"/>
  <c r="B50" i="152"/>
  <c r="N53" i="152"/>
  <c r="O53" i="152"/>
  <c r="Q53" i="152" s="1"/>
  <c r="N54" i="152"/>
  <c r="O54" i="152"/>
  <c r="Q54" i="152"/>
  <c r="B55" i="152"/>
  <c r="N57" i="152"/>
  <c r="O57" i="152"/>
  <c r="Q57" i="152"/>
  <c r="N58" i="152"/>
  <c r="O58" i="152"/>
  <c r="Q58" i="152" s="1"/>
  <c r="B59" i="152"/>
  <c r="N61" i="152"/>
  <c r="O61" i="152"/>
  <c r="Q61" i="152" s="1"/>
  <c r="N62" i="152"/>
  <c r="O62" i="152"/>
  <c r="Q62" i="152"/>
  <c r="N63" i="152"/>
  <c r="O63" i="152"/>
  <c r="Q63" i="152" s="1"/>
  <c r="B64" i="152"/>
  <c r="N66" i="152"/>
  <c r="O66" i="152"/>
  <c r="Q66" i="152" s="1"/>
  <c r="N67" i="152"/>
  <c r="O67" i="152"/>
  <c r="Q67" i="152"/>
  <c r="N68" i="152"/>
  <c r="O68" i="152"/>
  <c r="Q68" i="152"/>
  <c r="N69" i="152"/>
  <c r="O69" i="152"/>
  <c r="Q69" i="152" s="1"/>
  <c r="N72" i="152"/>
  <c r="O72" i="152"/>
  <c r="Q72" i="152" s="1"/>
  <c r="N73" i="152"/>
  <c r="O73" i="152"/>
  <c r="Q73" i="152"/>
  <c r="N74" i="152"/>
  <c r="O74" i="152"/>
  <c r="Q74" i="152"/>
  <c r="N75" i="152"/>
  <c r="O75" i="152"/>
  <c r="Q75" i="152" s="1"/>
  <c r="N76" i="152"/>
  <c r="O76" i="152"/>
  <c r="Q76" i="152" s="1"/>
  <c r="N77" i="152"/>
  <c r="O77" i="152"/>
  <c r="Q77" i="152"/>
  <c r="N78" i="152"/>
  <c r="O78" i="152"/>
  <c r="Q78" i="152" s="1"/>
  <c r="N79" i="152"/>
  <c r="O79" i="152"/>
  <c r="Q79" i="152" s="1"/>
  <c r="N80" i="152"/>
  <c r="O80" i="152"/>
  <c r="Q80" i="152" s="1"/>
  <c r="N81" i="152"/>
  <c r="O81" i="152"/>
  <c r="Q81" i="152"/>
  <c r="N82" i="152"/>
  <c r="O82" i="152"/>
  <c r="Q82" i="152" s="1"/>
  <c r="N83" i="152"/>
  <c r="O83" i="152"/>
  <c r="Q83" i="152" s="1"/>
  <c r="B84" i="152"/>
  <c r="N86" i="152"/>
  <c r="O86" i="152"/>
  <c r="Q86" i="152"/>
  <c r="E20" i="157"/>
  <c r="F20" i="157" s="1"/>
  <c r="G20" i="157" s="1"/>
  <c r="H20" i="157" s="1"/>
  <c r="I20" i="157" s="1"/>
  <c r="J20" i="157" s="1"/>
  <c r="K20" i="157" s="1"/>
  <c r="L20" i="157" s="1"/>
  <c r="M20" i="157" s="1"/>
  <c r="N20" i="157" s="1"/>
  <c r="O20" i="157" s="1"/>
  <c r="P20" i="157" s="1"/>
  <c r="Q20" i="157" s="1"/>
  <c r="N24" i="157"/>
  <c r="O24" i="157"/>
  <c r="Q24" i="157" s="1"/>
  <c r="N25" i="157"/>
  <c r="O25" i="157"/>
  <c r="Q25" i="157" s="1"/>
  <c r="N26" i="157"/>
  <c r="O26" i="157"/>
  <c r="Q26" i="157" s="1"/>
  <c r="N27" i="157"/>
  <c r="O27" i="157"/>
  <c r="Q27" i="157"/>
  <c r="N28" i="157"/>
  <c r="O28" i="157"/>
  <c r="Q28" i="157" s="1"/>
  <c r="N29" i="157"/>
  <c r="O29" i="157"/>
  <c r="Q29" i="157" s="1"/>
  <c r="N30" i="157"/>
  <c r="O30" i="157"/>
  <c r="Q30" i="157" s="1"/>
  <c r="N31" i="157"/>
  <c r="O31" i="157"/>
  <c r="Q31" i="157"/>
  <c r="N32" i="157"/>
  <c r="O32" i="157"/>
  <c r="Q32" i="157" s="1"/>
  <c r="N33" i="157"/>
  <c r="O33" i="157"/>
  <c r="Q33" i="157" s="1"/>
  <c r="N34" i="157"/>
  <c r="O34" i="157"/>
  <c r="Q34" i="157" s="1"/>
  <c r="N35" i="157"/>
  <c r="O35" i="157"/>
  <c r="Q35" i="157"/>
  <c r="N36" i="157"/>
  <c r="O36" i="157"/>
  <c r="Q36" i="157" s="1"/>
  <c r="B37" i="157"/>
  <c r="N40" i="157"/>
  <c r="O40" i="157"/>
  <c r="Q40" i="157" s="1"/>
  <c r="N41" i="157"/>
  <c r="O41" i="157"/>
  <c r="Q41" i="157" s="1"/>
  <c r="N42" i="157"/>
  <c r="O42" i="157"/>
  <c r="Q42" i="157" s="1"/>
  <c r="N43" i="157"/>
  <c r="O43" i="157"/>
  <c r="Q43" i="157"/>
  <c r="N47" i="157"/>
  <c r="O47" i="157"/>
  <c r="Q47" i="157" s="1"/>
  <c r="N48" i="157"/>
  <c r="O48" i="157"/>
  <c r="Q48" i="157" s="1"/>
  <c r="N49" i="157"/>
  <c r="O49" i="157"/>
  <c r="Q49" i="157" s="1"/>
  <c r="B50" i="157"/>
  <c r="N53" i="157"/>
  <c r="O53" i="157"/>
  <c r="Q53" i="157" s="1"/>
  <c r="N54" i="157"/>
  <c r="O54" i="157"/>
  <c r="Q54" i="157"/>
  <c r="B55" i="157"/>
  <c r="N57" i="157"/>
  <c r="O57" i="157"/>
  <c r="Q57" i="157"/>
  <c r="N58" i="157"/>
  <c r="O58" i="157"/>
  <c r="Q58" i="157" s="1"/>
  <c r="B59" i="157"/>
  <c r="N61" i="157"/>
  <c r="O61" i="157"/>
  <c r="Q61" i="157" s="1"/>
  <c r="N62" i="157"/>
  <c r="O62" i="157"/>
  <c r="Q62" i="157" s="1"/>
  <c r="N63" i="157"/>
  <c r="O63" i="157"/>
  <c r="Q63" i="157" s="1"/>
  <c r="B64" i="157"/>
  <c r="N66" i="157"/>
  <c r="O66" i="157"/>
  <c r="Q66" i="157" s="1"/>
  <c r="N67" i="157"/>
  <c r="O67" i="157"/>
  <c r="Q67" i="157"/>
  <c r="N68" i="157"/>
  <c r="O68" i="157"/>
  <c r="Q68" i="157" s="1"/>
  <c r="N69" i="157"/>
  <c r="O69" i="157"/>
  <c r="Q69" i="157" s="1"/>
  <c r="N72" i="157"/>
  <c r="O72" i="157"/>
  <c r="Q72" i="157" s="1"/>
  <c r="N73" i="157"/>
  <c r="O73" i="157"/>
  <c r="Q73" i="157"/>
  <c r="N74" i="157"/>
  <c r="O74" i="157"/>
  <c r="Q74" i="157" s="1"/>
  <c r="N75" i="157"/>
  <c r="O75" i="157"/>
  <c r="Q75" i="157" s="1"/>
  <c r="N76" i="157"/>
  <c r="O76" i="157"/>
  <c r="Q76" i="157" s="1"/>
  <c r="N77" i="157"/>
  <c r="O77" i="157"/>
  <c r="Q77" i="157"/>
  <c r="N78" i="157"/>
  <c r="O78" i="157"/>
  <c r="Q78" i="157" s="1"/>
  <c r="N79" i="157"/>
  <c r="O79" i="157"/>
  <c r="Q79" i="157" s="1"/>
  <c r="N80" i="157"/>
  <c r="O80" i="157"/>
  <c r="Q80" i="157" s="1"/>
  <c r="N81" i="157"/>
  <c r="O81" i="157"/>
  <c r="Q81" i="157"/>
  <c r="N82" i="157"/>
  <c r="O82" i="157"/>
  <c r="Q82" i="157" s="1"/>
  <c r="N83" i="157"/>
  <c r="O83" i="157"/>
  <c r="Q83" i="157" s="1"/>
  <c r="B84" i="157"/>
  <c r="N86" i="157"/>
  <c r="O86" i="157"/>
  <c r="Q86" i="157" s="1"/>
  <c r="E20" i="120"/>
  <c r="F20" i="120" s="1"/>
  <c r="G20" i="120" s="1"/>
  <c r="H20" i="120" s="1"/>
  <c r="I20" i="120" s="1"/>
  <c r="J20" i="120" s="1"/>
  <c r="K20" i="120" s="1"/>
  <c r="L20" i="120" s="1"/>
  <c r="M20" i="120" s="1"/>
  <c r="N20" i="120" s="1"/>
  <c r="O20" i="120" s="1"/>
  <c r="P20" i="120" s="1"/>
  <c r="Q20" i="120" s="1"/>
  <c r="N24" i="120"/>
  <c r="O24" i="120"/>
  <c r="Q24" i="120" s="1"/>
  <c r="N25" i="120"/>
  <c r="O25" i="120"/>
  <c r="Q25" i="120" s="1"/>
  <c r="N26" i="120"/>
  <c r="O26" i="120"/>
  <c r="Q26" i="120" s="1"/>
  <c r="N27" i="120"/>
  <c r="O27" i="120"/>
  <c r="Q27" i="120"/>
  <c r="N28" i="120"/>
  <c r="O28" i="120"/>
  <c r="Q28" i="120"/>
  <c r="N29" i="120"/>
  <c r="O29" i="120"/>
  <c r="Q29" i="120" s="1"/>
  <c r="N30" i="120"/>
  <c r="O30" i="120"/>
  <c r="Q30" i="120" s="1"/>
  <c r="N31" i="120"/>
  <c r="O31" i="120"/>
  <c r="Q31" i="120"/>
  <c r="N32" i="120"/>
  <c r="O32" i="120"/>
  <c r="Q32" i="120" s="1"/>
  <c r="N33" i="120"/>
  <c r="O33" i="120"/>
  <c r="Q33" i="120" s="1"/>
  <c r="N34" i="120"/>
  <c r="O34" i="120"/>
  <c r="Q34" i="120" s="1"/>
  <c r="N35" i="120"/>
  <c r="O35" i="120"/>
  <c r="Q35" i="120"/>
  <c r="N36" i="120"/>
  <c r="O36" i="120"/>
  <c r="Q36" i="120" s="1"/>
  <c r="B37" i="120"/>
  <c r="N40" i="120"/>
  <c r="O40" i="120"/>
  <c r="Q40" i="120" s="1"/>
  <c r="N41" i="120"/>
  <c r="O41" i="120"/>
  <c r="Q41" i="120" s="1"/>
  <c r="N42" i="120"/>
  <c r="O42" i="120"/>
  <c r="Q42" i="120" s="1"/>
  <c r="N43" i="120"/>
  <c r="O43" i="120"/>
  <c r="Q43" i="120"/>
  <c r="N47" i="120"/>
  <c r="O47" i="120"/>
  <c r="Q47" i="120" s="1"/>
  <c r="N48" i="120"/>
  <c r="O48" i="120"/>
  <c r="Q48" i="120"/>
  <c r="N49" i="120"/>
  <c r="O49" i="120"/>
  <c r="Q49" i="120" s="1"/>
  <c r="B50" i="120"/>
  <c r="N53" i="120"/>
  <c r="O53" i="120"/>
  <c r="Q53" i="120" s="1"/>
  <c r="N54" i="120"/>
  <c r="O54" i="120"/>
  <c r="Q54" i="120"/>
  <c r="B55" i="120"/>
  <c r="N57" i="120"/>
  <c r="O57" i="120"/>
  <c r="Q57" i="120"/>
  <c r="N58" i="120"/>
  <c r="O58" i="120"/>
  <c r="Q58" i="120" s="1"/>
  <c r="B59" i="120"/>
  <c r="N61" i="120"/>
  <c r="O61" i="120"/>
  <c r="Q61" i="120" s="1"/>
  <c r="N62" i="120"/>
  <c r="O62" i="120"/>
  <c r="Q62" i="120"/>
  <c r="N63" i="120"/>
  <c r="O63" i="120"/>
  <c r="Q63" i="120" s="1"/>
  <c r="B64" i="120"/>
  <c r="N66" i="120"/>
  <c r="O66" i="120"/>
  <c r="Q66" i="120" s="1"/>
  <c r="N67" i="120"/>
  <c r="O67" i="120"/>
  <c r="Q67" i="120"/>
  <c r="N68" i="120"/>
  <c r="O68" i="120"/>
  <c r="Q68" i="120"/>
  <c r="N69" i="120"/>
  <c r="O69" i="120"/>
  <c r="Q69" i="120"/>
  <c r="N72" i="120"/>
  <c r="O72" i="120"/>
  <c r="Q72" i="120" s="1"/>
  <c r="N73" i="120"/>
  <c r="O73" i="120"/>
  <c r="Q73" i="120"/>
  <c r="N74" i="120"/>
  <c r="O74" i="120"/>
  <c r="Q74" i="120"/>
  <c r="N75" i="120"/>
  <c r="O75" i="120"/>
  <c r="Q75" i="120" s="1"/>
  <c r="N76" i="120"/>
  <c r="O76" i="120"/>
  <c r="Q76" i="120" s="1"/>
  <c r="N77" i="120"/>
  <c r="O77" i="120"/>
  <c r="Q77" i="120"/>
  <c r="N78" i="120"/>
  <c r="O78" i="120"/>
  <c r="Q78" i="120" s="1"/>
  <c r="N79" i="120"/>
  <c r="O79" i="120"/>
  <c r="Q79" i="120" s="1"/>
  <c r="N80" i="120"/>
  <c r="O80" i="120"/>
  <c r="Q80" i="120" s="1"/>
  <c r="N81" i="120"/>
  <c r="O81" i="120"/>
  <c r="Q81" i="120"/>
  <c r="N82" i="120"/>
  <c r="O82" i="120"/>
  <c r="Q82" i="120" s="1"/>
  <c r="N83" i="120"/>
  <c r="O83" i="120"/>
  <c r="Q83" i="120"/>
  <c r="B84" i="120"/>
  <c r="N86" i="120"/>
  <c r="O86" i="120"/>
  <c r="Q86" i="120" s="1"/>
  <c r="A88" i="80"/>
  <c r="A1" i="80" s="1"/>
  <c r="A4" i="19"/>
  <c r="A88" i="157" s="1"/>
  <c r="A1" i="157" s="1"/>
  <c r="A9" i="19"/>
  <c r="A88" i="111" s="1"/>
  <c r="A1" i="111" s="1"/>
  <c r="A3" i="19"/>
  <c r="A5" i="19"/>
  <c r="A88" i="152" s="1"/>
  <c r="A1" i="152" s="1"/>
  <c r="A6" i="19"/>
  <c r="A7" i="19"/>
  <c r="A8" i="19"/>
  <c r="A88" i="135" s="1"/>
  <c r="A1" i="135" s="1"/>
  <c r="A10" i="19"/>
  <c r="A88" i="38" s="1"/>
  <c r="A1" i="38" s="1"/>
  <c r="A11" i="19"/>
  <c r="A12" i="19"/>
  <c r="A13" i="19"/>
  <c r="A88" i="137" s="1"/>
  <c r="A1" i="137" s="1"/>
  <c r="A14" i="19"/>
  <c r="A88" i="131" s="1"/>
  <c r="A1" i="131" s="1"/>
  <c r="A15" i="19"/>
  <c r="A16" i="19"/>
  <c r="A17" i="19"/>
  <c r="A88" i="156" s="1"/>
  <c r="A1" i="156" s="1"/>
  <c r="A18" i="19"/>
  <c r="A88" i="44" s="1"/>
  <c r="A1" i="44" s="1"/>
  <c r="A19" i="19"/>
  <c r="A20" i="19"/>
  <c r="A21" i="19"/>
  <c r="A88" i="81" s="1"/>
  <c r="A1" i="81" s="1"/>
  <c r="A22" i="19"/>
  <c r="A88" i="142" s="1"/>
  <c r="A1" i="142" s="1"/>
  <c r="A23" i="19"/>
  <c r="A24" i="19"/>
  <c r="A25" i="19"/>
  <c r="A88" i="115" s="1"/>
  <c r="A1" i="115" s="1"/>
  <c r="A26" i="19"/>
  <c r="A88" i="85" s="1"/>
  <c r="A1" i="85" s="1"/>
  <c r="A27" i="19"/>
  <c r="A28" i="19"/>
  <c r="A29" i="19"/>
  <c r="A30" i="19"/>
  <c r="A31" i="19"/>
  <c r="A32" i="19"/>
  <c r="A33" i="19"/>
  <c r="A34" i="19"/>
  <c r="A88" i="147" s="1"/>
  <c r="A1" i="147" s="1"/>
  <c r="A35" i="19"/>
  <c r="A36" i="19"/>
  <c r="A37" i="19"/>
  <c r="A38" i="19"/>
  <c r="A88" i="96" s="1"/>
  <c r="A1" i="96" s="1"/>
  <c r="A39" i="19"/>
  <c r="A40" i="19"/>
  <c r="A41" i="19"/>
  <c r="A42" i="19"/>
  <c r="A88" i="158" s="1"/>
  <c r="A1" i="158" s="1"/>
  <c r="A43" i="19"/>
  <c r="A88" i="34"/>
  <c r="A1" i="34" s="1"/>
  <c r="A88" i="109"/>
  <c r="A88" i="153"/>
  <c r="A1" i="153" s="1"/>
  <c r="A88" i="49"/>
  <c r="A88" i="41"/>
  <c r="A1" i="41" s="1"/>
  <c r="A88" i="42"/>
  <c r="A88" i="45"/>
  <c r="A1" i="45" s="1"/>
  <c r="A88" i="46"/>
  <c r="A88" i="114"/>
  <c r="A1" i="114" s="1"/>
  <c r="A88" i="50"/>
  <c r="A88" i="154"/>
  <c r="A1" i="154" s="1"/>
  <c r="A88" i="47"/>
  <c r="A88" i="89"/>
  <c r="A88" i="145"/>
  <c r="A88" i="146"/>
  <c r="A1" i="146" s="1"/>
  <c r="A88" i="148"/>
  <c r="A88" i="133"/>
  <c r="A88" i="95"/>
  <c r="A1" i="95" s="1"/>
  <c r="A88" i="97"/>
  <c r="A88" i="155"/>
  <c r="A88" i="100"/>
  <c r="A1" i="100" s="1"/>
  <c r="A88" i="150"/>
  <c r="A88" i="120"/>
  <c r="A1" i="120" s="1"/>
  <c r="O57" i="80" l="1"/>
  <c r="N53" i="80"/>
  <c r="O25" i="80"/>
  <c r="Q25" i="80" s="1"/>
  <c r="O53" i="80"/>
  <c r="Q53" i="80" s="1"/>
  <c r="O42" i="80"/>
  <c r="O29" i="80"/>
  <c r="N83" i="80"/>
  <c r="N81" i="80"/>
  <c r="N79" i="80"/>
  <c r="N77" i="80"/>
  <c r="N75" i="80"/>
  <c r="N73" i="80"/>
  <c r="N69" i="80"/>
  <c r="N67" i="80"/>
  <c r="N49" i="80"/>
  <c r="N47" i="80"/>
  <c r="N33" i="80"/>
  <c r="O31" i="80"/>
  <c r="Q57" i="80"/>
  <c r="Q78" i="80"/>
  <c r="Q76" i="80"/>
  <c r="Q74" i="80"/>
  <c r="Q68" i="80"/>
  <c r="Q66" i="80"/>
  <c r="Q48" i="80"/>
  <c r="O33" i="80"/>
  <c r="N25" i="80"/>
  <c r="A1" i="155"/>
  <c r="A1" i="133"/>
  <c r="A1" i="150"/>
  <c r="A1" i="97"/>
  <c r="A1" i="148"/>
  <c r="A1" i="89"/>
  <c r="A1" i="145"/>
  <c r="A1" i="47"/>
  <c r="A1" i="50"/>
  <c r="A1" i="46"/>
  <c r="A1" i="42"/>
  <c r="A1" i="49"/>
  <c r="A1" i="109"/>
  <c r="O83" i="80"/>
  <c r="Q83" i="80" s="1"/>
  <c r="O75" i="80"/>
  <c r="Q75" i="80" s="1"/>
  <c r="Q62" i="80"/>
  <c r="O58" i="80"/>
  <c r="Q58" i="80" s="1"/>
  <c r="O41" i="80"/>
  <c r="Q41" i="80" s="1"/>
  <c r="Q33" i="80"/>
  <c r="O30" i="80"/>
  <c r="Q30" i="80" s="1"/>
  <c r="O81" i="80"/>
  <c r="Q81" i="80" s="1"/>
  <c r="O73" i="80"/>
  <c r="Q73" i="80" s="1"/>
  <c r="Q42" i="80"/>
  <c r="O36" i="80"/>
  <c r="Q36" i="80" s="1"/>
  <c r="Q31" i="80"/>
  <c r="O28" i="80"/>
  <c r="Q28" i="80" s="1"/>
  <c r="O79" i="80"/>
  <c r="Q79" i="80" s="1"/>
  <c r="O69" i="80"/>
  <c r="Q69" i="80" s="1"/>
  <c r="O63" i="80"/>
  <c r="Q63" i="80" s="1"/>
  <c r="O49" i="80"/>
  <c r="Q49" i="80" s="1"/>
  <c r="Q40" i="80"/>
  <c r="O34" i="80"/>
  <c r="Q34" i="80" s="1"/>
  <c r="Q29" i="80"/>
  <c r="O26" i="80"/>
  <c r="Q26" i="80" s="1"/>
  <c r="O86" i="80"/>
  <c r="Q86" i="80" s="1"/>
  <c r="O77" i="80"/>
  <c r="Q77" i="80" s="1"/>
  <c r="Q72" i="80"/>
  <c r="O67" i="80"/>
  <c r="Q67" i="80" s="1"/>
  <c r="O61" i="80"/>
  <c r="Q61" i="80" s="1"/>
  <c r="O54" i="80"/>
  <c r="Q54" i="80" s="1"/>
  <c r="O47" i="80"/>
  <c r="Q47" i="80" s="1"/>
  <c r="O43" i="80"/>
  <c r="Q43" i="80" s="1"/>
  <c r="Q35" i="80"/>
  <c r="O32" i="80"/>
  <c r="Q32" i="80" s="1"/>
  <c r="Q27" i="80"/>
  <c r="O24" i="80"/>
  <c r="Q24" i="80" s="1"/>
</calcChain>
</file>

<file path=xl/sharedStrings.xml><?xml version="1.0" encoding="utf-8"?>
<sst xmlns="http://schemas.openxmlformats.org/spreadsheetml/2006/main" count="4099" uniqueCount="185">
  <si>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</si>
  <si>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</si>
  <si>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</si>
  <si>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</si>
  <si>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</si>
  <si>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</si>
  <si>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</si>
  <si>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</si>
  <si>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</si>
  <si>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</si>
  <si>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</si>
  <si>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</si>
  <si>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</si>
  <si>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</si>
  <si>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</si>
  <si>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</si>
  <si>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</si>
  <si>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</si>
  <si>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</si>
  <si>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</si>
  <si>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</si>
  <si>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</si>
  <si>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</si>
  <si>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</si>
  <si>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</si>
  <si>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</si>
  <si>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</si>
  <si>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</si>
  <si>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</si>
  <si>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</si>
  <si>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</si>
  <si>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</si>
  <si>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</si>
  <si>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</si>
  <si>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</si>
  <si>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</si>
  <si>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</si>
  <si>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</si>
  <si>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</si>
  <si>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</si>
  <si>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</si>
  <si>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</si>
  <si>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</si>
  <si>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</si>
  <si>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</si>
  <si>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</si>
  <si>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</si>
  <si>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</si>
  <si>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</si>
  <si>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</si>
  <si>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</si>
  <si>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</si>
  <si>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</si>
  <si>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</si>
  <si>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</si>
  <si>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</si>
  <si>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</si>
  <si>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</si>
  <si>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</si>
  <si>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</si>
  <si>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</si>
  <si>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</si>
  <si>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</si>
  <si>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</si>
  <si>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</si>
  <si>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</si>
  <si>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</si>
  <si>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</si>
  <si>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</si>
  <si>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</si>
  <si>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</si>
  <si>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</si>
  <si>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</si>
  <si>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</si>
  <si>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</si>
  <si>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</si>
  <si>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</si>
  <si>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</si>
  <si>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</si>
  <si>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</si>
  <si>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</si>
  <si>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</si>
  <si>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</si>
  <si>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</si>
  <si>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</si>
  <si>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</si>
  <si>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BUF</t>
  </si>
  <si>
    <t>Buffalo City</t>
  </si>
  <si>
    <t>NMA</t>
  </si>
  <si>
    <t>Nelson Mandela Bay</t>
  </si>
  <si>
    <t>EC101</t>
  </si>
  <si>
    <t>EC102</t>
  </si>
  <si>
    <t>Blue Crane Route</t>
  </si>
  <si>
    <t>EC104</t>
  </si>
  <si>
    <t>Makana</t>
  </si>
  <si>
    <t>EC105</t>
  </si>
  <si>
    <t>Ndlambe</t>
  </si>
  <si>
    <t>EC106</t>
  </si>
  <si>
    <t>Sundays River Valley</t>
  </si>
  <si>
    <t>EC108</t>
  </si>
  <si>
    <t>Kouga</t>
  </si>
  <si>
    <t>EC109</t>
  </si>
  <si>
    <t>Kou-Kamma</t>
  </si>
  <si>
    <t>DC10</t>
  </si>
  <si>
    <t>Sarah Baartman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</si>
  <si>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</si>
  <si>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</si>
  <si>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</si>
  <si>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</si>
  <si>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</si>
  <si>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</si>
  <si>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</si>
  <si>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</si>
  <si>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EC126</t>
  </si>
  <si>
    <t>Ngqushwa</t>
  </si>
  <si>
    <t>DC12</t>
  </si>
  <si>
    <t>Amathole</t>
  </si>
  <si>
    <t>EC131</t>
  </si>
  <si>
    <t>Inxuba Yethemba</t>
  </si>
  <si>
    <t>EC135</t>
  </si>
  <si>
    <t>Intsika Yethu</t>
  </si>
  <si>
    <t>EC136</t>
  </si>
  <si>
    <t>Emalahleni (Ec)</t>
  </si>
  <si>
    <t>EC137</t>
  </si>
  <si>
    <t>Engcobo</t>
  </si>
  <si>
    <t>EC138</t>
  </si>
  <si>
    <t>Sakhisizwe</t>
  </si>
  <si>
    <t>DC13</t>
  </si>
  <si>
    <t>Chris Hani</t>
  </si>
  <si>
    <t>EC141</t>
  </si>
  <si>
    <t>Elundini</t>
  </si>
  <si>
    <t>EC142</t>
  </si>
  <si>
    <t>Senqu</t>
  </si>
  <si>
    <t>EC143</t>
  </si>
  <si>
    <t>Maletswai</t>
  </si>
  <si>
    <t>EC144</t>
  </si>
  <si>
    <t>Gariep</t>
  </si>
  <si>
    <t>DC14</t>
  </si>
  <si>
    <t>Joe Gqabi</t>
  </si>
  <si>
    <t>EC153</t>
  </si>
  <si>
    <t>Ngquza Hills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</si>
  <si>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</si>
  <si>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</si>
  <si>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</si>
  <si>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</si>
  <si>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</si>
  <si>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</si>
  <si>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</si>
  <si>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</si>
  <si>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</si>
  <si>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O .R. Tambo</t>
  </si>
  <si>
    <t>EC441</t>
  </si>
  <si>
    <t>Matatiele</t>
  </si>
  <si>
    <t>EC442</t>
  </si>
  <si>
    <t>Umzimvubu</t>
  </si>
  <si>
    <t>EC443</t>
  </si>
  <si>
    <t>Mbizana</t>
  </si>
  <si>
    <t>EC444</t>
  </si>
  <si>
    <t>Ntabankulu</t>
  </si>
  <si>
    <t>DC44</t>
  </si>
  <si>
    <t>Alfred Nzo</t>
  </si>
  <si>
    <t>EC129</t>
  </si>
  <si>
    <t>EC139</t>
  </si>
  <si>
    <t>EC145</t>
  </si>
  <si>
    <t>Dr Beyers Naude</t>
  </si>
  <si>
    <t>Raymond Mhlaba</t>
  </si>
  <si>
    <t>Enoch Mgijima</t>
  </si>
  <si>
    <t>Walter Sisulu</t>
  </si>
  <si>
    <t>Summary</t>
  </si>
  <si>
    <t>Eastern Cape</t>
  </si>
  <si>
    <t>Number of informal settlements targeted for upgrading with upgrading plans</t>
  </si>
  <si>
    <t>Number of sites serviced</t>
  </si>
  <si>
    <t>Percentage density reduction in total informal settlements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</si>
  <si>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</si>
  <si>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</si>
  <si>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</si>
  <si>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</si>
  <si>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</si>
  <si>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</si>
  <si>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>Per centage density reduction in total informal settlements</t>
  </si>
  <si>
    <t>29 911</t>
  </si>
  <si>
    <t>13 000</t>
  </si>
  <si>
    <t>5 345</t>
  </si>
  <si>
    <t>7 939</t>
  </si>
  <si>
    <t>1 827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</si>
</sst>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&quot;$&quot;#,##0_);\(&quot;$&quot;#,##0\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[Red]0%;[Red]\(0%\)"/>
    <numFmt numFmtId="173" formatCode="0%;\(0%\)"/>
    <numFmt numFmtId="174" formatCode="\ \ @"/>
    <numFmt numFmtId="175" formatCode="\ \ \ \ @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 &quot;?_);_(@_)"/>
    <numFmt numFmtId="179" formatCode="#,##0;&quot;-&quot;#,##0;&quot;-&quot;"/>
    <numFmt numFmtId="180" formatCode="#,##0.00;&quot;-&quot;#,##0.00;&quot;-&quot;"/>
    <numFmt numFmtId="181" formatCode="#,##0%;&quot;-&quot;#,##0%;&quot;- &quot;"/>
    <numFmt numFmtId="182" formatCode="#,##0.0%;&quot;-&quot;#,##0.0%;&quot;- &quot;"/>
    <numFmt numFmtId="183" formatCode="#,##0.00%;&quot;-&quot;#,##0.00%;&quot;- &quot;"/>
    <numFmt numFmtId="184" formatCode="#,##0.0;&quot;-&quot;#,##0.0;&quot;-&quot;"/>
    <numFmt numFmtId="185" formatCode="#,##0&quot; &quot;;&quot;(&quot;#,##0&quot;)&quot;;&quot;- &quot;#&quot; &quot;;&quot; &quot;@&quot; &quot;"/>
    <numFmt numFmtId="186" formatCode="&quot;$&quot;#,##0&quot; &quot;;&quot;($&quot;#,##0&quot;)&quot;"/>
    <numFmt numFmtId="187" formatCode="[$-1C09]yyyy/mm/dd"/>
    <numFmt numFmtId="188" formatCode="[Red]0%;[Red]&quot;(&quot;0%&quot;)&quot;"/>
    <numFmt numFmtId="189" formatCode="0%;&quot;(&quot;0%&quot;)&quot;"/>
    <numFmt numFmtId="190" formatCode="[$R-1C09]&quot; &quot;#,##0.00;[Red][$R-1C09]&quot;-&quot;#,##0.0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i/>
      <sz val="16"/>
      <color rgb="FF000000"/>
      <name val="Calibri"/>
      <family val="2"/>
    </font>
    <font>
      <sz val="10"/>
      <color rgb="FFFF00FF"/>
      <name val="Arial"/>
      <family val="2"/>
    </font>
    <font>
      <sz val="8"/>
      <color rgb="FF000000"/>
      <name val="Arial Narrow"/>
      <family val="2"/>
    </font>
    <font>
      <sz val="10"/>
      <color rgb="FFFF0000"/>
      <name val="Arial"/>
      <family val="2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C000"/>
        <bgColor rgb="FFFFC000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5">
    <xf numFmtId="0" fontId="0" fillId="0" borderId="0"/>
    <xf numFmtId="166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66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ill="0" applyBorder="0" applyAlignment="0"/>
    <xf numFmtId="167" fontId="5" fillId="0" borderId="0" applyFill="0" applyBorder="0" applyAlignment="0"/>
    <xf numFmtId="166" fontId="5" fillId="0" borderId="0" applyFill="0" applyBorder="0" applyAlignment="0"/>
    <xf numFmtId="171" fontId="5" fillId="0" borderId="0" applyFill="0" applyBorder="0" applyAlignment="0"/>
    <xf numFmtId="167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6" fontId="8" fillId="0" borderId="0" applyFill="0" applyBorder="0" applyAlignment="0"/>
    <xf numFmtId="167" fontId="8" fillId="0" borderId="0" applyFill="0" applyBorder="0" applyAlignment="0"/>
    <xf numFmtId="166" fontId="8" fillId="0" borderId="0" applyFill="0" applyBorder="0" applyAlignment="0"/>
    <xf numFmtId="171" fontId="8" fillId="0" borderId="0" applyFill="0" applyBorder="0" applyAlignment="0"/>
    <xf numFmtId="167" fontId="8" fillId="0" borderId="0" applyFill="0" applyBorder="0" applyAlignment="0"/>
    <xf numFmtId="172" fontId="2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6" fontId="9" fillId="0" borderId="0" applyFill="0" applyBorder="0" applyAlignment="0"/>
    <xf numFmtId="167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0" fontId="1" fillId="4" borderId="0"/>
    <xf numFmtId="49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0" borderId="0"/>
    <xf numFmtId="179" fontId="32" fillId="0" borderId="0"/>
    <xf numFmtId="180" fontId="32" fillId="0" borderId="0"/>
    <xf numFmtId="181" fontId="32" fillId="0" borderId="0"/>
    <xf numFmtId="182" fontId="32" fillId="0" borderId="0"/>
    <xf numFmtId="183" fontId="32" fillId="0" borderId="0"/>
    <xf numFmtId="179" fontId="32" fillId="0" borderId="0"/>
    <xf numFmtId="184" fontId="32" fillId="0" borderId="0"/>
    <xf numFmtId="180" fontId="32" fillId="0" borderId="0"/>
    <xf numFmtId="179" fontId="31" fillId="0" borderId="0"/>
    <xf numFmtId="3" fontId="31" fillId="0" borderId="0"/>
    <xf numFmtId="180" fontId="31" fillId="0" borderId="0"/>
    <xf numFmtId="186" fontId="31" fillId="0" borderId="0"/>
    <xf numFmtId="0" fontId="31" fillId="0" borderId="0"/>
    <xf numFmtId="187" fontId="32" fillId="0" borderId="0"/>
    <xf numFmtId="179" fontId="33" fillId="0" borderId="0"/>
    <xf numFmtId="180" fontId="33" fillId="0" borderId="0"/>
    <xf numFmtId="179" fontId="33" fillId="0" borderId="0"/>
    <xf numFmtId="184" fontId="33" fillId="0" borderId="0"/>
    <xf numFmtId="180" fontId="33" fillId="0" borderId="0"/>
    <xf numFmtId="0" fontId="34" fillId="0" borderId="0"/>
    <xf numFmtId="2" fontId="31" fillId="0" borderId="0"/>
    <xf numFmtId="0" fontId="24" fillId="13" borderId="0"/>
    <xf numFmtId="0" fontId="35" fillId="0" borderId="32"/>
    <xf numFmtId="0" fontId="35" fillId="0" borderId="32">
      <alignment horizontal="left" vertical="center"/>
    </xf>
    <xf numFmtId="0" fontId="36" fillId="0" borderId="0">
      <alignment horizontal="center"/>
    </xf>
    <xf numFmtId="0" fontId="36" fillId="0" borderId="0">
      <alignment horizontal="center" textRotation="90"/>
    </xf>
    <xf numFmtId="0" fontId="24" fillId="14" borderId="0"/>
    <xf numFmtId="179" fontId="37" fillId="0" borderId="0"/>
    <xf numFmtId="180" fontId="37" fillId="0" borderId="0"/>
    <xf numFmtId="179" fontId="37" fillId="0" borderId="0"/>
    <xf numFmtId="184" fontId="37" fillId="0" borderId="0"/>
    <xf numFmtId="180" fontId="37" fillId="0" borderId="0"/>
    <xf numFmtId="188" fontId="38" fillId="0" borderId="0"/>
    <xf numFmtId="0" fontId="32" fillId="0" borderId="0"/>
    <xf numFmtId="0" fontId="32" fillId="0" borderId="0"/>
    <xf numFmtId="0" fontId="32" fillId="0" borderId="0"/>
    <xf numFmtId="183" fontId="31" fillId="0" borderId="0"/>
    <xf numFmtId="189" fontId="31" fillId="0" borderId="0"/>
    <xf numFmtId="10" fontId="31" fillId="0" borderId="0"/>
    <xf numFmtId="179" fontId="39" fillId="0" borderId="0"/>
    <xf numFmtId="180" fontId="39" fillId="0" borderId="0"/>
    <xf numFmtId="179" fontId="39" fillId="0" borderId="0"/>
    <xf numFmtId="184" fontId="39" fillId="0" borderId="0"/>
    <xf numFmtId="180" fontId="39" fillId="0" borderId="0"/>
    <xf numFmtId="0" fontId="40" fillId="0" borderId="0"/>
    <xf numFmtId="190" fontId="40" fillId="0" borderId="0"/>
    <xf numFmtId="49" fontId="32" fillId="0" borderId="0"/>
    <xf numFmtId="49" fontId="32" fillId="0" borderId="0"/>
    <xf numFmtId="49" fontId="32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161">
    <xf numFmtId="0" fontId="0" fillId="0" borderId="0" xfId="0"/>
    <xf numFmtId="0" fontId="12" fillId="0" borderId="0" xfId="34" applyFont="1" applyFill="1" applyBorder="1" applyAlignment="1" applyProtection="1">
      <alignment vertical="top"/>
      <protection hidden="1"/>
    </xf>
    <xf numFmtId="0" fontId="0" fillId="0" borderId="0" xfId="0" applyFont="1"/>
    <xf numFmtId="0" fontId="13" fillId="0" borderId="0" xfId="26" applyFont="1" applyFill="1" applyBorder="1" applyAlignment="1" applyProtection="1">
      <alignment vertical="top"/>
      <protection hidden="1"/>
    </xf>
    <xf numFmtId="0" fontId="14" fillId="0" borderId="4" xfId="34" applyFont="1" applyFill="1" applyBorder="1" applyAlignment="1" applyProtection="1">
      <alignment horizontal="centerContinuous" vertical="top"/>
    </xf>
    <xf numFmtId="0" fontId="14" fillId="0" borderId="2" xfId="34" applyFont="1" applyFill="1" applyBorder="1" applyAlignment="1" applyProtection="1">
      <alignment horizontal="centerContinuous" vertical="top"/>
    </xf>
    <xf numFmtId="0" fontId="14" fillId="0" borderId="5" xfId="34" applyFont="1" applyFill="1" applyBorder="1" applyAlignment="1" applyProtection="1">
      <alignment horizontal="center" vertical="top" wrapText="1"/>
    </xf>
    <xf numFmtId="0" fontId="14" fillId="0" borderId="6" xfId="34" applyFont="1" applyFill="1" applyBorder="1" applyAlignment="1" applyProtection="1">
      <alignment horizontal="center" vertical="top" wrapText="1"/>
    </xf>
    <xf numFmtId="0" fontId="14" fillId="0" borderId="7" xfId="34" applyFont="1" applyFill="1" applyBorder="1" applyAlignment="1" applyProtection="1">
      <alignment horizontal="center" vertical="top" wrapText="1"/>
    </xf>
    <xf numFmtId="1" fontId="15" fillId="5" borderId="4" xfId="26" applyNumberFormat="1" applyFont="1" applyFill="1" applyBorder="1" applyAlignment="1" applyProtection="1">
      <alignment vertical="center"/>
    </xf>
    <xf numFmtId="0" fontId="16" fillId="5" borderId="2" xfId="36" applyFont="1" applyFill="1" applyBorder="1" applyAlignment="1" applyProtection="1">
      <alignment vertical="top"/>
    </xf>
    <xf numFmtId="164" fontId="16" fillId="5" borderId="7" xfId="36" applyNumberFormat="1" applyFont="1" applyFill="1" applyBorder="1" applyAlignment="1" applyProtection="1">
      <alignment vertical="top" wrapText="1"/>
    </xf>
    <xf numFmtId="164" fontId="16" fillId="5" borderId="5" xfId="36" applyNumberFormat="1" applyFont="1" applyFill="1" applyBorder="1" applyAlignment="1" applyProtection="1">
      <alignment vertical="top" wrapText="1"/>
    </xf>
    <xf numFmtId="164" fontId="16" fillId="5" borderId="6" xfId="36" applyNumberFormat="1" applyFont="1" applyFill="1" applyBorder="1" applyAlignment="1" applyProtection="1">
      <alignment vertical="top" wrapText="1"/>
    </xf>
    <xf numFmtId="164" fontId="16" fillId="5" borderId="2" xfId="36" applyNumberFormat="1" applyFont="1" applyFill="1" applyBorder="1" applyAlignment="1" applyProtection="1">
      <alignment vertical="top" wrapText="1"/>
    </xf>
    <xf numFmtId="164" fontId="16" fillId="5" borderId="8" xfId="36" applyNumberFormat="1" applyFont="1" applyFill="1" applyBorder="1" applyAlignment="1" applyProtection="1">
      <alignment vertical="top" wrapText="1"/>
    </xf>
    <xf numFmtId="0" fontId="17" fillId="0" borderId="0" xfId="36" applyFont="1"/>
    <xf numFmtId="1" fontId="18" fillId="0" borderId="9" xfId="26" applyNumberFormat="1" applyFont="1" applyFill="1" applyBorder="1" applyAlignment="1" applyProtection="1">
      <alignment vertical="top"/>
    </xf>
    <xf numFmtId="164" fontId="19" fillId="0" borderId="10" xfId="36" applyNumberFormat="1" applyFont="1" applyFill="1" applyBorder="1" applyAlignment="1" applyProtection="1">
      <alignment vertical="top" wrapText="1"/>
    </xf>
    <xf numFmtId="164" fontId="19" fillId="0" borderId="11" xfId="36" applyNumberFormat="1" applyFont="1" applyFill="1" applyBorder="1" applyAlignment="1" applyProtection="1">
      <alignment vertical="top" wrapText="1"/>
    </xf>
    <xf numFmtId="164" fontId="19" fillId="0" borderId="12" xfId="36" applyNumberFormat="1" applyFont="1" applyFill="1" applyBorder="1" applyAlignment="1" applyProtection="1">
      <alignment vertical="top" wrapText="1"/>
    </xf>
    <xf numFmtId="164" fontId="19" fillId="0" borderId="13" xfId="36" applyNumberFormat="1" applyFont="1" applyFill="1" applyBorder="1" applyAlignment="1" applyProtection="1">
      <alignment vertical="top" wrapText="1"/>
    </xf>
    <xf numFmtId="164" fontId="19" fillId="0" borderId="14" xfId="36" applyNumberFormat="1" applyFont="1" applyFill="1" applyBorder="1" applyAlignment="1" applyProtection="1">
      <alignment vertical="top" wrapText="1"/>
    </xf>
    <xf numFmtId="1" fontId="14" fillId="0" borderId="9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 wrapText="1"/>
    </xf>
    <xf numFmtId="164" fontId="19" fillId="0" borderId="15" xfId="36" applyNumberFormat="1" applyFont="1" applyFill="1" applyBorder="1" applyAlignment="1" applyProtection="1">
      <alignment vertical="top" wrapText="1"/>
    </xf>
    <xf numFmtId="1" fontId="17" fillId="0" borderId="9" xfId="36" applyNumberFormat="1" applyFont="1" applyFill="1" applyBorder="1" applyAlignment="1" applyProtection="1">
      <alignment vertical="top" wrapText="1"/>
    </xf>
    <xf numFmtId="1" fontId="17" fillId="0" borderId="16" xfId="36" applyNumberFormat="1" applyFont="1" applyFill="1" applyBorder="1" applyAlignment="1" applyProtection="1">
      <alignment vertical="top" wrapText="1"/>
    </xf>
    <xf numFmtId="0" fontId="14" fillId="0" borderId="8" xfId="34" applyFont="1" applyFill="1" applyBorder="1" applyAlignment="1" applyProtection="1">
      <alignment horizontal="centerContinuous" vertical="top"/>
    </xf>
    <xf numFmtId="0" fontId="19" fillId="0" borderId="4" xfId="34" applyFont="1" applyFill="1" applyBorder="1" applyAlignment="1" applyProtection="1">
      <alignment horizontal="centerContinuous" vertical="top"/>
    </xf>
    <xf numFmtId="0" fontId="19" fillId="0" borderId="2" xfId="34" applyFont="1" applyFill="1" applyBorder="1" applyAlignment="1" applyProtection="1">
      <alignment horizontal="centerContinuous" vertical="top"/>
    </xf>
    <xf numFmtId="0" fontId="19" fillId="0" borderId="5" xfId="34" applyFont="1" applyFill="1" applyBorder="1" applyAlignment="1" applyProtection="1">
      <alignment horizontal="center" vertical="top" wrapText="1"/>
    </xf>
    <xf numFmtId="0" fontId="19" fillId="0" borderId="6" xfId="34" applyFont="1" applyFill="1" applyBorder="1" applyAlignment="1" applyProtection="1">
      <alignment horizontal="center" vertical="top" wrapText="1"/>
    </xf>
    <xf numFmtId="0" fontId="19" fillId="0" borderId="2" xfId="34" applyFont="1" applyFill="1" applyBorder="1" applyAlignment="1" applyProtection="1">
      <alignment horizontal="center" vertical="top" wrapText="1"/>
    </xf>
    <xf numFmtId="0" fontId="19" fillId="0" borderId="8" xfId="34" applyFont="1" applyFill="1" applyBorder="1" applyAlignment="1" applyProtection="1">
      <alignment horizontal="center" vertical="top" wrapText="1"/>
    </xf>
    <xf numFmtId="0" fontId="20" fillId="0" borderId="0" xfId="0" applyFont="1"/>
    <xf numFmtId="1" fontId="17" fillId="0" borderId="0" xfId="36" applyNumberFormat="1" applyFont="1" applyFill="1" applyBorder="1" applyAlignment="1" applyProtection="1">
      <alignment vertical="top"/>
    </xf>
    <xf numFmtId="1" fontId="17" fillId="0" borderId="15" xfId="36" applyNumberFormat="1" applyFont="1" applyFill="1" applyBorder="1" applyAlignment="1" applyProtection="1">
      <alignment vertical="top"/>
    </xf>
    <xf numFmtId="1" fontId="17" fillId="0" borderId="17" xfId="36" applyNumberFormat="1" applyFont="1" applyFill="1" applyBorder="1" applyAlignment="1" applyProtection="1">
      <alignment vertical="top"/>
    </xf>
    <xf numFmtId="1" fontId="17" fillId="0" borderId="18" xfId="36" applyNumberFormat="1" applyFont="1" applyFill="1" applyBorder="1" applyAlignment="1" applyProtection="1">
      <alignment vertical="top"/>
    </xf>
    <xf numFmtId="0" fontId="19" fillId="0" borderId="7" xfId="34" applyFont="1" applyFill="1" applyBorder="1" applyAlignment="1" applyProtection="1">
      <alignment horizontal="center" vertical="top" wrapText="1"/>
    </xf>
    <xf numFmtId="178" fontId="17" fillId="6" borderId="10" xfId="36" applyNumberFormat="1" applyFont="1" applyFill="1" applyBorder="1" applyAlignment="1" applyProtection="1">
      <alignment vertical="top"/>
    </xf>
    <xf numFmtId="178" fontId="17" fillId="6" borderId="19" xfId="36" applyNumberFormat="1" applyFont="1" applyFill="1" applyBorder="1" applyAlignment="1" applyProtection="1">
      <alignment vertical="top"/>
    </xf>
    <xf numFmtId="0" fontId="14" fillId="0" borderId="8" xfId="34" applyFont="1" applyFill="1" applyBorder="1" applyAlignment="1" applyProtection="1">
      <alignment horizontal="center" vertical="top" wrapText="1"/>
    </xf>
    <xf numFmtId="1" fontId="21" fillId="0" borderId="0" xfId="36" applyNumberFormat="1" applyFont="1" applyFill="1" applyBorder="1" applyAlignment="1" applyProtection="1">
      <alignment vertical="top"/>
    </xf>
    <xf numFmtId="0" fontId="14" fillId="0" borderId="3" xfId="34" applyFont="1" applyFill="1" applyBorder="1" applyAlignment="1" applyProtection="1">
      <alignment horizontal="center" vertical="top" wrapText="1"/>
    </xf>
    <xf numFmtId="0" fontId="19" fillId="0" borderId="3" xfId="34" applyFont="1" applyFill="1" applyBorder="1" applyAlignment="1" applyProtection="1">
      <alignment horizontal="center" vertical="top" wrapText="1"/>
    </xf>
    <xf numFmtId="164" fontId="16" fillId="5" borderId="3" xfId="36" applyNumberFormat="1" applyFont="1" applyFill="1" applyBorder="1" applyAlignment="1" applyProtection="1">
      <alignment vertical="top" wrapText="1"/>
    </xf>
    <xf numFmtId="164" fontId="19" fillId="0" borderId="20" xfId="36" applyNumberFormat="1" applyFont="1" applyFill="1" applyBorder="1" applyAlignment="1" applyProtection="1">
      <alignment vertical="top" wrapText="1"/>
    </xf>
    <xf numFmtId="164" fontId="19" fillId="0" borderId="21" xfId="36" applyNumberFormat="1" applyFont="1" applyFill="1" applyBorder="1" applyAlignment="1" applyProtection="1">
      <alignment vertical="top" wrapText="1"/>
    </xf>
    <xf numFmtId="178" fontId="17" fillId="6" borderId="22" xfId="36" applyNumberFormat="1" applyFont="1" applyFill="1" applyBorder="1" applyAlignment="1" applyProtection="1">
      <alignment vertical="top"/>
    </xf>
    <xf numFmtId="178" fontId="17" fillId="6" borderId="23" xfId="36" applyNumberFormat="1" applyFont="1" applyFill="1" applyBorder="1" applyAlignment="1" applyProtection="1">
      <alignment vertical="top"/>
    </xf>
    <xf numFmtId="178" fontId="17" fillId="6" borderId="21" xfId="36" applyNumberFormat="1" applyFont="1" applyFill="1" applyBorder="1" applyAlignment="1" applyProtection="1">
      <alignment vertical="top"/>
    </xf>
    <xf numFmtId="178" fontId="17" fillId="6" borderId="24" xfId="36" applyNumberFormat="1" applyFont="1" applyFill="1" applyBorder="1" applyAlignment="1" applyProtection="1">
      <alignment vertical="top"/>
    </xf>
    <xf numFmtId="178" fontId="17" fillId="7" borderId="10" xfId="36" applyNumberFormat="1" applyFont="1" applyFill="1" applyBorder="1" applyAlignment="1" applyProtection="1">
      <alignment vertical="top"/>
      <protection locked="0"/>
    </xf>
    <xf numFmtId="0" fontId="14" fillId="0" borderId="2" xfId="34" applyFont="1" applyFill="1" applyBorder="1" applyAlignment="1" applyProtection="1">
      <alignment horizontal="center" vertical="top" wrapText="1"/>
    </xf>
    <xf numFmtId="164" fontId="19" fillId="0" borderId="25" xfId="36" applyNumberFormat="1" applyFont="1" applyFill="1" applyBorder="1" applyAlignment="1" applyProtection="1">
      <alignment vertical="top" wrapText="1"/>
    </xf>
    <xf numFmtId="164" fontId="19" fillId="0" borderId="0" xfId="36" applyNumberFormat="1" applyFont="1" applyFill="1" applyBorder="1" applyAlignment="1" applyProtection="1">
      <alignment vertical="top" wrapText="1"/>
    </xf>
    <xf numFmtId="178" fontId="17" fillId="8" borderId="10" xfId="36" applyNumberFormat="1" applyFont="1" applyFill="1" applyBorder="1" applyAlignment="1" applyProtection="1">
      <alignment vertical="top"/>
      <protection locked="0"/>
    </xf>
    <xf numFmtId="178" fontId="17" fillId="9" borderId="10" xfId="36" applyNumberFormat="1" applyFont="1" applyFill="1" applyBorder="1" applyAlignment="1" applyProtection="1">
      <alignment vertical="top"/>
      <protection locked="0"/>
    </xf>
    <xf numFmtId="178" fontId="17" fillId="10" borderId="22" xfId="36" applyNumberFormat="1" applyFont="1" applyFill="1" applyBorder="1" applyAlignment="1" applyProtection="1">
      <alignment vertical="top"/>
      <protection locked="0"/>
    </xf>
    <xf numFmtId="1" fontId="22" fillId="0" borderId="0" xfId="34" applyNumberFormat="1" applyFont="1" applyFill="1" applyBorder="1" applyAlignment="1" applyProtection="1">
      <protection hidden="1"/>
    </xf>
    <xf numFmtId="1" fontId="22" fillId="0" borderId="0" xfId="34" applyNumberFormat="1" applyFont="1" applyFill="1" applyBorder="1" applyAlignment="1" applyProtection="1">
      <alignment vertical="center"/>
      <protection hidden="1"/>
    </xf>
    <xf numFmtId="0" fontId="17" fillId="0" borderId="0" xfId="34" applyFont="1" applyBorder="1"/>
    <xf numFmtId="1" fontId="23" fillId="0" borderId="0" xfId="26" applyNumberFormat="1" applyFont="1" applyBorder="1" applyAlignment="1" applyProtection="1">
      <protection hidden="1"/>
    </xf>
    <xf numFmtId="1" fontId="23" fillId="0" borderId="0" xfId="26" applyNumberFormat="1" applyFont="1" applyBorder="1" applyAlignment="1" applyProtection="1">
      <alignment vertical="center"/>
      <protection hidden="1"/>
    </xf>
    <xf numFmtId="0" fontId="22" fillId="0" borderId="0" xfId="34" applyNumberFormat="1" applyFont="1" applyFill="1" applyBorder="1" applyAlignment="1" applyProtection="1">
      <protection hidden="1"/>
    </xf>
    <xf numFmtId="178" fontId="17" fillId="11" borderId="22" xfId="36" applyNumberFormat="1" applyFont="1" applyFill="1" applyBorder="1" applyAlignment="1" applyProtection="1">
      <alignment vertical="top"/>
      <protection locked="0"/>
    </xf>
    <xf numFmtId="164" fontId="19" fillId="0" borderId="22" xfId="36" applyNumberFormat="1" applyFont="1" applyFill="1" applyBorder="1" applyAlignment="1" applyProtection="1">
      <alignment vertical="top" wrapText="1"/>
    </xf>
    <xf numFmtId="178" fontId="12" fillId="0" borderId="10" xfId="36" applyNumberFormat="1" applyFont="1" applyFill="1" applyBorder="1" applyAlignment="1" applyProtection="1">
      <alignment vertical="top" wrapText="1"/>
    </xf>
    <xf numFmtId="178" fontId="12" fillId="0" borderId="13" xfId="36" applyNumberFormat="1" applyFont="1" applyFill="1" applyBorder="1" applyAlignment="1" applyProtection="1">
      <alignment vertical="top" wrapText="1"/>
    </xf>
    <xf numFmtId="0" fontId="24" fillId="0" borderId="3" xfId="0" applyFont="1" applyBorder="1" applyAlignment="1">
      <alignment wrapText="1"/>
    </xf>
    <xf numFmtId="0" fontId="24" fillId="0" borderId="26" xfId="0" applyFont="1" applyBorder="1" applyAlignment="1">
      <alignment horizontal="right" wrapText="1"/>
    </xf>
    <xf numFmtId="0" fontId="11" fillId="0" borderId="0" xfId="0" applyFont="1"/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horizontal="right" wrapText="1"/>
    </xf>
    <xf numFmtId="0" fontId="24" fillId="0" borderId="30" xfId="0" applyFont="1" applyBorder="1" applyAlignment="1">
      <alignment horizontal="right" wrapText="1"/>
    </xf>
    <xf numFmtId="1" fontId="26" fillId="0" borderId="9" xfId="26" applyNumberFormat="1" applyFont="1" applyFill="1" applyBorder="1" applyAlignment="1" applyProtection="1">
      <alignment horizontal="left" vertical="top" indent="1"/>
    </xf>
    <xf numFmtId="1" fontId="17" fillId="6" borderId="9" xfId="36" applyNumberFormat="1" applyFont="1" applyFill="1" applyBorder="1" applyAlignment="1" applyProtection="1">
      <alignment vertical="top" wrapText="1"/>
    </xf>
    <xf numFmtId="178" fontId="17" fillId="6" borderId="10" xfId="36" applyNumberFormat="1" applyFont="1" applyFill="1" applyBorder="1" applyAlignment="1" applyProtection="1">
      <alignment vertical="top"/>
      <protection locked="0"/>
    </xf>
    <xf numFmtId="178" fontId="17" fillId="6" borderId="22" xfId="36" applyNumberFormat="1" applyFont="1" applyFill="1" applyBorder="1" applyAlignment="1" applyProtection="1">
      <alignment vertical="top"/>
      <protection locked="0"/>
    </xf>
    <xf numFmtId="0" fontId="0" fillId="6" borderId="0" xfId="0" applyFont="1" applyFill="1"/>
    <xf numFmtId="178" fontId="17" fillId="6" borderId="19" xfId="36" applyNumberFormat="1" applyFont="1" applyFill="1" applyBorder="1" applyAlignment="1" applyProtection="1">
      <alignment vertical="top"/>
      <protection locked="0"/>
    </xf>
    <xf numFmtId="178" fontId="17" fillId="6" borderId="23" xfId="36" applyNumberFormat="1" applyFont="1" applyFill="1" applyBorder="1" applyAlignment="1" applyProtection="1">
      <alignment vertical="top"/>
      <protection locked="0"/>
    </xf>
    <xf numFmtId="1" fontId="27" fillId="0" borderId="0" xfId="34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wrapText="1"/>
    </xf>
    <xf numFmtId="0" fontId="10" fillId="0" borderId="0" xfId="34" applyNumberFormat="1" applyFont="1" applyFill="1" applyBorder="1" applyAlignment="1" applyProtection="1">
      <alignment vertical="top"/>
      <protection hidden="1"/>
    </xf>
    <xf numFmtId="0" fontId="29" fillId="0" borderId="0" xfId="26" applyFont="1" applyFill="1" applyBorder="1" applyAlignment="1" applyProtection="1">
      <alignment vertical="top"/>
      <protection hidden="1"/>
    </xf>
    <xf numFmtId="0" fontId="29" fillId="0" borderId="0" xfId="0" applyFont="1"/>
    <xf numFmtId="0" fontId="12" fillId="0" borderId="0" xfId="34" applyFont="1" applyFill="1" applyBorder="1" applyAlignment="1" applyProtection="1">
      <alignment vertical="top" wrapText="1"/>
      <protection hidden="1"/>
    </xf>
    <xf numFmtId="0" fontId="27" fillId="0" borderId="0" xfId="0" applyFont="1" applyAlignment="1">
      <alignment wrapText="1"/>
    </xf>
    <xf numFmtId="1" fontId="27" fillId="0" borderId="0" xfId="34" applyNumberFormat="1" applyFont="1" applyFill="1" applyBorder="1" applyAlignment="1" applyProtection="1">
      <alignment vertical="center" wrapText="1"/>
      <protection hidden="1"/>
    </xf>
    <xf numFmtId="1" fontId="27" fillId="6" borderId="0" xfId="34" applyNumberFormat="1" applyFont="1" applyFill="1" applyBorder="1" applyAlignment="1" applyProtection="1">
      <alignment vertical="center" wrapText="1"/>
      <protection hidden="1"/>
    </xf>
    <xf numFmtId="0" fontId="12" fillId="0" borderId="21" xfId="34" applyFont="1" applyFill="1" applyBorder="1" applyAlignment="1" applyProtection="1">
      <alignment vertical="top" wrapText="1"/>
      <protection hidden="1"/>
    </xf>
    <xf numFmtId="0" fontId="17" fillId="0" borderId="21" xfId="36" applyFont="1" applyBorder="1" applyAlignment="1">
      <alignment wrapText="1"/>
    </xf>
    <xf numFmtId="0" fontId="17" fillId="0" borderId="0" xfId="36" applyFont="1" applyBorder="1"/>
    <xf numFmtId="0" fontId="28" fillId="0" borderId="3" xfId="0" applyFont="1" applyBorder="1" applyAlignment="1" applyProtection="1">
      <alignment horizontal="center" wrapText="1"/>
      <protection locked="0"/>
    </xf>
    <xf numFmtId="0" fontId="17" fillId="0" borderId="3" xfId="34" applyFont="1" applyBorder="1" applyProtection="1">
      <protection locked="0"/>
    </xf>
    <xf numFmtId="0" fontId="17" fillId="0" borderId="21" xfId="36" applyFont="1" applyBorder="1" applyAlignment="1" applyProtection="1">
      <alignment wrapText="1"/>
      <protection locked="0"/>
    </xf>
    <xf numFmtId="0" fontId="17" fillId="6" borderId="21" xfId="3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7" fillId="0" borderId="3" xfId="34" applyFont="1" applyBorder="1" applyAlignment="1" applyProtection="1">
      <alignment wrapText="1"/>
      <protection locked="0"/>
    </xf>
    <xf numFmtId="178" fontId="17" fillId="0" borderId="10" xfId="36" applyNumberFormat="1" applyFont="1" applyFill="1" applyBorder="1" applyAlignment="1" applyProtection="1">
      <alignment vertical="top"/>
      <protection locked="0"/>
    </xf>
    <xf numFmtId="178" fontId="17" fillId="0" borderId="22" xfId="36" applyNumberFormat="1" applyFont="1" applyFill="1" applyBorder="1" applyAlignment="1" applyProtection="1">
      <alignment vertical="top"/>
      <protection locked="0"/>
    </xf>
    <xf numFmtId="0" fontId="17" fillId="6" borderId="0" xfId="36" applyFont="1" applyFill="1"/>
    <xf numFmtId="1" fontId="17" fillId="0" borderId="0" xfId="36" applyNumberFormat="1" applyFont="1" applyFill="1" applyBorder="1" applyAlignment="1" applyProtection="1">
      <alignment vertical="top" wrapText="1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/>
    </xf>
    <xf numFmtId="0" fontId="25" fillId="0" borderId="15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178" fontId="12" fillId="6" borderId="10" xfId="36" applyNumberFormat="1" applyFont="1" applyFill="1" applyBorder="1" applyAlignment="1" applyProtection="1">
      <alignment vertical="top" wrapText="1"/>
    </xf>
    <xf numFmtId="178" fontId="17" fillId="6" borderId="0" xfId="36" applyNumberFormat="1" applyFont="1" applyFill="1" applyBorder="1" applyAlignment="1" applyProtection="1">
      <alignment vertical="top"/>
    </xf>
    <xf numFmtId="178" fontId="17" fillId="6" borderId="21" xfId="36" applyNumberFormat="1" applyFont="1" applyFill="1" applyBorder="1" applyAlignment="1" applyProtection="1">
      <alignment vertical="top"/>
      <protection locked="0"/>
    </xf>
    <xf numFmtId="1" fontId="17" fillId="0" borderId="0" xfId="36" applyNumberFormat="1" applyFont="1" applyFill="1" applyBorder="1" applyAlignment="1" applyProtection="1">
      <alignment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7" fillId="0" borderId="0" xfId="36" applyNumberFormat="1" applyFont="1" applyFill="1" applyBorder="1" applyAlignment="1" applyProtection="1">
      <alignment horizontal="left" vertical="top"/>
    </xf>
    <xf numFmtId="185" fontId="41" fillId="15" borderId="33" xfId="87" applyNumberFormat="1" applyFont="1" applyFill="1" applyBorder="1" applyAlignment="1" applyProtection="1">
      <alignment vertical="top"/>
      <protection locked="0"/>
    </xf>
    <xf numFmtId="185" fontId="41" fillId="15" borderId="33" xfId="87" applyNumberFormat="1" applyFont="1" applyFill="1" applyBorder="1" applyAlignment="1" applyProtection="1">
      <alignment vertical="top"/>
      <protection locked="0"/>
    </xf>
    <xf numFmtId="185" fontId="41" fillId="15" borderId="33" xfId="87" applyNumberFormat="1" applyFont="1" applyFill="1" applyBorder="1" applyAlignment="1" applyProtection="1">
      <alignment vertical="top"/>
      <protection locked="0"/>
    </xf>
    <xf numFmtId="0" fontId="17" fillId="0" borderId="3" xfId="34" applyFont="1" applyBorder="1" applyProtection="1">
      <protection locked="0"/>
    </xf>
    <xf numFmtId="0" fontId="17" fillId="0" borderId="3" xfId="34" applyFont="1" applyBorder="1" applyAlignment="1" applyProtection="1">
      <alignment wrapText="1"/>
      <protection locked="0"/>
    </xf>
    <xf numFmtId="1" fontId="17" fillId="0" borderId="3" xfId="34" applyNumberFormat="1" applyFont="1" applyBorder="1" applyAlignment="1" applyProtection="1">
      <alignment horizontal="right"/>
      <protection locked="0"/>
    </xf>
    <xf numFmtId="178" fontId="17" fillId="6" borderId="10" xfId="36" applyNumberFormat="1" applyFont="1" applyFill="1" applyBorder="1" applyAlignment="1" applyProtection="1">
      <alignment vertical="top"/>
    </xf>
    <xf numFmtId="178" fontId="17" fillId="6" borderId="22" xfId="36" applyNumberFormat="1" applyFont="1" applyFill="1" applyBorder="1" applyAlignment="1" applyProtection="1">
      <alignment vertical="top"/>
    </xf>
    <xf numFmtId="178" fontId="17" fillId="7" borderId="10" xfId="36" applyNumberFormat="1" applyFont="1" applyFill="1" applyBorder="1" applyAlignment="1" applyProtection="1">
      <alignment vertical="top"/>
      <protection locked="0"/>
    </xf>
    <xf numFmtId="178" fontId="17" fillId="9" borderId="10" xfId="36" applyNumberFormat="1" applyFont="1" applyFill="1" applyBorder="1" applyAlignment="1" applyProtection="1">
      <alignment vertical="top"/>
      <protection locked="0"/>
    </xf>
    <xf numFmtId="178" fontId="17" fillId="10" borderId="22" xfId="36" applyNumberFormat="1" applyFont="1" applyFill="1" applyBorder="1" applyAlignment="1" applyProtection="1">
      <alignment vertical="top"/>
      <protection locked="0"/>
    </xf>
    <xf numFmtId="178" fontId="17" fillId="6" borderId="10" xfId="36" applyNumberFormat="1" applyFont="1" applyFill="1" applyBorder="1" applyAlignment="1" applyProtection="1">
      <alignment vertical="top"/>
      <protection locked="0"/>
    </xf>
    <xf numFmtId="178" fontId="17" fillId="6" borderId="22" xfId="36" applyNumberFormat="1" applyFont="1" applyFill="1" applyBorder="1" applyAlignment="1" applyProtection="1">
      <alignment vertical="top"/>
      <protection locked="0"/>
    </xf>
    <xf numFmtId="178" fontId="17" fillId="0" borderId="10" xfId="36" applyNumberFormat="1" applyFont="1" applyFill="1" applyBorder="1" applyAlignment="1" applyProtection="1">
      <alignment vertical="top"/>
      <protection locked="0"/>
    </xf>
    <xf numFmtId="178" fontId="17" fillId="0" borderId="22" xfId="36" applyNumberFormat="1" applyFont="1" applyFill="1" applyBorder="1" applyAlignment="1" applyProtection="1">
      <alignment vertical="top"/>
      <protection locked="0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30" fillId="0" borderId="0" xfId="36" applyNumberFormat="1" applyFont="1" applyFill="1" applyBorder="1" applyAlignment="1" applyProtection="1">
      <alignment horizontal="left" vertical="top" wrapText="1"/>
    </xf>
    <xf numFmtId="1" fontId="30" fillId="0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8" fillId="0" borderId="31" xfId="26" applyNumberFormat="1" applyFont="1" applyFill="1" applyBorder="1" applyAlignment="1" applyProtection="1">
      <alignment horizontal="left" vertical="top"/>
    </xf>
    <xf numFmtId="1" fontId="18" fillId="0" borderId="25" xfId="26" applyNumberFormat="1" applyFont="1" applyFill="1" applyBorder="1" applyAlignment="1" applyProtection="1">
      <alignment horizontal="left" vertical="top"/>
    </xf>
    <xf numFmtId="1" fontId="18" fillId="0" borderId="14" xfId="26" applyNumberFormat="1" applyFont="1" applyFill="1" applyBorder="1" applyAlignment="1" applyProtection="1">
      <alignment horizontal="left" vertical="top"/>
    </xf>
    <xf numFmtId="1" fontId="17" fillId="12" borderId="0" xfId="36" applyNumberFormat="1" applyFont="1" applyFill="1" applyBorder="1" applyAlignment="1" applyProtection="1">
      <alignment horizontal="left" vertical="top" wrapText="1"/>
    </xf>
    <xf numFmtId="1" fontId="17" fillId="12" borderId="15" xfId="36" applyNumberFormat="1" applyFont="1" applyFill="1" applyBorder="1" applyAlignment="1" applyProtection="1">
      <alignment horizontal="left" vertical="top" wrapText="1"/>
    </xf>
    <xf numFmtId="1" fontId="30" fillId="6" borderId="0" xfId="36" applyNumberFormat="1" applyFont="1" applyFill="1" applyBorder="1" applyAlignment="1" applyProtection="1">
      <alignment horizontal="left" vertical="top" wrapText="1"/>
    </xf>
    <xf numFmtId="1" fontId="30" fillId="6" borderId="15" xfId="36" applyNumberFormat="1" applyFont="1" applyFill="1" applyBorder="1" applyAlignment="1" applyProtection="1">
      <alignment horizontal="left" vertical="top" wrapText="1"/>
    </xf>
    <xf numFmtId="1" fontId="17" fillId="0" borderId="0" xfId="36" applyNumberFormat="1" applyFont="1" applyFill="1" applyBorder="1" applyAlignment="1" applyProtection="1">
      <alignment horizontal="left" vertical="top"/>
    </xf>
    <xf numFmtId="1" fontId="17" fillId="0" borderId="15" xfId="3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</cellXfs>
  <cellStyles count="105">
    <cellStyle name="Calc Currency (0)" xfId="1"/>
    <cellStyle name="Calc Currency (0) 2" xfId="52"/>
    <cellStyle name="Calc Currency (2)" xfId="2"/>
    <cellStyle name="Calc Currency (2) 2" xfId="53"/>
    <cellStyle name="Calc Percent (0)" xfId="3"/>
    <cellStyle name="Calc Percent (0) 2" xfId="54"/>
    <cellStyle name="Calc Percent (1)" xfId="4"/>
    <cellStyle name="Calc Percent (1) 2" xfId="55"/>
    <cellStyle name="Calc Percent (2)" xfId="5"/>
    <cellStyle name="Calc Percent (2) 2" xfId="56"/>
    <cellStyle name="Calc Units (0)" xfId="6"/>
    <cellStyle name="Calc Units (0) 2" xfId="57"/>
    <cellStyle name="Calc Units (1)" xfId="7"/>
    <cellStyle name="Calc Units (1) 2" xfId="58"/>
    <cellStyle name="Calc Units (2)" xfId="8"/>
    <cellStyle name="Calc Units (2) 2" xfId="59"/>
    <cellStyle name="Comma [00]" xfId="9"/>
    <cellStyle name="Comma [00] 2" xfId="60"/>
    <cellStyle name="Comma0" xfId="10"/>
    <cellStyle name="Comma0 2" xfId="61"/>
    <cellStyle name="Currency [00]" xfId="11"/>
    <cellStyle name="Currency [00] 2" xfId="62"/>
    <cellStyle name="Currency0" xfId="12"/>
    <cellStyle name="Currency0 2" xfId="63"/>
    <cellStyle name="Date" xfId="13"/>
    <cellStyle name="Date 2" xfId="64"/>
    <cellStyle name="Date Short" xfId="14"/>
    <cellStyle name="Date Short 2" xfId="65"/>
    <cellStyle name="Dezimal [0]_Compiling Utility Macros" xfId="15"/>
    <cellStyle name="Dezimal_Compiling Utility Macros" xfId="16"/>
    <cellStyle name="Enter Currency (0)" xfId="17"/>
    <cellStyle name="Enter Currency (0) 2" xfId="66"/>
    <cellStyle name="Enter Currency (2)" xfId="18"/>
    <cellStyle name="Enter Currency (2) 2" xfId="67"/>
    <cellStyle name="Enter Units (0)" xfId="19"/>
    <cellStyle name="Enter Units (0) 2" xfId="68"/>
    <cellStyle name="Enter Units (1)" xfId="20"/>
    <cellStyle name="Enter Units (1) 2" xfId="69"/>
    <cellStyle name="Enter Units (2)" xfId="21"/>
    <cellStyle name="Enter Units (2) 2" xfId="70"/>
    <cellStyle name="Excel Built-in Hyperlink" xfId="71"/>
    <cellStyle name="Fixed" xfId="22"/>
    <cellStyle name="Fixed 2" xfId="72"/>
    <cellStyle name="Grey" xfId="23"/>
    <cellStyle name="Grey 2" xfId="73"/>
    <cellStyle name="Header1" xfId="24"/>
    <cellStyle name="Header1 2" xfId="74"/>
    <cellStyle name="Header2" xfId="25"/>
    <cellStyle name="Header2 2" xfId="75"/>
    <cellStyle name="Heading" xfId="76"/>
    <cellStyle name="Heading1" xfId="77"/>
    <cellStyle name="Hyperlink" xfId="26" builtinId="8"/>
    <cellStyle name="Input [yellow]" xfId="27"/>
    <cellStyle name="Input [yellow] 2" xfId="78"/>
    <cellStyle name="Link Currency (0)" xfId="28"/>
    <cellStyle name="Link Currency (0) 2" xfId="79"/>
    <cellStyle name="Link Currency (2)" xfId="29"/>
    <cellStyle name="Link Currency (2) 2" xfId="80"/>
    <cellStyle name="Link Units (0)" xfId="30"/>
    <cellStyle name="Link Units (0) 2" xfId="81"/>
    <cellStyle name="Link Units (1)" xfId="31"/>
    <cellStyle name="Link Units (1) 2" xfId="82"/>
    <cellStyle name="Link Units (2)" xfId="32"/>
    <cellStyle name="Link Units (2) 2" xfId="83"/>
    <cellStyle name="Normal" xfId="0" builtinId="0"/>
    <cellStyle name="Normal - Style1" xfId="33"/>
    <cellStyle name="Normal - Style1 2" xfId="84"/>
    <cellStyle name="Normal 2" xfId="34"/>
    <cellStyle name="Normal 2 2" xfId="85"/>
    <cellStyle name="Normal 3" xfId="35"/>
    <cellStyle name="Normal 3 2" xfId="86"/>
    <cellStyle name="Normal 4" xfId="36"/>
    <cellStyle name="Normal 4 2" xfId="87"/>
    <cellStyle name="Normal 5" xfId="51"/>
    <cellStyle name="Normal 6" xfId="101"/>
    <cellStyle name="Normal 7" xfId="102"/>
    <cellStyle name="Normal 8" xfId="103"/>
    <cellStyle name="Normal 9" xfId="104"/>
    <cellStyle name="Percent [0]" xfId="37"/>
    <cellStyle name="Percent [0] 2" xfId="88"/>
    <cellStyle name="Percent [00]" xfId="38"/>
    <cellStyle name="Percent [00] 2" xfId="89"/>
    <cellStyle name="Percent [2]" xfId="39"/>
    <cellStyle name="Percent [2] 2" xfId="90"/>
    <cellStyle name="PrePop Currency (0)" xfId="40"/>
    <cellStyle name="PrePop Currency (0) 2" xfId="91"/>
    <cellStyle name="PrePop Currency (2)" xfId="41"/>
    <cellStyle name="PrePop Currency (2) 2" xfId="92"/>
    <cellStyle name="PrePop Units (0)" xfId="42"/>
    <cellStyle name="PrePop Units (0) 2" xfId="93"/>
    <cellStyle name="PrePop Units (1)" xfId="43"/>
    <cellStyle name="PrePop Units (1) 2" xfId="94"/>
    <cellStyle name="PrePop Units (2)" xfId="44"/>
    <cellStyle name="PrePop Units (2) 2" xfId="95"/>
    <cellStyle name="Result" xfId="96"/>
    <cellStyle name="Result2" xfId="97"/>
    <cellStyle name="Standard_Anpassen der Amortisation" xfId="45"/>
    <cellStyle name="Text Indent A" xfId="46"/>
    <cellStyle name="Text Indent A 2" xfId="98"/>
    <cellStyle name="Text Indent B" xfId="47"/>
    <cellStyle name="Text Indent B 2" xfId="99"/>
    <cellStyle name="Text Indent C" xfId="48"/>
    <cellStyle name="Text Indent C 2" xfId="100"/>
    <cellStyle name="Währung [0]_Compiling Utility Macros" xfId="49"/>
    <cellStyle name="Währung_Compiling Utility Macros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8" Type="http://schemas.openxmlformats.org/officeDocument/2006/relationships/worksheet" Target="worksheets/sheet8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3" Type="http://schemas.openxmlformats.org/officeDocument/2006/relationships/worksheet" Target="worksheets/sheet3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47"/>
  <sheetViews>
    <sheetView topLeftCell="A19" workbookViewId="0">
      <selection activeCell="C42" sqref="C42"/>
    </sheetView>
  </sheetViews>
  <sheetFormatPr defaultColWidth="104.7109375" defaultRowHeight="15" x14ac:dyDescent="0.25"/>
  <cols>
    <col min="1" max="1" width="11.140625" bestFit="1" customWidth="1"/>
    <col min="2" max="2" width="7.140625" customWidth="1"/>
    <col min="3" max="3" width="18.5703125" customWidth="1"/>
    <col min="4" max="4" width="7.28515625" bestFit="1" customWidth="1"/>
  </cols>
  <sheetData>
    <row r="1" spans="1:4" ht="25.5" thickBot="1" x14ac:dyDescent="0.3">
      <c r="A1" s="75"/>
      <c r="B1" s="76" t="s">
        <v>22</v>
      </c>
      <c r="C1" s="76" t="s">
        <v>23</v>
      </c>
      <c r="D1" s="77" t="s">
        <v>24</v>
      </c>
    </row>
    <row r="2" spans="1:4" ht="15.75" thickBot="1" x14ac:dyDescent="0.3">
      <c r="A2" s="116" t="s">
        <v>168</v>
      </c>
      <c r="B2" s="117"/>
      <c r="C2" s="117" t="s">
        <v>169</v>
      </c>
      <c r="D2" s="77"/>
    </row>
    <row r="3" spans="1:4" x14ac:dyDescent="0.25">
      <c r="A3" s="72" t="str">
        <f>B3</f>
        <v>BUF</v>
      </c>
      <c r="B3" s="72" t="s">
        <v>86</v>
      </c>
      <c r="C3" s="72" t="s">
        <v>87</v>
      </c>
      <c r="D3" s="78">
        <v>1</v>
      </c>
    </row>
    <row r="4" spans="1:4" x14ac:dyDescent="0.25">
      <c r="A4" s="72" t="str">
        <f t="shared" ref="A4:A43" si="0">B4</f>
        <v>NMA</v>
      </c>
      <c r="B4" s="72" t="s">
        <v>88</v>
      </c>
      <c r="C4" s="72" t="s">
        <v>89</v>
      </c>
      <c r="D4" s="73">
        <v>2</v>
      </c>
    </row>
    <row r="5" spans="1:4" x14ac:dyDescent="0.25">
      <c r="A5" s="72" t="str">
        <f t="shared" si="0"/>
        <v>EC101</v>
      </c>
      <c r="B5" s="72" t="s">
        <v>90</v>
      </c>
      <c r="C5" s="72" t="s">
        <v>164</v>
      </c>
      <c r="D5" s="73">
        <v>3</v>
      </c>
    </row>
    <row r="6" spans="1:4" x14ac:dyDescent="0.25">
      <c r="A6" s="72" t="str">
        <f t="shared" si="0"/>
        <v>EC102</v>
      </c>
      <c r="B6" s="72" t="s">
        <v>91</v>
      </c>
      <c r="C6" s="72" t="s">
        <v>92</v>
      </c>
      <c r="D6" s="73">
        <v>4</v>
      </c>
    </row>
    <row r="7" spans="1:4" x14ac:dyDescent="0.25">
      <c r="A7" s="72" t="str">
        <f t="shared" si="0"/>
        <v>EC104</v>
      </c>
      <c r="B7" s="72" t="s">
        <v>93</v>
      </c>
      <c r="C7" s="72" t="s">
        <v>94</v>
      </c>
      <c r="D7" s="73">
        <v>5</v>
      </c>
    </row>
    <row r="8" spans="1:4" x14ac:dyDescent="0.25">
      <c r="A8" s="72" t="str">
        <f t="shared" si="0"/>
        <v>EC105</v>
      </c>
      <c r="B8" s="72" t="s">
        <v>95</v>
      </c>
      <c r="C8" s="72" t="s">
        <v>96</v>
      </c>
      <c r="D8" s="73">
        <v>6</v>
      </c>
    </row>
    <row r="9" spans="1:4" x14ac:dyDescent="0.25">
      <c r="A9" s="72" t="str">
        <f t="shared" si="0"/>
        <v>EC106</v>
      </c>
      <c r="B9" s="72" t="s">
        <v>97</v>
      </c>
      <c r="C9" s="72" t="s">
        <v>98</v>
      </c>
      <c r="D9" s="73">
        <v>7</v>
      </c>
    </row>
    <row r="10" spans="1:4" x14ac:dyDescent="0.25">
      <c r="A10" s="72" t="str">
        <f t="shared" si="0"/>
        <v>EC108</v>
      </c>
      <c r="B10" s="72" t="s">
        <v>99</v>
      </c>
      <c r="C10" s="72" t="s">
        <v>100</v>
      </c>
      <c r="D10" s="73">
        <v>8</v>
      </c>
    </row>
    <row r="11" spans="1:4" x14ac:dyDescent="0.25">
      <c r="A11" s="72" t="str">
        <f t="shared" si="0"/>
        <v>EC109</v>
      </c>
      <c r="B11" s="72" t="s">
        <v>101</v>
      </c>
      <c r="C11" s="72" t="s">
        <v>102</v>
      </c>
      <c r="D11" s="73">
        <v>9</v>
      </c>
    </row>
    <row r="12" spans="1:4" x14ac:dyDescent="0.25">
      <c r="A12" s="72" t="str">
        <f t="shared" si="0"/>
        <v>DC10</v>
      </c>
      <c r="B12" s="72" t="s">
        <v>103</v>
      </c>
      <c r="C12" s="72" t="s">
        <v>104</v>
      </c>
      <c r="D12" s="73">
        <v>10</v>
      </c>
    </row>
    <row r="13" spans="1:4" x14ac:dyDescent="0.25">
      <c r="A13" s="72" t="str">
        <f t="shared" si="0"/>
        <v>EC121</v>
      </c>
      <c r="B13" s="72" t="s">
        <v>105</v>
      </c>
      <c r="C13" s="72" t="s">
        <v>106</v>
      </c>
      <c r="D13" s="73">
        <v>11</v>
      </c>
    </row>
    <row r="14" spans="1:4" x14ac:dyDescent="0.25">
      <c r="A14" s="72" t="str">
        <f t="shared" si="0"/>
        <v>EC122</v>
      </c>
      <c r="B14" s="72" t="s">
        <v>107</v>
      </c>
      <c r="C14" s="72" t="s">
        <v>108</v>
      </c>
      <c r="D14" s="73">
        <v>12</v>
      </c>
    </row>
    <row r="15" spans="1:4" x14ac:dyDescent="0.25">
      <c r="A15" s="72" t="str">
        <f t="shared" si="0"/>
        <v>EC123</v>
      </c>
      <c r="B15" s="72" t="s">
        <v>109</v>
      </c>
      <c r="C15" s="72" t="s">
        <v>110</v>
      </c>
      <c r="D15" s="73">
        <v>13</v>
      </c>
    </row>
    <row r="16" spans="1:4" x14ac:dyDescent="0.25">
      <c r="A16" s="72" t="str">
        <f t="shared" si="0"/>
        <v>EC124</v>
      </c>
      <c r="B16" s="72" t="s">
        <v>111</v>
      </c>
      <c r="C16" s="72" t="s">
        <v>112</v>
      </c>
      <c r="D16" s="73">
        <v>14</v>
      </c>
    </row>
    <row r="17" spans="1:4" x14ac:dyDescent="0.25">
      <c r="A17" s="72" t="str">
        <f t="shared" si="0"/>
        <v>EC126</v>
      </c>
      <c r="B17" s="72" t="s">
        <v>113</v>
      </c>
      <c r="C17" s="72" t="s">
        <v>114</v>
      </c>
      <c r="D17" s="73">
        <v>15</v>
      </c>
    </row>
    <row r="18" spans="1:4" x14ac:dyDescent="0.25">
      <c r="A18" s="72" t="str">
        <f t="shared" si="0"/>
        <v>EC129</v>
      </c>
      <c r="B18" s="72" t="s">
        <v>161</v>
      </c>
      <c r="C18" s="72" t="s">
        <v>165</v>
      </c>
      <c r="D18" s="73">
        <v>16</v>
      </c>
    </row>
    <row r="19" spans="1:4" x14ac:dyDescent="0.25">
      <c r="A19" s="72" t="str">
        <f t="shared" si="0"/>
        <v>DC12</v>
      </c>
      <c r="B19" s="72" t="s">
        <v>115</v>
      </c>
      <c r="C19" s="72" t="s">
        <v>116</v>
      </c>
      <c r="D19" s="73">
        <v>17</v>
      </c>
    </row>
    <row r="20" spans="1:4" x14ac:dyDescent="0.25">
      <c r="A20" s="72" t="str">
        <f t="shared" si="0"/>
        <v>EC131</v>
      </c>
      <c r="B20" s="72" t="s">
        <v>117</v>
      </c>
      <c r="C20" s="72" t="s">
        <v>118</v>
      </c>
      <c r="D20" s="73">
        <v>18</v>
      </c>
    </row>
    <row r="21" spans="1:4" x14ac:dyDescent="0.25">
      <c r="A21" s="72" t="str">
        <f t="shared" si="0"/>
        <v>EC135</v>
      </c>
      <c r="B21" s="72" t="s">
        <v>119</v>
      </c>
      <c r="C21" s="72" t="s">
        <v>120</v>
      </c>
      <c r="D21" s="73">
        <v>19</v>
      </c>
    </row>
    <row r="22" spans="1:4" x14ac:dyDescent="0.25">
      <c r="A22" s="72" t="str">
        <f t="shared" si="0"/>
        <v>EC136</v>
      </c>
      <c r="B22" s="72" t="s">
        <v>121</v>
      </c>
      <c r="C22" s="72" t="s">
        <v>122</v>
      </c>
      <c r="D22" s="73">
        <v>20</v>
      </c>
    </row>
    <row r="23" spans="1:4" x14ac:dyDescent="0.25">
      <c r="A23" s="72" t="str">
        <f t="shared" si="0"/>
        <v>EC137</v>
      </c>
      <c r="B23" s="72" t="s">
        <v>123</v>
      </c>
      <c r="C23" s="72" t="s">
        <v>124</v>
      </c>
      <c r="D23" s="73">
        <v>21</v>
      </c>
    </row>
    <row r="24" spans="1:4" x14ac:dyDescent="0.25">
      <c r="A24" s="72" t="str">
        <f t="shared" si="0"/>
        <v>EC138</v>
      </c>
      <c r="B24" s="72" t="s">
        <v>125</v>
      </c>
      <c r="C24" s="72" t="s">
        <v>126</v>
      </c>
      <c r="D24" s="73">
        <v>22</v>
      </c>
    </row>
    <row r="25" spans="1:4" x14ac:dyDescent="0.25">
      <c r="A25" s="72" t="str">
        <f t="shared" si="0"/>
        <v>EC139</v>
      </c>
      <c r="B25" s="72" t="s">
        <v>162</v>
      </c>
      <c r="C25" s="72" t="s">
        <v>166</v>
      </c>
      <c r="D25" s="73">
        <v>23</v>
      </c>
    </row>
    <row r="26" spans="1:4" x14ac:dyDescent="0.25">
      <c r="A26" s="72" t="str">
        <f t="shared" si="0"/>
        <v>DC13</v>
      </c>
      <c r="B26" s="72" t="s">
        <v>127</v>
      </c>
      <c r="C26" s="72" t="s">
        <v>128</v>
      </c>
      <c r="D26" s="73">
        <v>24</v>
      </c>
    </row>
    <row r="27" spans="1:4" x14ac:dyDescent="0.25">
      <c r="A27" s="72" t="str">
        <f t="shared" si="0"/>
        <v>EC141</v>
      </c>
      <c r="B27" s="72" t="s">
        <v>129</v>
      </c>
      <c r="C27" s="72" t="s">
        <v>130</v>
      </c>
      <c r="D27" s="73">
        <v>25</v>
      </c>
    </row>
    <row r="28" spans="1:4" x14ac:dyDescent="0.25">
      <c r="A28" s="72" t="str">
        <f t="shared" si="0"/>
        <v>EC142</v>
      </c>
      <c r="B28" s="72" t="s">
        <v>131</v>
      </c>
      <c r="C28" s="72" t="s">
        <v>132</v>
      </c>
      <c r="D28" s="73">
        <v>26</v>
      </c>
    </row>
    <row r="29" spans="1:4" x14ac:dyDescent="0.25">
      <c r="A29" s="72" t="str">
        <f t="shared" si="0"/>
        <v>EC143</v>
      </c>
      <c r="B29" s="72" t="s">
        <v>133</v>
      </c>
      <c r="C29" s="72" t="s">
        <v>134</v>
      </c>
      <c r="D29" s="73">
        <v>27</v>
      </c>
    </row>
    <row r="30" spans="1:4" x14ac:dyDescent="0.25">
      <c r="A30" s="72" t="str">
        <f t="shared" si="0"/>
        <v>EC144</v>
      </c>
      <c r="B30" s="72" t="s">
        <v>135</v>
      </c>
      <c r="C30" s="72" t="s">
        <v>136</v>
      </c>
      <c r="D30" s="73">
        <v>28</v>
      </c>
    </row>
    <row r="31" spans="1:4" x14ac:dyDescent="0.25">
      <c r="A31" s="72" t="str">
        <f t="shared" si="0"/>
        <v>EC145</v>
      </c>
      <c r="B31" s="72" t="s">
        <v>163</v>
      </c>
      <c r="C31" s="72" t="s">
        <v>167</v>
      </c>
      <c r="D31" s="73">
        <v>29</v>
      </c>
    </row>
    <row r="32" spans="1:4" x14ac:dyDescent="0.25">
      <c r="A32" s="72" t="str">
        <f t="shared" si="0"/>
        <v>DC14</v>
      </c>
      <c r="B32" s="72" t="s">
        <v>137</v>
      </c>
      <c r="C32" s="72" t="s">
        <v>138</v>
      </c>
      <c r="D32" s="73">
        <v>30</v>
      </c>
    </row>
    <row r="33" spans="1:4" x14ac:dyDescent="0.25">
      <c r="A33" s="72" t="str">
        <f t="shared" si="0"/>
        <v>EC153</v>
      </c>
      <c r="B33" s="72" t="s">
        <v>139</v>
      </c>
      <c r="C33" s="72" t="s">
        <v>140</v>
      </c>
      <c r="D33" s="73">
        <v>31</v>
      </c>
    </row>
    <row r="34" spans="1:4" x14ac:dyDescent="0.25">
      <c r="A34" s="72" t="str">
        <f t="shared" si="0"/>
        <v>EC154</v>
      </c>
      <c r="B34" s="72" t="s">
        <v>141</v>
      </c>
      <c r="C34" s="72" t="s">
        <v>142</v>
      </c>
      <c r="D34" s="73">
        <v>32</v>
      </c>
    </row>
    <row r="35" spans="1:4" x14ac:dyDescent="0.25">
      <c r="A35" s="72" t="str">
        <f t="shared" si="0"/>
        <v>EC155</v>
      </c>
      <c r="B35" s="72" t="s">
        <v>143</v>
      </c>
      <c r="C35" s="72" t="s">
        <v>144</v>
      </c>
      <c r="D35" s="73">
        <v>33</v>
      </c>
    </row>
    <row r="36" spans="1:4" x14ac:dyDescent="0.25">
      <c r="A36" s="72" t="str">
        <f t="shared" si="0"/>
        <v>EC156</v>
      </c>
      <c r="B36" s="72" t="s">
        <v>145</v>
      </c>
      <c r="C36" s="72" t="s">
        <v>146</v>
      </c>
      <c r="D36" s="73">
        <v>34</v>
      </c>
    </row>
    <row r="37" spans="1:4" x14ac:dyDescent="0.25">
      <c r="A37" s="72" t="str">
        <f t="shared" si="0"/>
        <v>EC157</v>
      </c>
      <c r="B37" s="72" t="s">
        <v>147</v>
      </c>
      <c r="C37" s="72" t="s">
        <v>148</v>
      </c>
      <c r="D37" s="73">
        <v>35</v>
      </c>
    </row>
    <row r="38" spans="1:4" x14ac:dyDescent="0.25">
      <c r="A38" s="72" t="str">
        <f t="shared" si="0"/>
        <v>DC15</v>
      </c>
      <c r="B38" s="72" t="s">
        <v>149</v>
      </c>
      <c r="C38" s="72" t="s">
        <v>150</v>
      </c>
      <c r="D38" s="73">
        <v>36</v>
      </c>
    </row>
    <row r="39" spans="1:4" x14ac:dyDescent="0.25">
      <c r="A39" s="72" t="str">
        <f t="shared" si="0"/>
        <v>EC441</v>
      </c>
      <c r="B39" s="72" t="s">
        <v>151</v>
      </c>
      <c r="C39" s="72" t="s">
        <v>152</v>
      </c>
      <c r="D39" s="73">
        <v>37</v>
      </c>
    </row>
    <row r="40" spans="1:4" x14ac:dyDescent="0.25">
      <c r="A40" s="72" t="str">
        <f t="shared" si="0"/>
        <v>EC442</v>
      </c>
      <c r="B40" s="72" t="s">
        <v>153</v>
      </c>
      <c r="C40" s="72" t="s">
        <v>154</v>
      </c>
      <c r="D40" s="73">
        <v>38</v>
      </c>
    </row>
    <row r="41" spans="1:4" x14ac:dyDescent="0.25">
      <c r="A41" s="72" t="str">
        <f t="shared" si="0"/>
        <v>EC443</v>
      </c>
      <c r="B41" s="72" t="s">
        <v>155</v>
      </c>
      <c r="C41" s="72" t="s">
        <v>156</v>
      </c>
      <c r="D41" s="73">
        <v>39</v>
      </c>
    </row>
    <row r="42" spans="1:4" x14ac:dyDescent="0.25">
      <c r="A42" s="72" t="str">
        <f t="shared" si="0"/>
        <v>EC444</v>
      </c>
      <c r="B42" s="72" t="s">
        <v>157</v>
      </c>
      <c r="C42" s="72" t="s">
        <v>158</v>
      </c>
      <c r="D42" s="73">
        <v>40</v>
      </c>
    </row>
    <row r="43" spans="1:4" x14ac:dyDescent="0.25">
      <c r="A43" s="72" t="str">
        <f t="shared" si="0"/>
        <v>DC44</v>
      </c>
      <c r="B43" s="72" t="s">
        <v>159</v>
      </c>
      <c r="C43" s="72" t="s">
        <v>160</v>
      </c>
      <c r="D43" s="73">
        <v>41</v>
      </c>
    </row>
    <row r="44" spans="1:4" x14ac:dyDescent="0.25">
      <c r="A44" s="72"/>
      <c r="B44" s="72"/>
      <c r="C44" s="72"/>
      <c r="D44" s="73"/>
    </row>
    <row r="45" spans="1:4" x14ac:dyDescent="0.25">
      <c r="A45" s="72"/>
      <c r="B45" s="72"/>
      <c r="C45" s="72"/>
      <c r="D45" s="73"/>
    </row>
    <row r="46" spans="1:4" x14ac:dyDescent="0.25">
      <c r="A46" s="72"/>
      <c r="B46" s="72"/>
      <c r="C46" s="72"/>
      <c r="D46" s="73"/>
    </row>
    <row r="47" spans="1:4" x14ac:dyDescent="0.25">
      <c r="A47" s="72"/>
      <c r="B47" s="72"/>
      <c r="C47" s="72"/>
      <c r="D47" s="73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</sheetPr>
  <dimension ref="A1:T88"/>
  <sheetViews>
    <sheetView showGridLines="0" topLeftCell="A67" zoomScale="85" zoomScaleNormal="85" workbookViewId="0">
      <selection activeCell="D24" sqref="D24:M86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EC108 - Kouga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 t="s">
        <v>180</v>
      </c>
      <c r="E5" s="91" t="s">
        <v>36</v>
      </c>
    </row>
    <row r="6" spans="1:20" ht="16.5" x14ac:dyDescent="0.3">
      <c r="C6" s="93" t="s">
        <v>29</v>
      </c>
      <c r="D6" s="99" t="s">
        <v>181</v>
      </c>
      <c r="E6" s="90" t="s">
        <v>32</v>
      </c>
    </row>
    <row r="7" spans="1:20" ht="30" x14ac:dyDescent="0.25">
      <c r="A7" s="67"/>
      <c r="B7" s="62"/>
      <c r="C7" s="94" t="s">
        <v>63</v>
      </c>
      <c r="D7" s="100">
        <v>65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 t="s">
        <v>180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 t="s">
        <v>182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 t="s">
        <v>180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 t="s">
        <v>183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 t="s">
        <v>180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 t="s">
        <v>183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 t="s">
        <v>180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 t="s">
        <v>183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80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10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116</v>
      </c>
      <c r="E30" s="60">
        <v>237</v>
      </c>
      <c r="F30" s="55">
        <v>0</v>
      </c>
      <c r="G30" s="61">
        <v>0</v>
      </c>
      <c r="H30" s="55">
        <v>0</v>
      </c>
      <c r="I30" s="61">
        <v>0</v>
      </c>
      <c r="J30" s="55">
        <v>114</v>
      </c>
      <c r="K30" s="61">
        <v>0</v>
      </c>
      <c r="L30" s="55">
        <v>123</v>
      </c>
      <c r="M30" s="61">
        <v>0</v>
      </c>
      <c r="N30" s="70">
        <f t="shared" si="1"/>
        <v>237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1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 t="s">
        <v>180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 t="s">
        <v>184</v>
      </c>
      <c r="E36" s="60">
        <v>1827</v>
      </c>
      <c r="F36" s="55">
        <v>165</v>
      </c>
      <c r="G36" s="61">
        <v>661</v>
      </c>
      <c r="H36" s="55">
        <v>165</v>
      </c>
      <c r="I36" s="61">
        <v>0</v>
      </c>
      <c r="J36" s="55">
        <v>165</v>
      </c>
      <c r="K36" s="61">
        <v>0</v>
      </c>
      <c r="L36" s="55">
        <v>166</v>
      </c>
      <c r="M36" s="61">
        <v>0</v>
      </c>
      <c r="N36" s="70">
        <f t="shared" si="1"/>
        <v>661</v>
      </c>
      <c r="O36" s="71">
        <f t="shared" si="2"/>
        <v>661</v>
      </c>
      <c r="P36" s="68">
        <v>0</v>
      </c>
      <c r="Q36" s="53">
        <f t="shared" si="3"/>
        <v>-661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87</v>
      </c>
      <c r="E40" s="60">
        <v>2</v>
      </c>
      <c r="F40" s="55">
        <v>0</v>
      </c>
      <c r="G40" s="61"/>
      <c r="H40" s="55">
        <v>1</v>
      </c>
      <c r="I40" s="61">
        <v>0</v>
      </c>
      <c r="J40" s="55">
        <v>1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2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10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5</v>
      </c>
      <c r="E42" s="60">
        <v>5</v>
      </c>
      <c r="F42" s="55"/>
      <c r="G42" s="61"/>
      <c r="H42" s="55">
        <v>2</v>
      </c>
      <c r="I42" s="61">
        <v>0</v>
      </c>
      <c r="J42" s="55">
        <v>3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5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1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25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10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5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10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237</v>
      </c>
      <c r="E54" s="60"/>
      <c r="F54" s="55"/>
      <c r="G54" s="61"/>
      <c r="H54" s="55">
        <v>0</v>
      </c>
      <c r="I54" s="61">
        <v>0</v>
      </c>
      <c r="J54" s="55">
        <v>114</v>
      </c>
      <c r="K54" s="61">
        <v>0</v>
      </c>
      <c r="L54" s="55">
        <v>123</v>
      </c>
      <c r="M54" s="61">
        <v>0</v>
      </c>
      <c r="N54" s="70">
        <f>IF(ISERROR(L54+J54+H54+F54),"Invalid Input",L54+J54+H54+F54)</f>
        <v>237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-237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237</v>
      </c>
      <c r="E61" s="60">
        <v>237</v>
      </c>
      <c r="F61" s="55"/>
      <c r="G61" s="61"/>
      <c r="H61" s="55">
        <v>0</v>
      </c>
      <c r="I61" s="61">
        <v>0</v>
      </c>
      <c r="J61" s="55">
        <v>114</v>
      </c>
      <c r="K61" s="61">
        <v>0</v>
      </c>
      <c r="L61" s="55">
        <v>123</v>
      </c>
      <c r="M61" s="61">
        <v>0</v>
      </c>
      <c r="N61" s="70">
        <f>IF(ISERROR(L61+J61+H61+F61),"Invalid Input",L61+J61+H61+F61)</f>
        <v>237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7939</v>
      </c>
      <c r="E63" s="60">
        <v>8335</v>
      </c>
      <c r="F63" s="55"/>
      <c r="G63" s="61"/>
      <c r="H63" s="55">
        <v>0</v>
      </c>
      <c r="I63" s="61">
        <v>0</v>
      </c>
      <c r="J63" s="55">
        <v>4000</v>
      </c>
      <c r="K63" s="61">
        <v>0</v>
      </c>
      <c r="L63" s="55">
        <v>4335</v>
      </c>
      <c r="M63" s="61">
        <v>0</v>
      </c>
      <c r="N63" s="70">
        <f>IF(ISERROR(L63+J63+H63+F63),"Invalid Input",L63+J63+H63+F63)</f>
        <v>8335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237</v>
      </c>
      <c r="E66" s="60">
        <v>237</v>
      </c>
      <c r="F66" s="55"/>
      <c r="G66" s="61"/>
      <c r="H66" s="55">
        <v>0</v>
      </c>
      <c r="I66" s="61">
        <v>0</v>
      </c>
      <c r="J66" s="55">
        <v>114</v>
      </c>
      <c r="K66" s="61">
        <v>0</v>
      </c>
      <c r="L66" s="55">
        <v>123</v>
      </c>
      <c r="M66" s="61">
        <v>0</v>
      </c>
      <c r="N66" s="70">
        <f>IF(ISERROR(L66+J66+H66+F66),"Invalid Input",L66+J66+H66+F66)</f>
        <v>237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2</v>
      </c>
      <c r="E72" s="60">
        <v>2</v>
      </c>
      <c r="F72" s="55">
        <v>1</v>
      </c>
      <c r="G72" s="61">
        <v>1</v>
      </c>
      <c r="H72" s="55">
        <v>0</v>
      </c>
      <c r="I72" s="61">
        <v>0</v>
      </c>
      <c r="J72" s="55">
        <v>1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1</v>
      </c>
      <c r="P72" s="68">
        <v>0</v>
      </c>
      <c r="Q72" s="53">
        <f t="shared" ref="Q72:Q83" si="6">IF(ISERROR(P72-O72),"Invalid Input",(P72-O72))</f>
        <v>-1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2</v>
      </c>
      <c r="E73" s="60">
        <v>2</v>
      </c>
      <c r="F73" s="55">
        <v>1</v>
      </c>
      <c r="G73" s="61">
        <v>1</v>
      </c>
      <c r="H73" s="55">
        <v>0</v>
      </c>
      <c r="I73" s="61">
        <v>0</v>
      </c>
      <c r="J73" s="55">
        <v>1</v>
      </c>
      <c r="K73" s="61">
        <v>0</v>
      </c>
      <c r="L73" s="55">
        <v>0</v>
      </c>
      <c r="M73" s="61">
        <v>0</v>
      </c>
      <c r="N73" s="70">
        <f t="shared" si="4"/>
        <v>2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2</v>
      </c>
      <c r="E74" s="60">
        <v>2</v>
      </c>
      <c r="F74" s="55">
        <v>1</v>
      </c>
      <c r="G74" s="61">
        <v>1</v>
      </c>
      <c r="H74" s="55">
        <v>0</v>
      </c>
      <c r="I74" s="61">
        <v>0</v>
      </c>
      <c r="J74" s="55">
        <v>1</v>
      </c>
      <c r="K74" s="61">
        <v>0</v>
      </c>
      <c r="L74" s="55">
        <v>0</v>
      </c>
      <c r="M74" s="61">
        <v>0</v>
      </c>
      <c r="N74" s="70">
        <f t="shared" si="4"/>
        <v>2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12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500</v>
      </c>
      <c r="E86" s="60">
        <v>500</v>
      </c>
      <c r="F86" s="55">
        <v>25</v>
      </c>
      <c r="G86" s="61">
        <v>301</v>
      </c>
      <c r="H86" s="55">
        <v>250</v>
      </c>
      <c r="I86" s="61">
        <v>0</v>
      </c>
      <c r="J86" s="55">
        <v>100</v>
      </c>
      <c r="K86" s="61">
        <v>0</v>
      </c>
      <c r="L86" s="55">
        <v>125</v>
      </c>
      <c r="M86" s="61">
        <v>0</v>
      </c>
      <c r="N86" s="70">
        <f>IF(ISERROR(L86+J86+H86+F86),"Invalid Input",L86+J86+H86+F86)</f>
        <v>500</v>
      </c>
      <c r="O86" s="71">
        <f>IF(ISERROR(G86+I86+K86+M86),"Invalid Input",G86+I86+K86+M86)</f>
        <v>301</v>
      </c>
      <c r="P86" s="68">
        <v>0</v>
      </c>
      <c r="Q86" s="53">
        <f>IF(ISERROR(P86-O86),"Invalid Input",(P86-O86))</f>
        <v>-301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SheetNames!A10</f>
        <v>EC108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37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EC109 - Kou-Kamma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>
        <v>11098</v>
      </c>
      <c r="E5" s="91" t="s">
        <v>36</v>
      </c>
    </row>
    <row r="6" spans="1:20" ht="16.5" x14ac:dyDescent="0.3">
      <c r="C6" s="93" t="s">
        <v>29</v>
      </c>
      <c r="D6" s="99">
        <v>1026</v>
      </c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>
        <v>9608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>
        <v>20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>
        <v>9887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>
        <v>166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>
        <v>9887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>
        <v>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>
        <v>11261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>
        <v>516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1.5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/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/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/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/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/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/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/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/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/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/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/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2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/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/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/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/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/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3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/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/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/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/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/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/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/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4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/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/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/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195</v>
      </c>
      <c r="F86" s="55">
        <v>40</v>
      </c>
      <c r="G86" s="61">
        <v>40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40</v>
      </c>
      <c r="O86" s="71">
        <f>IF(ISERROR(G86+I86+K86+M86),"Invalid Input",G86+I86+K86+M86)</f>
        <v>40</v>
      </c>
      <c r="P86" s="68">
        <v>0</v>
      </c>
      <c r="Q86" s="53">
        <f>IF(ISERROR(P86-O86),"Invalid Input",(P86-O86))</f>
        <v>-40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SheetNames!A11</f>
        <v>EC109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DC10 - Sarah Baartman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SheetNames!A12</f>
        <v>DC10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EC121 - Mbhashe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SheetNames!A13</f>
        <v>EC121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EC122 - Mnquma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SheetNames!A14</f>
        <v>EC122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EC123 - Great Kei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SheetNames!A15</f>
        <v>EC123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EC124 - Amahlathi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SheetNames!A16</f>
        <v>EC124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EC126 - Ngqushwa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SheetNames!A17</f>
        <v>EC126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EC129 - Raymond Mhlaba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SheetNames!A18</f>
        <v>EC129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-0.249977111117893"/>
  </sheetPr>
  <dimension ref="A1:T88"/>
  <sheetViews>
    <sheetView showGridLines="0" topLeftCell="A37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DC12 - Amathole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>
        <v>226984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>
        <v>177202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137"/>
      <c r="F24" s="136">
        <v>0</v>
      </c>
      <c r="G24" s="138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137"/>
      <c r="F25" s="136">
        <v>0</v>
      </c>
      <c r="G25" s="138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137"/>
      <c r="F26" s="136">
        <v>0</v>
      </c>
      <c r="G26" s="138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137"/>
      <c r="F27" s="136">
        <v>0</v>
      </c>
      <c r="G27" s="138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137"/>
      <c r="F28" s="136">
        <v>0</v>
      </c>
      <c r="G28" s="138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137"/>
      <c r="F29" s="136">
        <v>0</v>
      </c>
      <c r="G29" s="138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137"/>
      <c r="F30" s="136">
        <v>0</v>
      </c>
      <c r="G30" s="138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137"/>
      <c r="F31" s="136">
        <v>0</v>
      </c>
      <c r="G31" s="138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137"/>
      <c r="F32" s="136">
        <v>0</v>
      </c>
      <c r="G32" s="138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137"/>
      <c r="F33" s="136">
        <v>0</v>
      </c>
      <c r="G33" s="138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137"/>
      <c r="F34" s="136">
        <v>0</v>
      </c>
      <c r="G34" s="138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137"/>
      <c r="F35" s="136">
        <v>0</v>
      </c>
      <c r="G35" s="138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137"/>
      <c r="F36" s="136">
        <v>0</v>
      </c>
      <c r="G36" s="138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139"/>
      <c r="F37" s="139"/>
      <c r="G37" s="140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139"/>
      <c r="F38" s="139"/>
      <c r="G38" s="140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139"/>
      <c r="F39" s="139"/>
      <c r="G39" s="140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137"/>
      <c r="F40" s="136"/>
      <c r="G40" s="138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137"/>
      <c r="F41" s="136"/>
      <c r="G41" s="138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137"/>
      <c r="F42" s="136"/>
      <c r="G42" s="138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137"/>
      <c r="F43" s="136"/>
      <c r="G43" s="138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41"/>
      <c r="F44" s="141"/>
      <c r="G44" s="142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41"/>
      <c r="F45" s="141"/>
      <c r="G45" s="142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41"/>
      <c r="F46" s="141"/>
      <c r="G46" s="142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137"/>
      <c r="F47" s="136"/>
      <c r="G47" s="138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137"/>
      <c r="F48" s="136"/>
      <c r="G48" s="138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137"/>
      <c r="F49" s="136"/>
      <c r="G49" s="138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139"/>
      <c r="F50" s="139"/>
      <c r="G50" s="140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139"/>
      <c r="F51" s="139"/>
      <c r="G51" s="140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139"/>
      <c r="F52" s="139"/>
      <c r="G52" s="140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137"/>
      <c r="F53" s="136"/>
      <c r="G53" s="138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14122</v>
      </c>
      <c r="E54" s="137">
        <v>4999</v>
      </c>
      <c r="F54" s="136">
        <v>1484</v>
      </c>
      <c r="G54" s="138">
        <v>3868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1484</v>
      </c>
      <c r="O54" s="71">
        <f>IF(ISERROR(G54+I54+K54+M54),"Invalid Input",G54+I54+K54+M54)</f>
        <v>3868</v>
      </c>
      <c r="P54" s="68">
        <v>0</v>
      </c>
      <c r="Q54" s="53">
        <f>IF(ISERROR(P54-O54),"Invalid Input",(P54-O54))</f>
        <v>-3868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139"/>
      <c r="F55" s="139"/>
      <c r="G55" s="140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139"/>
      <c r="F56" s="139"/>
      <c r="G56" s="140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137"/>
      <c r="F57" s="136"/>
      <c r="G57" s="138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60104</v>
      </c>
      <c r="E58" s="137">
        <v>8000</v>
      </c>
      <c r="F58" s="136">
        <v>1000</v>
      </c>
      <c r="G58" s="138">
        <v>7292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1000</v>
      </c>
      <c r="O58" s="71">
        <f>IF(ISERROR(G58+I58+K58+M58),"Invalid Input",G58+I58+K58+M58)</f>
        <v>7292</v>
      </c>
      <c r="P58" s="68">
        <v>0</v>
      </c>
      <c r="Q58" s="53">
        <f>IF(ISERROR(P58-O58),"Invalid Input",(P58-O58))</f>
        <v>-7292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134"/>
      <c r="F59" s="134"/>
      <c r="G59" s="135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134"/>
      <c r="F60" s="134"/>
      <c r="G60" s="135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137"/>
      <c r="F61" s="136"/>
      <c r="G61" s="138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137"/>
      <c r="F62" s="136"/>
      <c r="G62" s="138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137"/>
      <c r="F63" s="136"/>
      <c r="G63" s="138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134"/>
      <c r="F64" s="134"/>
      <c r="G64" s="135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139"/>
      <c r="F65" s="139"/>
      <c r="G65" s="140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137"/>
      <c r="F66" s="136"/>
      <c r="G66" s="138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137"/>
      <c r="F67" s="136"/>
      <c r="G67" s="138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137"/>
      <c r="F68" s="136"/>
      <c r="G68" s="138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137"/>
      <c r="F69" s="136"/>
      <c r="G69" s="138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134"/>
      <c r="F70" s="134"/>
      <c r="G70" s="135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139"/>
      <c r="F71" s="139"/>
      <c r="G71" s="140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137"/>
      <c r="F72" s="136"/>
      <c r="G72" s="138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137"/>
      <c r="F73" s="136"/>
      <c r="G73" s="138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137"/>
      <c r="F74" s="136"/>
      <c r="G74" s="138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137"/>
      <c r="F75" s="136"/>
      <c r="G75" s="138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137"/>
      <c r="F76" s="136"/>
      <c r="G76" s="138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137"/>
      <c r="F77" s="136"/>
      <c r="G77" s="138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137"/>
      <c r="F78" s="136"/>
      <c r="G78" s="138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137"/>
      <c r="F79" s="136"/>
      <c r="G79" s="138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137"/>
      <c r="F80" s="136"/>
      <c r="G80" s="138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137"/>
      <c r="F81" s="136"/>
      <c r="G81" s="138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137"/>
      <c r="F82" s="136"/>
      <c r="G82" s="138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137"/>
      <c r="F83" s="136"/>
      <c r="G83" s="138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134"/>
      <c r="F84" s="134"/>
      <c r="G84" s="135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134"/>
      <c r="F85" s="134"/>
      <c r="G85" s="135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137"/>
      <c r="F86" s="136"/>
      <c r="G86" s="138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SheetNames!A19</f>
        <v>DC12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00"/>
  </sheetPr>
  <dimension ref="A1:T88"/>
  <sheetViews>
    <sheetView showGridLines="0" view="pageBreakPreview" topLeftCell="A9" zoomScale="85" zoomScaleNormal="85" zoomScaleSheetLayoutView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Summary - Eastern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>
        <f>SUM('BUF:DC44'!D5)</f>
        <v>42749</v>
      </c>
      <c r="E5" s="91" t="s">
        <v>36</v>
      </c>
    </row>
    <row r="6" spans="1:20" x14ac:dyDescent="0.25">
      <c r="C6" s="93" t="s">
        <v>29</v>
      </c>
      <c r="D6" s="105">
        <f>SUM('BUF:DC44'!D6)</f>
        <v>2713</v>
      </c>
      <c r="E6" s="90" t="s">
        <v>32</v>
      </c>
    </row>
    <row r="7" spans="1:20" ht="30" x14ac:dyDescent="0.25">
      <c r="A7" s="67"/>
      <c r="B7" s="62"/>
      <c r="C7" s="94" t="s">
        <v>63</v>
      </c>
      <c r="D7" s="105">
        <f>SUM('BUF:DC44'!D7)</f>
        <v>9373.2872000000007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09" t="s">
        <v>64</v>
      </c>
      <c r="D8" s="105">
        <f>SUM('BUF:DC44'!D8)</f>
        <v>43500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5">
        <f>SUM('BUF:DC44'!D9)</f>
        <v>20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5">
        <f>SUM('BUF:DC44'!D10)</f>
        <v>395164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>
        <f>SUM('BUF:DC44'!D11)</f>
        <v>44474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5">
        <f>SUM('BUF:DC44'!D12)</f>
        <v>361582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5">
        <f>SUM('BUF:DC44'!D13)</f>
        <v>7071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5">
        <f>SUM('BUF:DC44'!D14)</f>
        <v>18688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5">
        <f>SUM('BUF:DC44'!D15)</f>
        <v>516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f>SUM('BUF:DC44'!D24)</f>
        <v>80</v>
      </c>
      <c r="E24" s="60">
        <f>SUM('BUF:DC44'!E24)</f>
        <v>0</v>
      </c>
      <c r="F24" s="55">
        <f>SUM('BUF:DC44'!F24)</f>
        <v>0</v>
      </c>
      <c r="G24" s="61">
        <f>SUM('BUF:DC44'!G24)</f>
        <v>0</v>
      </c>
      <c r="H24" s="55">
        <f>SUM('BUF:DC44'!H24)</f>
        <v>0</v>
      </c>
      <c r="I24" s="61">
        <f>SUM('BUF:DC44'!I24)</f>
        <v>0</v>
      </c>
      <c r="J24" s="55">
        <f>SUM('BUF:DC44'!J24)</f>
        <v>0</v>
      </c>
      <c r="K24" s="61">
        <f>SUM('BUF:DC44'!K24)</f>
        <v>0</v>
      </c>
      <c r="L24" s="55">
        <f>SUM('BUF:DC44'!L24)</f>
        <v>0</v>
      </c>
      <c r="M24" s="61">
        <f>SUM('BUF:DC44'!M24)</f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f>SUM('BUF:DC44'!P24)</f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f>SUM('BUF:DC44'!D25)</f>
        <v>0</v>
      </c>
      <c r="E25" s="60">
        <f>SUM('BUF:DC44'!E25)</f>
        <v>0</v>
      </c>
      <c r="F25" s="55">
        <f>SUM('BUF:DC44'!F25)</f>
        <v>0</v>
      </c>
      <c r="G25" s="61">
        <f>SUM('BUF:DC44'!G25)</f>
        <v>0</v>
      </c>
      <c r="H25" s="55">
        <f>SUM('BUF:DC44'!H25)</f>
        <v>0</v>
      </c>
      <c r="I25" s="61">
        <f>SUM('BUF:DC44'!I25)</f>
        <v>0</v>
      </c>
      <c r="J25" s="55">
        <f>SUM('BUF:DC44'!J25)</f>
        <v>0</v>
      </c>
      <c r="K25" s="61">
        <f>SUM('BUF:DC44'!K25)</f>
        <v>0</v>
      </c>
      <c r="L25" s="55">
        <f>SUM('BUF:DC44'!L25)</f>
        <v>0</v>
      </c>
      <c r="M25" s="61">
        <f>SUM('BUF:DC44'!M25)</f>
        <v>0</v>
      </c>
      <c r="N25" s="70">
        <f t="shared" si="1"/>
        <v>0</v>
      </c>
      <c r="O25" s="71">
        <f t="shared" si="2"/>
        <v>0</v>
      </c>
      <c r="P25" s="68">
        <f>SUM('BUF:DC44'!P25)</f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f>SUM('BUF:DC44'!D26)</f>
        <v>0</v>
      </c>
      <c r="E26" s="60">
        <f>SUM('BUF:DC44'!E26)</f>
        <v>0</v>
      </c>
      <c r="F26" s="55">
        <f>SUM('BUF:DC44'!F26)</f>
        <v>0</v>
      </c>
      <c r="G26" s="61">
        <f>SUM('BUF:DC44'!G26)</f>
        <v>0</v>
      </c>
      <c r="H26" s="55">
        <f>SUM('BUF:DC44'!H26)</f>
        <v>0</v>
      </c>
      <c r="I26" s="61">
        <f>SUM('BUF:DC44'!I26)</f>
        <v>0</v>
      </c>
      <c r="J26" s="55">
        <f>SUM('BUF:DC44'!J26)</f>
        <v>0</v>
      </c>
      <c r="K26" s="61">
        <f>SUM('BUF:DC44'!K26)</f>
        <v>0</v>
      </c>
      <c r="L26" s="55">
        <f>SUM('BUF:DC44'!L26)</f>
        <v>0</v>
      </c>
      <c r="M26" s="61">
        <f>SUM('BUF:DC44'!M26)</f>
        <v>0</v>
      </c>
      <c r="N26" s="70">
        <f t="shared" si="1"/>
        <v>0</v>
      </c>
      <c r="O26" s="71">
        <f t="shared" si="2"/>
        <v>0</v>
      </c>
      <c r="P26" s="68">
        <f>SUM('BUF:DC44'!P26)</f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f>SUM('BUF:DC44'!D27)</f>
        <v>0</v>
      </c>
      <c r="E27" s="60">
        <f>SUM('BUF:DC44'!E27)</f>
        <v>0</v>
      </c>
      <c r="F27" s="55">
        <f>SUM('BUF:DC44'!F27)</f>
        <v>0</v>
      </c>
      <c r="G27" s="61">
        <f>SUM('BUF:DC44'!G27)</f>
        <v>0</v>
      </c>
      <c r="H27" s="55">
        <f>SUM('BUF:DC44'!H27)</f>
        <v>0</v>
      </c>
      <c r="I27" s="61">
        <f>SUM('BUF:DC44'!I27)</f>
        <v>0</v>
      </c>
      <c r="J27" s="55">
        <f>SUM('BUF:DC44'!J27)</f>
        <v>0</v>
      </c>
      <c r="K27" s="61">
        <f>SUM('BUF:DC44'!K27)</f>
        <v>0</v>
      </c>
      <c r="L27" s="55">
        <f>SUM('BUF:DC44'!L27)</f>
        <v>0</v>
      </c>
      <c r="M27" s="61">
        <f>SUM('BUF:DC44'!M27)</f>
        <v>0</v>
      </c>
      <c r="N27" s="70">
        <f t="shared" si="1"/>
        <v>0</v>
      </c>
      <c r="O27" s="71">
        <f t="shared" si="2"/>
        <v>0</v>
      </c>
      <c r="P27" s="68">
        <f>SUM('BUF:DC44'!P27)</f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172</v>
      </c>
      <c r="C28" s="154"/>
      <c r="D28" s="59">
        <f>SUM('BUF:DC44'!D28)</f>
        <v>0</v>
      </c>
      <c r="E28" s="60">
        <f>SUM('BUF:DC44'!E28)</f>
        <v>0</v>
      </c>
      <c r="F28" s="55">
        <f>SUM('BUF:DC44'!F28)</f>
        <v>0</v>
      </c>
      <c r="G28" s="61">
        <f>SUM('BUF:DC44'!G28)</f>
        <v>0</v>
      </c>
      <c r="H28" s="55">
        <f>SUM('BUF:DC44'!H28)</f>
        <v>0</v>
      </c>
      <c r="I28" s="61">
        <f>SUM('BUF:DC44'!I28)</f>
        <v>0</v>
      </c>
      <c r="J28" s="55">
        <f>SUM('BUF:DC44'!J28)</f>
        <v>0</v>
      </c>
      <c r="K28" s="61">
        <f>SUM('BUF:DC44'!K28)</f>
        <v>0</v>
      </c>
      <c r="L28" s="55">
        <f>SUM('BUF:DC44'!L28)</f>
        <v>0</v>
      </c>
      <c r="M28" s="61">
        <f>SUM('BUF:DC44'!M28)</f>
        <v>0</v>
      </c>
      <c r="N28" s="70">
        <f t="shared" si="1"/>
        <v>0</v>
      </c>
      <c r="O28" s="71">
        <f t="shared" si="2"/>
        <v>0</v>
      </c>
      <c r="P28" s="68">
        <f>SUM('BUF:DC44'!P28)</f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f>SUM('BUF:DC44'!D29)</f>
        <v>164</v>
      </c>
      <c r="E29" s="60">
        <f>SUM('BUF:DC44'!E29)</f>
        <v>0</v>
      </c>
      <c r="F29" s="55">
        <f>SUM('BUF:DC44'!F29)</f>
        <v>0</v>
      </c>
      <c r="G29" s="61">
        <f>SUM('BUF:DC44'!G29)</f>
        <v>0</v>
      </c>
      <c r="H29" s="55">
        <f>SUM('BUF:DC44'!H29)</f>
        <v>0</v>
      </c>
      <c r="I29" s="61">
        <f>SUM('BUF:DC44'!I29)</f>
        <v>0</v>
      </c>
      <c r="J29" s="55">
        <f>SUM('BUF:DC44'!J29)</f>
        <v>0</v>
      </c>
      <c r="K29" s="61">
        <f>SUM('BUF:DC44'!K29)</f>
        <v>0</v>
      </c>
      <c r="L29" s="55">
        <f>SUM('BUF:DC44'!L29)</f>
        <v>0</v>
      </c>
      <c r="M29" s="61">
        <f>SUM('BUF:DC44'!M29)</f>
        <v>0</v>
      </c>
      <c r="N29" s="70">
        <f t="shared" si="1"/>
        <v>0</v>
      </c>
      <c r="O29" s="71">
        <f t="shared" si="2"/>
        <v>0</v>
      </c>
      <c r="P29" s="68">
        <f>SUM('BUF:DC44'!P29)</f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f>SUM('BUF:DC44'!D30)</f>
        <v>40481</v>
      </c>
      <c r="E30" s="60">
        <f>SUM('BUF:DC44'!E30)</f>
        <v>237</v>
      </c>
      <c r="F30" s="55">
        <f>SUM('BUF:DC44'!F30)</f>
        <v>0</v>
      </c>
      <c r="G30" s="61">
        <f>SUM('BUF:DC44'!G30)</f>
        <v>0</v>
      </c>
      <c r="H30" s="55">
        <f>SUM('BUF:DC44'!H30)</f>
        <v>0</v>
      </c>
      <c r="I30" s="61">
        <f>SUM('BUF:DC44'!I30)</f>
        <v>0</v>
      </c>
      <c r="J30" s="55">
        <f>SUM('BUF:DC44'!J30)</f>
        <v>114</v>
      </c>
      <c r="K30" s="61">
        <f>SUM('BUF:DC44'!K30)</f>
        <v>0</v>
      </c>
      <c r="L30" s="55">
        <f>SUM('BUF:DC44'!L30)</f>
        <v>123</v>
      </c>
      <c r="M30" s="61">
        <f>SUM('BUF:DC44'!M30)</f>
        <v>0</v>
      </c>
      <c r="N30" s="70">
        <f t="shared" si="1"/>
        <v>237</v>
      </c>
      <c r="O30" s="71">
        <f t="shared" si="2"/>
        <v>0</v>
      </c>
      <c r="P30" s="68">
        <f>SUM('BUF:DC44'!P30)</f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15" t="s">
        <v>170</v>
      </c>
      <c r="C31" s="111"/>
      <c r="D31" s="59">
        <f>SUM('BUF:DC44'!D31)</f>
        <v>1</v>
      </c>
      <c r="E31" s="60">
        <f>SUM('BUF:DC44'!E31)</f>
        <v>0</v>
      </c>
      <c r="F31" s="55">
        <f>SUM('BUF:DC44'!F31)</f>
        <v>0</v>
      </c>
      <c r="G31" s="61">
        <f>SUM('BUF:DC44'!G31)</f>
        <v>0</v>
      </c>
      <c r="H31" s="55">
        <f>SUM('BUF:DC44'!H31)</f>
        <v>0</v>
      </c>
      <c r="I31" s="61">
        <f>SUM('BUF:DC44'!I31)</f>
        <v>0</v>
      </c>
      <c r="J31" s="55">
        <f>SUM('BUF:DC44'!J31)</f>
        <v>0</v>
      </c>
      <c r="K31" s="61">
        <f>SUM('BUF:DC44'!K31)</f>
        <v>0</v>
      </c>
      <c r="L31" s="55">
        <f>SUM('BUF:DC44'!L31)</f>
        <v>0</v>
      </c>
      <c r="M31" s="61">
        <f>SUM('BUF:DC44'!M31)</f>
        <v>0</v>
      </c>
      <c r="N31" s="70">
        <f t="shared" si="1"/>
        <v>0</v>
      </c>
      <c r="O31" s="71">
        <f t="shared" si="2"/>
        <v>0</v>
      </c>
      <c r="P31" s="68">
        <f>SUM('BUF:DC44'!P31)</f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f>SUM('BUF:DC44'!D32)</f>
        <v>0</v>
      </c>
      <c r="E32" s="60">
        <f>SUM('BUF:DC44'!E32)</f>
        <v>0</v>
      </c>
      <c r="F32" s="55">
        <f>SUM('BUF:DC44'!F32)</f>
        <v>0</v>
      </c>
      <c r="G32" s="61">
        <f>SUM('BUF:DC44'!G32)</f>
        <v>0</v>
      </c>
      <c r="H32" s="55">
        <f>SUM('BUF:DC44'!H32)</f>
        <v>0</v>
      </c>
      <c r="I32" s="61">
        <f>SUM('BUF:DC44'!I32)</f>
        <v>0</v>
      </c>
      <c r="J32" s="55">
        <f>SUM('BUF:DC44'!J32)</f>
        <v>0</v>
      </c>
      <c r="K32" s="61">
        <f>SUM('BUF:DC44'!K32)</f>
        <v>0</v>
      </c>
      <c r="L32" s="55">
        <f>SUM('BUF:DC44'!L32)</f>
        <v>0</v>
      </c>
      <c r="M32" s="61">
        <f>SUM('BUF:DC44'!M32)</f>
        <v>0</v>
      </c>
      <c r="N32" s="70">
        <f t="shared" si="1"/>
        <v>0</v>
      </c>
      <c r="O32" s="71">
        <f t="shared" si="2"/>
        <v>0</v>
      </c>
      <c r="P32" s="68">
        <f>SUM('BUF:DC44'!P32)</f>
        <v>0</v>
      </c>
      <c r="Q32" s="53">
        <f t="shared" si="3"/>
        <v>0</v>
      </c>
      <c r="R32" s="16" t="b">
        <v>1</v>
      </c>
      <c r="S32" s="101"/>
      <c r="T32" s="101"/>
    </row>
    <row r="33" spans="1:20" x14ac:dyDescent="0.25">
      <c r="A33" s="23"/>
      <c r="B33" s="143" t="s">
        <v>74</v>
      </c>
      <c r="C33" s="144">
        <v>0</v>
      </c>
      <c r="D33" s="59">
        <f>SUM('BUF:DC44'!D33)</f>
        <v>0</v>
      </c>
      <c r="E33" s="60">
        <f>SUM('BUF:DC44'!E33)</f>
        <v>0</v>
      </c>
      <c r="F33" s="55">
        <f>SUM('BUF:DC44'!F33)</f>
        <v>0</v>
      </c>
      <c r="G33" s="61">
        <f>SUM('BUF:DC44'!G33)</f>
        <v>0</v>
      </c>
      <c r="H33" s="55">
        <f>SUM('BUF:DC44'!H33)</f>
        <v>0</v>
      </c>
      <c r="I33" s="61">
        <f>SUM('BUF:DC44'!I33)</f>
        <v>0</v>
      </c>
      <c r="J33" s="55">
        <f>SUM('BUF:DC44'!J33)</f>
        <v>0</v>
      </c>
      <c r="K33" s="61">
        <f>SUM('BUF:DC44'!K33)</f>
        <v>0</v>
      </c>
      <c r="L33" s="55">
        <f>SUM('BUF:DC44'!L33)</f>
        <v>0</v>
      </c>
      <c r="M33" s="61">
        <f>SUM('BUF:DC44'!M33)</f>
        <v>0</v>
      </c>
      <c r="N33" s="70">
        <f t="shared" si="1"/>
        <v>0</v>
      </c>
      <c r="O33" s="71">
        <f t="shared" si="2"/>
        <v>0</v>
      </c>
      <c r="P33" s="68">
        <f>SUM('BUF:DC44'!P33)</f>
        <v>0</v>
      </c>
      <c r="Q33" s="53">
        <f t="shared" si="3"/>
        <v>0</v>
      </c>
      <c r="R33" s="16"/>
      <c r="S33" s="101"/>
      <c r="T33" s="101"/>
    </row>
    <row r="34" spans="1:20" x14ac:dyDescent="0.25">
      <c r="A34" s="23"/>
      <c r="B34" s="143" t="s">
        <v>75</v>
      </c>
      <c r="C34" s="144"/>
      <c r="D34" s="59">
        <f>SUM('BUF:DC44'!D34)</f>
        <v>0</v>
      </c>
      <c r="E34" s="60">
        <f>SUM('BUF:DC44'!E34)</f>
        <v>0</v>
      </c>
      <c r="F34" s="55">
        <f>SUM('BUF:DC44'!F34)</f>
        <v>0</v>
      </c>
      <c r="G34" s="61">
        <f>SUM('BUF:DC44'!G34)</f>
        <v>0</v>
      </c>
      <c r="H34" s="55">
        <f>SUM('BUF:DC44'!H34)</f>
        <v>0</v>
      </c>
      <c r="I34" s="61">
        <f>SUM('BUF:DC44'!I34)</f>
        <v>0</v>
      </c>
      <c r="J34" s="55">
        <f>SUM('BUF:DC44'!J34)</f>
        <v>0</v>
      </c>
      <c r="K34" s="61">
        <f>SUM('BUF:DC44'!K34)</f>
        <v>0</v>
      </c>
      <c r="L34" s="55">
        <f>SUM('BUF:DC44'!L34)</f>
        <v>0</v>
      </c>
      <c r="M34" s="61">
        <f>SUM('BUF:DC44'!M34)</f>
        <v>0</v>
      </c>
      <c r="N34" s="70">
        <f t="shared" si="1"/>
        <v>0</v>
      </c>
      <c r="O34" s="71">
        <f t="shared" si="2"/>
        <v>0</v>
      </c>
      <c r="P34" s="68">
        <f>SUM('BUF:DC44'!P34)</f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15" t="s">
        <v>171</v>
      </c>
      <c r="C35" s="111"/>
      <c r="D35" s="59">
        <f>SUM('BUF:DC44'!D35)</f>
        <v>866</v>
      </c>
      <c r="E35" s="60">
        <f>SUM('BUF:DC44'!E35)</f>
        <v>0</v>
      </c>
      <c r="F35" s="55">
        <f>SUM('BUF:DC44'!F35)</f>
        <v>0</v>
      </c>
      <c r="G35" s="61">
        <f>SUM('BUF:DC44'!G35)</f>
        <v>0</v>
      </c>
      <c r="H35" s="55">
        <f>SUM('BUF:DC44'!H35)</f>
        <v>0</v>
      </c>
      <c r="I35" s="61">
        <f>SUM('BUF:DC44'!I35)</f>
        <v>0</v>
      </c>
      <c r="J35" s="55">
        <f>SUM('BUF:DC44'!J35)</f>
        <v>0</v>
      </c>
      <c r="K35" s="61">
        <f>SUM('BUF:DC44'!K35)</f>
        <v>0</v>
      </c>
      <c r="L35" s="55">
        <f>SUM('BUF:DC44'!L35)</f>
        <v>0</v>
      </c>
      <c r="M35" s="61">
        <f>SUM('BUF:DC44'!M35)</f>
        <v>0</v>
      </c>
      <c r="N35" s="70">
        <f t="shared" si="1"/>
        <v>0</v>
      </c>
      <c r="O35" s="71">
        <f t="shared" si="2"/>
        <v>0</v>
      </c>
      <c r="P35" s="68">
        <f>SUM('BUF:DC44'!P35)</f>
        <v>0</v>
      </c>
      <c r="Q35" s="53">
        <f t="shared" si="3"/>
        <v>0</v>
      </c>
      <c r="R35" s="16"/>
      <c r="S35" s="101"/>
      <c r="T35" s="101"/>
    </row>
    <row r="36" spans="1:20" x14ac:dyDescent="0.25">
      <c r="A36" s="23"/>
      <c r="B36" s="143" t="s">
        <v>76</v>
      </c>
      <c r="C36" s="144"/>
      <c r="D36" s="59">
        <f>SUM('BUF:DC44'!D36)</f>
        <v>0</v>
      </c>
      <c r="E36" s="60">
        <f>SUM('BUF:DC44'!E36)</f>
        <v>1827</v>
      </c>
      <c r="F36" s="55">
        <f>SUM('BUF:DC44'!F36)</f>
        <v>165</v>
      </c>
      <c r="G36" s="61">
        <f>SUM('BUF:DC44'!G36)</f>
        <v>661</v>
      </c>
      <c r="H36" s="55">
        <f>SUM('BUF:DC44'!H36)</f>
        <v>165</v>
      </c>
      <c r="I36" s="61">
        <f>SUM('BUF:DC44'!I36)</f>
        <v>0</v>
      </c>
      <c r="J36" s="55">
        <f>SUM('BUF:DC44'!J36)</f>
        <v>165</v>
      </c>
      <c r="K36" s="61">
        <f>SUM('BUF:DC44'!K36)</f>
        <v>0</v>
      </c>
      <c r="L36" s="55">
        <f>SUM('BUF:DC44'!L36)</f>
        <v>166</v>
      </c>
      <c r="M36" s="61">
        <f>SUM('BUF:DC44'!M36)</f>
        <v>0</v>
      </c>
      <c r="N36" s="70">
        <f t="shared" si="1"/>
        <v>661</v>
      </c>
      <c r="O36" s="71">
        <f t="shared" si="2"/>
        <v>661</v>
      </c>
      <c r="P36" s="68">
        <f>SUM('BUF:DC44'!P36)</f>
        <v>0</v>
      </c>
      <c r="Q36" s="53">
        <f t="shared" si="3"/>
        <v>-661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119"/>
      <c r="P37" s="120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119"/>
      <c r="P38" s="120"/>
      <c r="Q38" s="53"/>
      <c r="R38" s="16" t="b">
        <v>1</v>
      </c>
      <c r="S38" s="101"/>
      <c r="T38" s="101"/>
    </row>
    <row r="39" spans="1:20" ht="8.1" customHeight="1" x14ac:dyDescent="0.25">
      <c r="A39" s="112"/>
      <c r="B39" s="113"/>
      <c r="C39" s="114"/>
      <c r="D39" s="81">
        <f>SUM('BUF:DC44'!D39)</f>
        <v>0</v>
      </c>
      <c r="E39" s="81">
        <f>SUM('BUF:DC44'!E39)</f>
        <v>0</v>
      </c>
      <c r="F39" s="81">
        <f>SUM('BUF:DC44'!F39)</f>
        <v>0</v>
      </c>
      <c r="G39" s="82">
        <f>SUM('BUF:DC44'!G39)</f>
        <v>0</v>
      </c>
      <c r="H39" s="81">
        <f>SUM('BUF:DC44'!H39)</f>
        <v>0</v>
      </c>
      <c r="I39" s="82">
        <f>SUM('BUF:DC44'!I39)</f>
        <v>0</v>
      </c>
      <c r="J39" s="81">
        <f>SUM('BUF:DC44'!J39)</f>
        <v>0</v>
      </c>
      <c r="K39" s="82">
        <f>SUM('BUF:DC44'!K39)</f>
        <v>0</v>
      </c>
      <c r="L39" s="81">
        <f>SUM('BUF:DC44'!L39)</f>
        <v>0</v>
      </c>
      <c r="M39" s="82">
        <f>SUM('BUF:DC44'!M39)</f>
        <v>0</v>
      </c>
      <c r="N39" s="42"/>
      <c r="O39" s="119"/>
      <c r="P39" s="120">
        <f>SUM('BUF:DC44'!P39)</f>
        <v>0</v>
      </c>
      <c r="Q39" s="53"/>
      <c r="R39" s="16" t="b">
        <v>1</v>
      </c>
      <c r="S39" s="101"/>
      <c r="T39" s="101"/>
    </row>
    <row r="40" spans="1:20" x14ac:dyDescent="0.25">
      <c r="A40" s="27"/>
      <c r="B40" s="143" t="s">
        <v>43</v>
      </c>
      <c r="C40" s="144">
        <v>0</v>
      </c>
      <c r="D40" s="59">
        <f>SUM('BUF:DC44'!D40)</f>
        <v>87</v>
      </c>
      <c r="E40" s="60">
        <f>SUM('BUF:DC44'!E40)</f>
        <v>3.5</v>
      </c>
      <c r="F40" s="55">
        <f>SUM('BUF:DC44'!F40)</f>
        <v>0</v>
      </c>
      <c r="G40" s="61">
        <f>SUM('BUF:DC44'!G40)</f>
        <v>0</v>
      </c>
      <c r="H40" s="55">
        <f>SUM('BUF:DC44'!H40)</f>
        <v>1</v>
      </c>
      <c r="I40" s="61">
        <f>SUM('BUF:DC44'!I40)</f>
        <v>0</v>
      </c>
      <c r="J40" s="55">
        <f>SUM('BUF:DC44'!J40)</f>
        <v>1</v>
      </c>
      <c r="K40" s="61">
        <f>SUM('BUF:DC44'!K40)</f>
        <v>0</v>
      </c>
      <c r="L40" s="55">
        <f>SUM('BUF:DC44'!L40)</f>
        <v>0</v>
      </c>
      <c r="M40" s="61">
        <f>SUM('BUF:DC44'!M40)</f>
        <v>0</v>
      </c>
      <c r="N40" s="70">
        <f>IF(ISERROR(L40+J40+H40+F40),"Invalid Input",L40+J40+H40+F40)</f>
        <v>2</v>
      </c>
      <c r="O40" s="71">
        <f>IF(ISERROR(G40+I40+K40+M40),"Invalid Input",G40+I40+K40+M40)</f>
        <v>0</v>
      </c>
      <c r="P40" s="68">
        <f>SUM('BUF:DC44'!P40)</f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x14ac:dyDescent="0.25">
      <c r="A41" s="27"/>
      <c r="B41" s="143" t="s">
        <v>42</v>
      </c>
      <c r="C41" s="144">
        <v>0</v>
      </c>
      <c r="D41" s="59">
        <f>SUM('BUF:DC44'!D41)</f>
        <v>10</v>
      </c>
      <c r="E41" s="60">
        <f>SUM('BUF:DC44'!E41)</f>
        <v>34.200000000000003</v>
      </c>
      <c r="F41" s="55">
        <f>SUM('BUF:DC44'!F41)</f>
        <v>0</v>
      </c>
      <c r="G41" s="61">
        <f>SUM('BUF:DC44'!G41)</f>
        <v>0</v>
      </c>
      <c r="H41" s="55">
        <f>SUM('BUF:DC44'!H41)</f>
        <v>0</v>
      </c>
      <c r="I41" s="61">
        <f>SUM('BUF:DC44'!I41)</f>
        <v>0</v>
      </c>
      <c r="J41" s="55">
        <f>SUM('BUF:DC44'!J41)</f>
        <v>0</v>
      </c>
      <c r="K41" s="61">
        <f>SUM('BUF:DC44'!K41)</f>
        <v>0</v>
      </c>
      <c r="L41" s="55">
        <f>SUM('BUF:DC44'!L41)</f>
        <v>0</v>
      </c>
      <c r="M41" s="61">
        <f>SUM('BUF:DC44'!M41)</f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f>SUM('BUF:DC44'!P41)</f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f>SUM('BUF:DC44'!D42)</f>
        <v>5</v>
      </c>
      <c r="E42" s="60">
        <f>SUM('BUF:DC44'!E42)</f>
        <v>2812.1</v>
      </c>
      <c r="F42" s="55">
        <f>SUM('BUF:DC44'!F42)</f>
        <v>0</v>
      </c>
      <c r="G42" s="61">
        <f>SUM('BUF:DC44'!G42)</f>
        <v>0</v>
      </c>
      <c r="H42" s="55">
        <f>SUM('BUF:DC44'!H42)</f>
        <v>2</v>
      </c>
      <c r="I42" s="61">
        <f>SUM('BUF:DC44'!I42)</f>
        <v>0</v>
      </c>
      <c r="J42" s="55">
        <f>SUM('BUF:DC44'!J42)</f>
        <v>3</v>
      </c>
      <c r="K42" s="61">
        <f>SUM('BUF:DC44'!K42)</f>
        <v>0</v>
      </c>
      <c r="L42" s="55">
        <f>SUM('BUF:DC44'!L42)</f>
        <v>0</v>
      </c>
      <c r="M42" s="61">
        <f>SUM('BUF:DC44'!M42)</f>
        <v>0</v>
      </c>
      <c r="N42" s="70">
        <f>IF(ISERROR(L42+J42+H42+F42),"Invalid Input",L42+J42+H42+F42)</f>
        <v>5</v>
      </c>
      <c r="O42" s="71">
        <f>IF(ISERROR(G42+I42+K42+M42),"Invalid Input",G42+I42+K42+M42)</f>
        <v>0</v>
      </c>
      <c r="P42" s="68">
        <f>SUM('BUF:DC44'!P42)</f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f>SUM('BUF:DC44'!D43)</f>
        <v>1</v>
      </c>
      <c r="E43" s="60">
        <f>SUM('BUF:DC44'!E43)</f>
        <v>0</v>
      </c>
      <c r="F43" s="55">
        <f>SUM('BUF:DC44'!F43)</f>
        <v>0</v>
      </c>
      <c r="G43" s="61">
        <f>SUM('BUF:DC44'!G43)</f>
        <v>0</v>
      </c>
      <c r="H43" s="55">
        <f>SUM('BUF:DC44'!H43)</f>
        <v>0</v>
      </c>
      <c r="I43" s="61">
        <f>SUM('BUF:DC44'!I43)</f>
        <v>0</v>
      </c>
      <c r="J43" s="55">
        <f>SUM('BUF:DC44'!J43)</f>
        <v>0</v>
      </c>
      <c r="K43" s="61">
        <f>SUM('BUF:DC44'!K43)</f>
        <v>0</v>
      </c>
      <c r="L43" s="55">
        <f>SUM('BUF:DC44'!L43)</f>
        <v>0</v>
      </c>
      <c r="M43" s="61">
        <f>SUM('BUF:DC44'!M43)</f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f>SUM('BUF:DC44'!P43)</f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10"/>
      <c r="C44" s="111"/>
      <c r="D44" s="81"/>
      <c r="E44" s="81"/>
      <c r="F44" s="81"/>
      <c r="G44" s="82"/>
      <c r="H44" s="81"/>
      <c r="I44" s="82"/>
      <c r="J44" s="81"/>
      <c r="K44" s="82"/>
      <c r="L44" s="81"/>
      <c r="M44" s="82"/>
      <c r="N44" s="118"/>
      <c r="O44" s="71"/>
      <c r="P44" s="82">
        <f>SUM('BUF:DC44'!P44)</f>
        <v>0</v>
      </c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81"/>
      <c r="E45" s="81"/>
      <c r="F45" s="81"/>
      <c r="G45" s="82"/>
      <c r="H45" s="81"/>
      <c r="I45" s="82"/>
      <c r="J45" s="81"/>
      <c r="K45" s="82"/>
      <c r="L45" s="81"/>
      <c r="M45" s="82"/>
      <c r="N45" s="118"/>
      <c r="O45" s="71"/>
      <c r="P45" s="82">
        <f>SUM('BUF:DC44'!P45)</f>
        <v>0</v>
      </c>
      <c r="Q45" s="53"/>
      <c r="R45" s="16"/>
      <c r="S45" s="101"/>
      <c r="T45" s="101"/>
    </row>
    <row r="46" spans="1:20" ht="6.75" customHeight="1" x14ac:dyDescent="0.25">
      <c r="A46" s="112"/>
      <c r="B46" s="113"/>
      <c r="C46" s="114"/>
      <c r="D46" s="81"/>
      <c r="E46" s="81"/>
      <c r="F46" s="81"/>
      <c r="G46" s="82"/>
      <c r="H46" s="81"/>
      <c r="I46" s="82"/>
      <c r="J46" s="81"/>
      <c r="K46" s="82"/>
      <c r="L46" s="81"/>
      <c r="M46" s="82"/>
      <c r="N46" s="118"/>
      <c r="O46" s="71"/>
      <c r="P46" s="82">
        <f>SUM('BUF:DC44'!P46)</f>
        <v>0</v>
      </c>
      <c r="Q46" s="53"/>
      <c r="R46" s="16"/>
      <c r="S46" s="101"/>
      <c r="T46" s="101"/>
    </row>
    <row r="47" spans="1:20" x14ac:dyDescent="0.25">
      <c r="A47" s="27"/>
      <c r="B47" s="143" t="s">
        <v>39</v>
      </c>
      <c r="C47" s="144">
        <v>0</v>
      </c>
      <c r="D47" s="59">
        <f>SUM('BUF:DC44'!D47)</f>
        <v>25</v>
      </c>
      <c r="E47" s="60">
        <f>SUM('BUF:DC44'!E47)</f>
        <v>0</v>
      </c>
      <c r="F47" s="55">
        <f>SUM('BUF:DC44'!F47)</f>
        <v>0</v>
      </c>
      <c r="G47" s="61">
        <f>SUM('BUF:DC44'!G47)</f>
        <v>0</v>
      </c>
      <c r="H47" s="55">
        <f>SUM('BUF:DC44'!H47)</f>
        <v>0</v>
      </c>
      <c r="I47" s="61">
        <f>SUM('BUF:DC44'!I47)</f>
        <v>0</v>
      </c>
      <c r="J47" s="55">
        <f>SUM('BUF:DC44'!J47)</f>
        <v>0</v>
      </c>
      <c r="K47" s="61">
        <f>SUM('BUF:DC44'!K47)</f>
        <v>0</v>
      </c>
      <c r="L47" s="55">
        <f>SUM('BUF:DC44'!L47)</f>
        <v>0</v>
      </c>
      <c r="M47" s="61">
        <f>SUM('BUF:DC44'!M47)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SUM('BUF:DC44'!P47)</f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x14ac:dyDescent="0.25">
      <c r="A48" s="27"/>
      <c r="B48" s="143" t="s">
        <v>40</v>
      </c>
      <c r="C48" s="144">
        <v>0</v>
      </c>
      <c r="D48" s="59">
        <f>SUM('BUF:DC44'!D48)</f>
        <v>10</v>
      </c>
      <c r="E48" s="60">
        <f>SUM('BUF:DC44'!E48)</f>
        <v>0</v>
      </c>
      <c r="F48" s="55">
        <f>SUM('BUF:DC44'!F48)</f>
        <v>0</v>
      </c>
      <c r="G48" s="61">
        <f>SUM('BUF:DC44'!G48)</f>
        <v>0</v>
      </c>
      <c r="H48" s="55">
        <f>SUM('BUF:DC44'!H48)</f>
        <v>0</v>
      </c>
      <c r="I48" s="61">
        <f>SUM('BUF:DC44'!I48)</f>
        <v>0</v>
      </c>
      <c r="J48" s="55">
        <f>SUM('BUF:DC44'!J48)</f>
        <v>0</v>
      </c>
      <c r="K48" s="61">
        <f>SUM('BUF:DC44'!K48)</f>
        <v>0</v>
      </c>
      <c r="L48" s="55">
        <f>SUM('BUF:DC44'!L48)</f>
        <v>0</v>
      </c>
      <c r="M48" s="61">
        <f>SUM('BUF:DC44'!M48)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SUM('BUF:DC44'!P48)</f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x14ac:dyDescent="0.25">
      <c r="A49" s="17"/>
      <c r="B49" s="143" t="s">
        <v>41</v>
      </c>
      <c r="C49" s="144">
        <v>0</v>
      </c>
      <c r="D49" s="59">
        <f>SUM('BUF:DC44'!D49)</f>
        <v>5</v>
      </c>
      <c r="E49" s="60">
        <f>SUM('BUF:DC44'!E49)</f>
        <v>0</v>
      </c>
      <c r="F49" s="55">
        <f>SUM('BUF:DC44'!F49)</f>
        <v>0</v>
      </c>
      <c r="G49" s="61">
        <f>SUM('BUF:DC44'!G49)</f>
        <v>0</v>
      </c>
      <c r="H49" s="55">
        <f>SUM('BUF:DC44'!H49)</f>
        <v>0</v>
      </c>
      <c r="I49" s="61">
        <f>SUM('BUF:DC44'!I49)</f>
        <v>0</v>
      </c>
      <c r="J49" s="55">
        <f>SUM('BUF:DC44'!J49)</f>
        <v>0</v>
      </c>
      <c r="K49" s="61">
        <f>SUM('BUF:DC44'!K49)</f>
        <v>0</v>
      </c>
      <c r="L49" s="55">
        <f>SUM('BUF:DC44'!L49)</f>
        <v>0</v>
      </c>
      <c r="M49" s="61">
        <f>SUM('BUF:DC44'!M49)</f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f>SUM('BUF:DC44'!P49)</f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>
        <f>SUM('BUF:DC44'!D50)</f>
        <v>0</v>
      </c>
      <c r="E50" s="81">
        <f>SUM('BUF:DC44'!E50)</f>
        <v>0</v>
      </c>
      <c r="F50" s="81">
        <f>SUM('BUF:DC44'!F50)</f>
        <v>0</v>
      </c>
      <c r="G50" s="82">
        <f>SUM('BUF:DC44'!G50)</f>
        <v>0</v>
      </c>
      <c r="H50" s="81">
        <f>SUM('BUF:DC44'!H50)</f>
        <v>0</v>
      </c>
      <c r="I50" s="82">
        <f>SUM('BUF:DC44'!I50)</f>
        <v>0</v>
      </c>
      <c r="J50" s="81">
        <f>SUM('BUF:DC44'!J50)</f>
        <v>0</v>
      </c>
      <c r="K50" s="82">
        <f>SUM('BUF:DC44'!K50)</f>
        <v>0</v>
      </c>
      <c r="L50" s="81">
        <f>SUM('BUF:DC44'!L50)</f>
        <v>0</v>
      </c>
      <c r="M50" s="82">
        <f>SUM('BUF:DC44'!M50)</f>
        <v>0</v>
      </c>
      <c r="N50" s="42"/>
      <c r="O50" s="119"/>
      <c r="P50" s="120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119"/>
      <c r="P51" s="120"/>
      <c r="Q51" s="53"/>
      <c r="R51" s="16"/>
      <c r="S51" s="103"/>
      <c r="T51" s="103"/>
    </row>
    <row r="52" spans="1:20" x14ac:dyDescent="0.25">
      <c r="A52" s="79" t="s">
        <v>15</v>
      </c>
      <c r="B52" s="113"/>
      <c r="C52" s="11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119"/>
      <c r="P52" s="120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f>SUM('BUF:DC44'!D53)</f>
        <v>336</v>
      </c>
      <c r="E53" s="60">
        <f>SUM('BUF:DC44'!E53)</f>
        <v>152</v>
      </c>
      <c r="F53" s="55">
        <f>SUM('BUF:DC44'!F53)</f>
        <v>0</v>
      </c>
      <c r="G53" s="61">
        <f>SUM('BUF:DC44'!G53)</f>
        <v>0</v>
      </c>
      <c r="H53" s="55">
        <f>SUM('BUF:DC44'!H53)</f>
        <v>50</v>
      </c>
      <c r="I53" s="61">
        <f>SUM('BUF:DC44'!I53)</f>
        <v>0</v>
      </c>
      <c r="J53" s="55">
        <f>SUM('BUF:DC44'!J53)</f>
        <v>50</v>
      </c>
      <c r="K53" s="61">
        <f>SUM('BUF:DC44'!K53)</f>
        <v>105</v>
      </c>
      <c r="L53" s="55">
        <f>SUM('BUF:DC44'!L53)</f>
        <v>52</v>
      </c>
      <c r="M53" s="61">
        <f>SUM('BUF:DC44'!M53)</f>
        <v>45</v>
      </c>
      <c r="N53" s="70">
        <f>IF(ISERROR(L53+J53+H53+F53),"Invalid Input",L53+J53+H53+F53)</f>
        <v>152</v>
      </c>
      <c r="O53" s="71">
        <f>IF(ISERROR(G53+I53+K53+M53),"Invalid Input",G53+I53+K53+M53)</f>
        <v>150</v>
      </c>
      <c r="P53" s="68">
        <f>SUM('BUF:DC44'!P53)</f>
        <v>0</v>
      </c>
      <c r="Q53" s="53">
        <f>IF(ISERROR(P53-O53),"Invalid Input",(P53-O53))</f>
        <v>-150</v>
      </c>
      <c r="R53" s="16" t="b">
        <v>1</v>
      </c>
      <c r="S53" s="103"/>
      <c r="T53" s="103"/>
    </row>
    <row r="54" spans="1:20" x14ac:dyDescent="0.25">
      <c r="A54" s="27"/>
      <c r="B54" s="143" t="s">
        <v>44</v>
      </c>
      <c r="C54" s="144">
        <v>0</v>
      </c>
      <c r="D54" s="59">
        <f>SUM('BUF:DC44'!D54)</f>
        <v>41195</v>
      </c>
      <c r="E54" s="60">
        <f>SUM('BUF:DC44'!E54)</f>
        <v>17708</v>
      </c>
      <c r="F54" s="55">
        <f>SUM('BUF:DC44'!F54)</f>
        <v>1484</v>
      </c>
      <c r="G54" s="61">
        <f>SUM('BUF:DC44'!G54)</f>
        <v>3868</v>
      </c>
      <c r="H54" s="55">
        <f>SUM('BUF:DC44'!H54)</f>
        <v>4169</v>
      </c>
      <c r="I54" s="61">
        <f>SUM('BUF:DC44'!I54)</f>
        <v>0</v>
      </c>
      <c r="J54" s="55">
        <f>SUM('BUF:DC44'!J54)</f>
        <v>4283</v>
      </c>
      <c r="K54" s="61">
        <f>SUM('BUF:DC44'!K54)</f>
        <v>9980</v>
      </c>
      <c r="L54" s="55">
        <f>SUM('BUF:DC44'!L54)</f>
        <v>4294</v>
      </c>
      <c r="M54" s="61">
        <f>SUM('BUF:DC44'!M54)</f>
        <v>2300</v>
      </c>
      <c r="N54" s="70">
        <f>IF(ISERROR(L54+J54+H54+F54),"Invalid Input",L54+J54+H54+F54)</f>
        <v>14230</v>
      </c>
      <c r="O54" s="71">
        <f>IF(ISERROR(G54+I54+K54+M54),"Invalid Input",G54+I54+K54+M54)</f>
        <v>16148</v>
      </c>
      <c r="P54" s="68">
        <f>SUM('BUF:DC44'!P54)</f>
        <v>0</v>
      </c>
      <c r="Q54" s="53">
        <f>IF(ISERROR(P54-O54),"Invalid Input",(P54-O54))</f>
        <v>-16148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119"/>
      <c r="P55" s="120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119"/>
      <c r="P56" s="120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f>SUM('BUF:DC44'!D57)</f>
        <v>560</v>
      </c>
      <c r="E57" s="60">
        <f>SUM('BUF:DC44'!E57)</f>
        <v>32</v>
      </c>
      <c r="F57" s="55">
        <f>SUM('BUF:DC44'!F57)</f>
        <v>0</v>
      </c>
      <c r="G57" s="61">
        <f>SUM('BUF:DC44'!G57)</f>
        <v>0</v>
      </c>
      <c r="H57" s="55">
        <f>SUM('BUF:DC44'!H57)</f>
        <v>10</v>
      </c>
      <c r="I57" s="61">
        <f>SUM('BUF:DC44'!I57)</f>
        <v>0</v>
      </c>
      <c r="J57" s="55">
        <f>SUM('BUF:DC44'!J57)</f>
        <v>10</v>
      </c>
      <c r="K57" s="61">
        <f>SUM('BUF:DC44'!K57)</f>
        <v>40</v>
      </c>
      <c r="L57" s="55">
        <f>SUM('BUF:DC44'!L57)</f>
        <v>12</v>
      </c>
      <c r="M57" s="61">
        <f>SUM('BUF:DC44'!M57)</f>
        <v>24</v>
      </c>
      <c r="N57" s="70">
        <f>IF(ISERROR(L57+J57+H57+F57),"Invalid Input",L57+J57+H57+F57)</f>
        <v>32</v>
      </c>
      <c r="O57" s="71">
        <f>IF(ISERROR(G57+I57+K57+M57),"Invalid Input",G57+I57+K57+M57)</f>
        <v>64</v>
      </c>
      <c r="P57" s="68">
        <f>SUM('BUF:DC44'!P57)</f>
        <v>0</v>
      </c>
      <c r="Q57" s="53">
        <f>IF(ISERROR(P57-O57),"Invalid Input",(P57-O57))</f>
        <v>-64</v>
      </c>
      <c r="R57" s="16" t="b">
        <v>1</v>
      </c>
      <c r="S57" s="103"/>
      <c r="T57" s="103"/>
    </row>
    <row r="58" spans="1:20" x14ac:dyDescent="0.25">
      <c r="A58" s="27"/>
      <c r="B58" s="159" t="s">
        <v>46</v>
      </c>
      <c r="C58" s="160"/>
      <c r="D58" s="59">
        <f>SUM('BUF:DC44'!D58)</f>
        <v>65737</v>
      </c>
      <c r="E58" s="60">
        <f>SUM('BUF:DC44'!E58)</f>
        <v>12647</v>
      </c>
      <c r="F58" s="55">
        <f>SUM('BUF:DC44'!F58)</f>
        <v>1000</v>
      </c>
      <c r="G58" s="61">
        <f>SUM('BUF:DC44'!G58)</f>
        <v>7292</v>
      </c>
      <c r="H58" s="55">
        <f>SUM('BUF:DC44'!H58)</f>
        <v>882</v>
      </c>
      <c r="I58" s="61">
        <f>SUM('BUF:DC44'!I58)</f>
        <v>0</v>
      </c>
      <c r="J58" s="55">
        <f>SUM('BUF:DC44'!J58)</f>
        <v>882</v>
      </c>
      <c r="K58" s="61">
        <f>SUM('BUF:DC44'!K58)</f>
        <v>1500</v>
      </c>
      <c r="L58" s="55">
        <f>SUM('BUF:DC44'!L58)</f>
        <v>884</v>
      </c>
      <c r="M58" s="61">
        <f>SUM('BUF:DC44'!M58)</f>
        <v>950</v>
      </c>
      <c r="N58" s="70">
        <f>IF(ISERROR(L58+J58+H58+F58),"Invalid Input",L58+J58+H58+F58)</f>
        <v>3648</v>
      </c>
      <c r="O58" s="71">
        <f>IF(ISERROR(G58+I58+K58+M58),"Invalid Input",G58+I58+K58+M58)</f>
        <v>9742</v>
      </c>
      <c r="P58" s="68">
        <f>SUM('BUF:DC44'!P58)</f>
        <v>0</v>
      </c>
      <c r="Q58" s="53">
        <f>IF(ISERROR(P58-O58),"Invalid Input",(P58-O58))</f>
        <v>-9742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81"/>
      <c r="E59" s="81"/>
      <c r="F59" s="81"/>
      <c r="G59" s="82"/>
      <c r="H59" s="81"/>
      <c r="I59" s="82"/>
      <c r="J59" s="81"/>
      <c r="K59" s="82"/>
      <c r="L59" s="81"/>
      <c r="M59" s="82"/>
      <c r="N59" s="42"/>
      <c r="O59" s="119"/>
      <c r="P59" s="120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81"/>
      <c r="E60" s="81"/>
      <c r="F60" s="81"/>
      <c r="G60" s="82"/>
      <c r="H60" s="81"/>
      <c r="I60" s="82"/>
      <c r="J60" s="81"/>
      <c r="K60" s="82"/>
      <c r="L60" s="81"/>
      <c r="M60" s="82"/>
      <c r="N60" s="42"/>
      <c r="O60" s="119"/>
      <c r="P60" s="120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f>SUM('BUF:DC44'!D61)</f>
        <v>237</v>
      </c>
      <c r="E61" s="60">
        <f>SUM('BUF:DC44'!E61)</f>
        <v>237</v>
      </c>
      <c r="F61" s="55">
        <f>SUM('BUF:DC44'!F61)</f>
        <v>0</v>
      </c>
      <c r="G61" s="61">
        <f>SUM('BUF:DC44'!G61)</f>
        <v>0</v>
      </c>
      <c r="H61" s="55">
        <f>SUM('BUF:DC44'!H61)</f>
        <v>0</v>
      </c>
      <c r="I61" s="61">
        <f>SUM('BUF:DC44'!I61)</f>
        <v>0</v>
      </c>
      <c r="J61" s="55">
        <f>SUM('BUF:DC44'!J61)</f>
        <v>114</v>
      </c>
      <c r="K61" s="61">
        <f>SUM('BUF:DC44'!K61)</f>
        <v>0</v>
      </c>
      <c r="L61" s="55">
        <f>SUM('BUF:DC44'!L61)</f>
        <v>123</v>
      </c>
      <c r="M61" s="61">
        <f>SUM('BUF:DC44'!M61)</f>
        <v>0</v>
      </c>
      <c r="N61" s="70">
        <f>IF(ISERROR(L61+J61+H61+F61),"Invalid Input",L61+J61+H61+F61)</f>
        <v>237</v>
      </c>
      <c r="O61" s="71">
        <f>IF(ISERROR(G61+I61+K61+M61),"Invalid Input",G61+I61+K61+M61)</f>
        <v>0</v>
      </c>
      <c r="P61" s="68">
        <f>SUM('BUF:DC44'!P61)</f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f>SUM('BUF:DC44'!D62)</f>
        <v>0</v>
      </c>
      <c r="E62" s="60">
        <f>SUM('BUF:DC44'!E62)</f>
        <v>2</v>
      </c>
      <c r="F62" s="55">
        <f>SUM('BUF:DC44'!F62)</f>
        <v>0</v>
      </c>
      <c r="G62" s="61">
        <f>SUM('BUF:DC44'!G62)</f>
        <v>0</v>
      </c>
      <c r="H62" s="55">
        <f>SUM('BUF:DC44'!H62)</f>
        <v>0</v>
      </c>
      <c r="I62" s="61">
        <f>SUM('BUF:DC44'!I62)</f>
        <v>0</v>
      </c>
      <c r="J62" s="55">
        <f>SUM('BUF:DC44'!J62)</f>
        <v>0</v>
      </c>
      <c r="K62" s="61">
        <f>SUM('BUF:DC44'!K62)</f>
        <v>0</v>
      </c>
      <c r="L62" s="55">
        <f>SUM('BUF:DC44'!L62)</f>
        <v>0</v>
      </c>
      <c r="M62" s="61">
        <f>SUM('BUF:DC44'!M62)</f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f>SUM('BUF:DC44'!P62)</f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f>SUM('BUF:DC44'!D63)</f>
        <v>7939</v>
      </c>
      <c r="E63" s="60">
        <f>SUM('BUF:DC44'!E63)</f>
        <v>8335</v>
      </c>
      <c r="F63" s="55">
        <f>SUM('BUF:DC44'!F63)</f>
        <v>0</v>
      </c>
      <c r="G63" s="61">
        <f>SUM('BUF:DC44'!G63)</f>
        <v>0</v>
      </c>
      <c r="H63" s="55">
        <f>SUM('BUF:DC44'!H63)</f>
        <v>0</v>
      </c>
      <c r="I63" s="61">
        <f>SUM('BUF:DC44'!I63)</f>
        <v>0</v>
      </c>
      <c r="J63" s="55">
        <f>SUM('BUF:DC44'!J63)</f>
        <v>4000</v>
      </c>
      <c r="K63" s="61">
        <f>SUM('BUF:DC44'!K63)</f>
        <v>0</v>
      </c>
      <c r="L63" s="55">
        <f>SUM('BUF:DC44'!L63)</f>
        <v>4335</v>
      </c>
      <c r="M63" s="61">
        <f>SUM('BUF:DC44'!M63)</f>
        <v>0</v>
      </c>
      <c r="N63" s="70">
        <f>IF(ISERROR(L63+J63+H63+F63),"Invalid Input",L63+J63+H63+F63)</f>
        <v>8335</v>
      </c>
      <c r="O63" s="71">
        <f>IF(ISERROR(G63+I63+K63+M63),"Invalid Input",G63+I63+K63+M63)</f>
        <v>0</v>
      </c>
      <c r="P63" s="68">
        <f>SUM('BUF:DC44'!P63)</f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81"/>
      <c r="E64" s="81"/>
      <c r="F64" s="81"/>
      <c r="G64" s="82"/>
      <c r="H64" s="81"/>
      <c r="I64" s="82"/>
      <c r="J64" s="81"/>
      <c r="K64" s="82"/>
      <c r="L64" s="81"/>
      <c r="M64" s="82"/>
      <c r="N64" s="42"/>
      <c r="O64" s="119"/>
      <c r="P64" s="120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119"/>
      <c r="P65" s="120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f>SUM('BUF:DC44'!D66)</f>
        <v>637</v>
      </c>
      <c r="E66" s="60">
        <f>SUM('BUF:DC44'!E66)</f>
        <v>2200</v>
      </c>
      <c r="F66" s="55">
        <f>SUM('BUF:DC44'!F66)</f>
        <v>0</v>
      </c>
      <c r="G66" s="61">
        <f>SUM('BUF:DC44'!G66)</f>
        <v>0</v>
      </c>
      <c r="H66" s="55">
        <f>SUM('BUF:DC44'!H66)</f>
        <v>0</v>
      </c>
      <c r="I66" s="61">
        <f>SUM('BUF:DC44'!I66)</f>
        <v>0</v>
      </c>
      <c r="J66" s="55">
        <f>SUM('BUF:DC44'!J66)</f>
        <v>114</v>
      </c>
      <c r="K66" s="61">
        <f>SUM('BUF:DC44'!K66)</f>
        <v>0</v>
      </c>
      <c r="L66" s="55">
        <f>SUM('BUF:DC44'!L66)</f>
        <v>123</v>
      </c>
      <c r="M66" s="61">
        <f>SUM('BUF:DC44'!M66)</f>
        <v>0</v>
      </c>
      <c r="N66" s="70">
        <f>IF(ISERROR(L66+J66+H66+F66),"Invalid Input",L66+J66+H66+F66)</f>
        <v>237</v>
      </c>
      <c r="O66" s="71">
        <f>IF(ISERROR(G66+I66+K66+M66),"Invalid Input",G66+I66+K66+M66)</f>
        <v>0</v>
      </c>
      <c r="P66" s="68">
        <f>SUM('BUF:DC44'!P66)</f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f>SUM('BUF:DC44'!D67)</f>
        <v>25</v>
      </c>
      <c r="E67" s="60">
        <f>SUM('BUF:DC44'!E67)</f>
        <v>6</v>
      </c>
      <c r="F67" s="55">
        <f>SUM('BUF:DC44'!F67)</f>
        <v>0</v>
      </c>
      <c r="G67" s="61">
        <f>SUM('BUF:DC44'!G67)</f>
        <v>0</v>
      </c>
      <c r="H67" s="55">
        <f>SUM('BUF:DC44'!H67)</f>
        <v>0</v>
      </c>
      <c r="I67" s="61">
        <f>SUM('BUF:DC44'!I67)</f>
        <v>0</v>
      </c>
      <c r="J67" s="55">
        <f>SUM('BUF:DC44'!J67)</f>
        <v>0</v>
      </c>
      <c r="K67" s="61">
        <f>SUM('BUF:DC44'!K67)</f>
        <v>0</v>
      </c>
      <c r="L67" s="55">
        <f>SUM('BUF:DC44'!L67)</f>
        <v>0</v>
      </c>
      <c r="M67" s="61">
        <f>SUM('BUF:DC44'!M67)</f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f>SUM('BUF:DC44'!P67)</f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f>SUM('BUF:DC44'!D68)</f>
        <v>0</v>
      </c>
      <c r="E68" s="60">
        <f>SUM('BUF:DC44'!E68)</f>
        <v>4451</v>
      </c>
      <c r="F68" s="55">
        <f>SUM('BUF:DC44'!F68)</f>
        <v>4451</v>
      </c>
      <c r="G68" s="61">
        <f>SUM('BUF:DC44'!G68)</f>
        <v>0</v>
      </c>
      <c r="H68" s="55">
        <f>SUM('BUF:DC44'!H68)</f>
        <v>0</v>
      </c>
      <c r="I68" s="61">
        <f>SUM('BUF:DC44'!I68)</f>
        <v>0</v>
      </c>
      <c r="J68" s="55">
        <f>SUM('BUF:DC44'!J68)</f>
        <v>0</v>
      </c>
      <c r="K68" s="61">
        <f>SUM('BUF:DC44'!K68)</f>
        <v>0</v>
      </c>
      <c r="L68" s="55">
        <f>SUM('BUF:DC44'!L68)</f>
        <v>0</v>
      </c>
      <c r="M68" s="61">
        <f>SUM('BUF:DC44'!M68)</f>
        <v>0</v>
      </c>
      <c r="N68" s="70">
        <f>IF(ISERROR(L68+J68+H68+F68),"Invalid Input",L68+J68+H68+F68)</f>
        <v>4451</v>
      </c>
      <c r="O68" s="71">
        <f>IF(ISERROR(G68+I68+K68+M68),"Invalid Input",G68+I68+K68+M68)</f>
        <v>0</v>
      </c>
      <c r="P68" s="68">
        <f>SUM('BUF:DC44'!P68)</f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f>SUM('BUF:DC44'!D69)</f>
        <v>100</v>
      </c>
      <c r="E69" s="60">
        <f>SUM('BUF:DC44'!E69)</f>
        <v>55</v>
      </c>
      <c r="F69" s="55">
        <f>SUM('BUF:DC44'!F69)</f>
        <v>0</v>
      </c>
      <c r="G69" s="61">
        <f>SUM('BUF:DC44'!G69)</f>
        <v>0</v>
      </c>
      <c r="H69" s="55">
        <f>SUM('BUF:DC44'!H69)</f>
        <v>0</v>
      </c>
      <c r="I69" s="61">
        <f>SUM('BUF:DC44'!I69)</f>
        <v>0</v>
      </c>
      <c r="J69" s="55">
        <f>SUM('BUF:DC44'!J69)</f>
        <v>0</v>
      </c>
      <c r="K69" s="61">
        <f>SUM('BUF:DC44'!K69)</f>
        <v>0</v>
      </c>
      <c r="L69" s="55">
        <f>SUM('BUF:DC44'!L69)</f>
        <v>0</v>
      </c>
      <c r="M69" s="61">
        <f>SUM('BUF:DC44'!M69)</f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f>SUM('BUF:DC44'!P69)</f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81"/>
      <c r="E70" s="81"/>
      <c r="F70" s="81"/>
      <c r="G70" s="82"/>
      <c r="H70" s="81"/>
      <c r="I70" s="82"/>
      <c r="J70" s="81"/>
      <c r="K70" s="82"/>
      <c r="L70" s="81"/>
      <c r="M70" s="82"/>
      <c r="N70" s="42"/>
      <c r="O70" s="119"/>
      <c r="P70" s="120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119"/>
      <c r="P71" s="120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f>SUM('BUF:DC44'!D72)</f>
        <v>7</v>
      </c>
      <c r="E72" s="60">
        <f>SUM('BUF:DC44'!E72)</f>
        <v>10</v>
      </c>
      <c r="F72" s="55">
        <f>SUM('BUF:DC44'!F72)</f>
        <v>1</v>
      </c>
      <c r="G72" s="61">
        <f>SUM('BUF:DC44'!G72)</f>
        <v>1</v>
      </c>
      <c r="H72" s="55">
        <f>SUM('BUF:DC44'!H72)</f>
        <v>0</v>
      </c>
      <c r="I72" s="61">
        <f>SUM('BUF:DC44'!I72)</f>
        <v>0</v>
      </c>
      <c r="J72" s="55">
        <f>SUM('BUF:DC44'!J72)</f>
        <v>1</v>
      </c>
      <c r="K72" s="61">
        <f>SUM('BUF:DC44'!K72)</f>
        <v>0</v>
      </c>
      <c r="L72" s="55">
        <f>SUM('BUF:DC44'!L72)</f>
        <v>0</v>
      </c>
      <c r="M72" s="61">
        <f>SUM('BUF:DC44'!M72)</f>
        <v>0</v>
      </c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1</v>
      </c>
      <c r="P72" s="68">
        <f>SUM('BUF:DC44'!P72)</f>
        <v>0</v>
      </c>
      <c r="Q72" s="53">
        <f t="shared" ref="Q72:Q83" si="6">IF(ISERROR(P72-O72),"Invalid Input",(P72-O72))</f>
        <v>-1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f>SUM('BUF:DC44'!D73)</f>
        <v>2</v>
      </c>
      <c r="E73" s="60">
        <f>SUM('BUF:DC44'!E73)</f>
        <v>9</v>
      </c>
      <c r="F73" s="55">
        <f>SUM('BUF:DC44'!F73)</f>
        <v>1</v>
      </c>
      <c r="G73" s="61">
        <f>SUM('BUF:DC44'!G73)</f>
        <v>1</v>
      </c>
      <c r="H73" s="55">
        <f>SUM('BUF:DC44'!H73)</f>
        <v>0</v>
      </c>
      <c r="I73" s="61">
        <f>SUM('BUF:DC44'!I73)</f>
        <v>0</v>
      </c>
      <c r="J73" s="55">
        <f>SUM('BUF:DC44'!J73)</f>
        <v>1</v>
      </c>
      <c r="K73" s="61">
        <f>SUM('BUF:DC44'!K73)</f>
        <v>0</v>
      </c>
      <c r="L73" s="55">
        <f>SUM('BUF:DC44'!L73)</f>
        <v>0</v>
      </c>
      <c r="M73" s="61">
        <f>SUM('BUF:DC44'!M73)</f>
        <v>0</v>
      </c>
      <c r="N73" s="70">
        <f t="shared" si="4"/>
        <v>2</v>
      </c>
      <c r="O73" s="71">
        <f t="shared" si="5"/>
        <v>1</v>
      </c>
      <c r="P73" s="68">
        <f>SUM('BUF:DC44'!P73)</f>
        <v>0</v>
      </c>
      <c r="Q73" s="53">
        <f t="shared" si="6"/>
        <v>-1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f>SUM('BUF:DC44'!D74)</f>
        <v>13</v>
      </c>
      <c r="E74" s="60">
        <f>SUM('BUF:DC44'!E74)</f>
        <v>2</v>
      </c>
      <c r="F74" s="55">
        <f>SUM('BUF:DC44'!F74)</f>
        <v>1</v>
      </c>
      <c r="G74" s="61">
        <f>SUM('BUF:DC44'!G74)</f>
        <v>1</v>
      </c>
      <c r="H74" s="55">
        <f>SUM('BUF:DC44'!H74)</f>
        <v>0</v>
      </c>
      <c r="I74" s="61">
        <f>SUM('BUF:DC44'!I74)</f>
        <v>0</v>
      </c>
      <c r="J74" s="55">
        <f>SUM('BUF:DC44'!J74)</f>
        <v>1</v>
      </c>
      <c r="K74" s="61">
        <f>SUM('BUF:DC44'!K74)</f>
        <v>0</v>
      </c>
      <c r="L74" s="55">
        <f>SUM('BUF:DC44'!L74)</f>
        <v>0</v>
      </c>
      <c r="M74" s="61">
        <f>SUM('BUF:DC44'!M74)</f>
        <v>0</v>
      </c>
      <c r="N74" s="70">
        <f t="shared" si="4"/>
        <v>2</v>
      </c>
      <c r="O74" s="71">
        <f t="shared" si="5"/>
        <v>1</v>
      </c>
      <c r="P74" s="68">
        <f>SUM('BUF:DC44'!P74)</f>
        <v>0</v>
      </c>
      <c r="Q74" s="53">
        <f t="shared" si="6"/>
        <v>-1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f>SUM('BUF:DC44'!D75)</f>
        <v>0</v>
      </c>
      <c r="E75" s="60">
        <f>SUM('BUF:DC44'!E75)</f>
        <v>0</v>
      </c>
      <c r="F75" s="55">
        <f>SUM('BUF:DC44'!F75)</f>
        <v>0</v>
      </c>
      <c r="G75" s="61">
        <f>SUM('BUF:DC44'!G75)</f>
        <v>0</v>
      </c>
      <c r="H75" s="55">
        <f>SUM('BUF:DC44'!H75)</f>
        <v>0</v>
      </c>
      <c r="I75" s="61">
        <f>SUM('BUF:DC44'!I75)</f>
        <v>0</v>
      </c>
      <c r="J75" s="55">
        <f>SUM('BUF:DC44'!J75)</f>
        <v>0</v>
      </c>
      <c r="K75" s="61">
        <f>SUM('BUF:DC44'!K75)</f>
        <v>0</v>
      </c>
      <c r="L75" s="55">
        <f>SUM('BUF:DC44'!L75)</f>
        <v>0</v>
      </c>
      <c r="M75" s="61">
        <f>SUM('BUF:DC44'!M75)</f>
        <v>0</v>
      </c>
      <c r="N75" s="70">
        <f t="shared" si="4"/>
        <v>0</v>
      </c>
      <c r="O75" s="71">
        <f t="shared" si="5"/>
        <v>0</v>
      </c>
      <c r="P75" s="68">
        <f>SUM('BUF:DC44'!P75)</f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f>SUM('BUF:DC44'!D76)</f>
        <v>0</v>
      </c>
      <c r="E76" s="60">
        <f>SUM('BUF:DC44'!E76)</f>
        <v>5</v>
      </c>
      <c r="F76" s="55">
        <f>SUM('BUF:DC44'!F76)</f>
        <v>0</v>
      </c>
      <c r="G76" s="61">
        <f>SUM('BUF:DC44'!G76)</f>
        <v>0</v>
      </c>
      <c r="H76" s="55">
        <f>SUM('BUF:DC44'!H76)</f>
        <v>0</v>
      </c>
      <c r="I76" s="61">
        <f>SUM('BUF:DC44'!I76)</f>
        <v>0</v>
      </c>
      <c r="J76" s="55">
        <f>SUM('BUF:DC44'!J76)</f>
        <v>0</v>
      </c>
      <c r="K76" s="61">
        <f>SUM('BUF:DC44'!K76)</f>
        <v>0</v>
      </c>
      <c r="L76" s="55">
        <f>SUM('BUF:DC44'!L76)</f>
        <v>0</v>
      </c>
      <c r="M76" s="61">
        <f>SUM('BUF:DC44'!M76)</f>
        <v>0</v>
      </c>
      <c r="N76" s="70">
        <f t="shared" si="4"/>
        <v>0</v>
      </c>
      <c r="O76" s="71">
        <f t="shared" si="5"/>
        <v>0</v>
      </c>
      <c r="P76" s="68">
        <f>SUM('BUF:DC44'!P76)</f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f>SUM('BUF:DC44'!D77)</f>
        <v>0</v>
      </c>
      <c r="E77" s="60">
        <f>SUM('BUF:DC44'!E77)</f>
        <v>0</v>
      </c>
      <c r="F77" s="55">
        <f>SUM('BUF:DC44'!F77)</f>
        <v>0</v>
      </c>
      <c r="G77" s="61">
        <f>SUM('BUF:DC44'!G77)</f>
        <v>0</v>
      </c>
      <c r="H77" s="55">
        <f>SUM('BUF:DC44'!H77)</f>
        <v>0</v>
      </c>
      <c r="I77" s="61">
        <f>SUM('BUF:DC44'!I77)</f>
        <v>0</v>
      </c>
      <c r="J77" s="55">
        <f>SUM('BUF:DC44'!J77)</f>
        <v>0</v>
      </c>
      <c r="K77" s="61">
        <f>SUM('BUF:DC44'!K77)</f>
        <v>0</v>
      </c>
      <c r="L77" s="55">
        <f>SUM('BUF:DC44'!L77)</f>
        <v>0</v>
      </c>
      <c r="M77" s="61">
        <f>SUM('BUF:DC44'!M77)</f>
        <v>0</v>
      </c>
      <c r="N77" s="70">
        <f t="shared" si="4"/>
        <v>0</v>
      </c>
      <c r="O77" s="71">
        <f t="shared" si="5"/>
        <v>0</v>
      </c>
      <c r="P77" s="68">
        <f>SUM('BUF:DC44'!P77)</f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f>SUM('BUF:DC44'!D78)</f>
        <v>0</v>
      </c>
      <c r="E78" s="60">
        <f>SUM('BUF:DC44'!E78)</f>
        <v>0</v>
      </c>
      <c r="F78" s="55">
        <f>SUM('BUF:DC44'!F78)</f>
        <v>0</v>
      </c>
      <c r="G78" s="61">
        <f>SUM('BUF:DC44'!G78)</f>
        <v>0</v>
      </c>
      <c r="H78" s="55">
        <f>SUM('BUF:DC44'!H78)</f>
        <v>0</v>
      </c>
      <c r="I78" s="61">
        <f>SUM('BUF:DC44'!I78)</f>
        <v>0</v>
      </c>
      <c r="J78" s="55">
        <f>SUM('BUF:DC44'!J78)</f>
        <v>0</v>
      </c>
      <c r="K78" s="61">
        <f>SUM('BUF:DC44'!K78)</f>
        <v>0</v>
      </c>
      <c r="L78" s="55">
        <f>SUM('BUF:DC44'!L78)</f>
        <v>0</v>
      </c>
      <c r="M78" s="61">
        <f>SUM('BUF:DC44'!M78)</f>
        <v>0</v>
      </c>
      <c r="N78" s="70">
        <f t="shared" si="4"/>
        <v>0</v>
      </c>
      <c r="O78" s="71">
        <f t="shared" si="5"/>
        <v>0</v>
      </c>
      <c r="P78" s="68">
        <f>SUM('BUF:DC44'!P78)</f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f>SUM('BUF:DC44'!D79)</f>
        <v>0</v>
      </c>
      <c r="E79" s="60">
        <f>SUM('BUF:DC44'!E79)</f>
        <v>0</v>
      </c>
      <c r="F79" s="55">
        <f>SUM('BUF:DC44'!F79)</f>
        <v>0</v>
      </c>
      <c r="G79" s="61">
        <f>SUM('BUF:DC44'!G79)</f>
        <v>0</v>
      </c>
      <c r="H79" s="55">
        <f>SUM('BUF:DC44'!H79)</f>
        <v>0</v>
      </c>
      <c r="I79" s="61">
        <f>SUM('BUF:DC44'!I79)</f>
        <v>0</v>
      </c>
      <c r="J79" s="55">
        <f>SUM('BUF:DC44'!J79)</f>
        <v>0</v>
      </c>
      <c r="K79" s="61">
        <f>SUM('BUF:DC44'!K79)</f>
        <v>0</v>
      </c>
      <c r="L79" s="55">
        <f>SUM('BUF:DC44'!L79)</f>
        <v>0</v>
      </c>
      <c r="M79" s="61">
        <f>SUM('BUF:DC44'!M79)</f>
        <v>0</v>
      </c>
      <c r="N79" s="70">
        <f t="shared" si="4"/>
        <v>0</v>
      </c>
      <c r="O79" s="71">
        <f t="shared" si="5"/>
        <v>0</v>
      </c>
      <c r="P79" s="68">
        <f>SUM('BUF:DC44'!P79)</f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f>SUM('BUF:DC44'!D80)</f>
        <v>12</v>
      </c>
      <c r="E80" s="60">
        <f>SUM('BUF:DC44'!E80)</f>
        <v>4</v>
      </c>
      <c r="F80" s="55">
        <f>SUM('BUF:DC44'!F80)</f>
        <v>0</v>
      </c>
      <c r="G80" s="61">
        <f>SUM('BUF:DC44'!G80)</f>
        <v>0</v>
      </c>
      <c r="H80" s="55">
        <f>SUM('BUF:DC44'!H80)</f>
        <v>0</v>
      </c>
      <c r="I80" s="61">
        <f>SUM('BUF:DC44'!I80)</f>
        <v>0</v>
      </c>
      <c r="J80" s="55">
        <f>SUM('BUF:DC44'!J80)</f>
        <v>0</v>
      </c>
      <c r="K80" s="61">
        <f>SUM('BUF:DC44'!K80)</f>
        <v>0</v>
      </c>
      <c r="L80" s="55">
        <f>SUM('BUF:DC44'!L80)</f>
        <v>0</v>
      </c>
      <c r="M80" s="61">
        <f>SUM('BUF:DC44'!M80)</f>
        <v>0</v>
      </c>
      <c r="N80" s="70">
        <f t="shared" si="4"/>
        <v>0</v>
      </c>
      <c r="O80" s="71">
        <f t="shared" si="5"/>
        <v>0</v>
      </c>
      <c r="P80" s="68">
        <f>SUM('BUF:DC44'!P80)</f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f>SUM('BUF:DC44'!D81)</f>
        <v>0</v>
      </c>
      <c r="E81" s="60">
        <f>SUM('BUF:DC44'!E81)</f>
        <v>0</v>
      </c>
      <c r="F81" s="55">
        <f>SUM('BUF:DC44'!F81)</f>
        <v>0</v>
      </c>
      <c r="G81" s="61">
        <f>SUM('BUF:DC44'!G81)</f>
        <v>0</v>
      </c>
      <c r="H81" s="55">
        <f>SUM('BUF:DC44'!H81)</f>
        <v>0</v>
      </c>
      <c r="I81" s="61">
        <f>SUM('BUF:DC44'!I81)</f>
        <v>0</v>
      </c>
      <c r="J81" s="55">
        <f>SUM('BUF:DC44'!J81)</f>
        <v>0</v>
      </c>
      <c r="K81" s="61">
        <f>SUM('BUF:DC44'!K81)</f>
        <v>0</v>
      </c>
      <c r="L81" s="55">
        <f>SUM('BUF:DC44'!L81)</f>
        <v>0</v>
      </c>
      <c r="M81" s="61">
        <f>SUM('BUF:DC44'!M81)</f>
        <v>0</v>
      </c>
      <c r="N81" s="70">
        <f t="shared" si="4"/>
        <v>0</v>
      </c>
      <c r="O81" s="71">
        <f t="shared" si="5"/>
        <v>0</v>
      </c>
      <c r="P81" s="68">
        <f>SUM('BUF:DC44'!P81)</f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f>SUM('BUF:DC44'!D82)</f>
        <v>0</v>
      </c>
      <c r="E82" s="60">
        <f>SUM('BUF:DC44'!E82)</f>
        <v>0</v>
      </c>
      <c r="F82" s="55">
        <f>SUM('BUF:DC44'!F82)</f>
        <v>0</v>
      </c>
      <c r="G82" s="61">
        <f>SUM('BUF:DC44'!G82)</f>
        <v>0</v>
      </c>
      <c r="H82" s="55">
        <f>SUM('BUF:DC44'!H82)</f>
        <v>0</v>
      </c>
      <c r="I82" s="61">
        <f>SUM('BUF:DC44'!I82)</f>
        <v>0</v>
      </c>
      <c r="J82" s="55">
        <f>SUM('BUF:DC44'!J82)</f>
        <v>0</v>
      </c>
      <c r="K82" s="61">
        <f>SUM('BUF:DC44'!K82)</f>
        <v>0</v>
      </c>
      <c r="L82" s="55">
        <f>SUM('BUF:DC44'!L82)</f>
        <v>0</v>
      </c>
      <c r="M82" s="61">
        <f>SUM('BUF:DC44'!M82)</f>
        <v>0</v>
      </c>
      <c r="N82" s="70">
        <f t="shared" si="4"/>
        <v>0</v>
      </c>
      <c r="O82" s="71">
        <f t="shared" si="5"/>
        <v>0</v>
      </c>
      <c r="P82" s="68">
        <f>SUM('BUF:DC44'!P82)</f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f>SUM('BUF:DC44'!D83)</f>
        <v>0</v>
      </c>
      <c r="E83" s="60">
        <f>SUM('BUF:DC44'!E83)</f>
        <v>0</v>
      </c>
      <c r="F83" s="55">
        <f>SUM('BUF:DC44'!F83)</f>
        <v>0</v>
      </c>
      <c r="G83" s="61">
        <f>SUM('BUF:DC44'!G83)</f>
        <v>0</v>
      </c>
      <c r="H83" s="55">
        <f>SUM('BUF:DC44'!H83)</f>
        <v>0</v>
      </c>
      <c r="I83" s="61">
        <f>SUM('BUF:DC44'!I83)</f>
        <v>0</v>
      </c>
      <c r="J83" s="55">
        <f>SUM('BUF:DC44'!J83)</f>
        <v>0</v>
      </c>
      <c r="K83" s="61">
        <f>SUM('BUF:DC44'!K83)</f>
        <v>0</v>
      </c>
      <c r="L83" s="55">
        <f>SUM('BUF:DC44'!L83)</f>
        <v>0</v>
      </c>
      <c r="M83" s="61">
        <f>SUM('BUF:DC44'!M83)</f>
        <v>0</v>
      </c>
      <c r="N83" s="70">
        <f t="shared" si="4"/>
        <v>0</v>
      </c>
      <c r="O83" s="71">
        <f t="shared" si="5"/>
        <v>0</v>
      </c>
      <c r="P83" s="68">
        <f>SUM('BUF:DC44'!P83)</f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81"/>
      <c r="E84" s="81"/>
      <c r="F84" s="81"/>
      <c r="G84" s="82"/>
      <c r="H84" s="81"/>
      <c r="I84" s="82"/>
      <c r="J84" s="81"/>
      <c r="K84" s="82"/>
      <c r="L84" s="81"/>
      <c r="M84" s="82"/>
      <c r="N84" s="42"/>
      <c r="O84" s="119"/>
      <c r="P84" s="120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81"/>
      <c r="E85" s="81"/>
      <c r="F85" s="81"/>
      <c r="G85" s="82"/>
      <c r="H85" s="81"/>
      <c r="I85" s="82"/>
      <c r="J85" s="81"/>
      <c r="K85" s="82"/>
      <c r="L85" s="81"/>
      <c r="M85" s="82"/>
      <c r="N85" s="42"/>
      <c r="O85" s="119"/>
      <c r="P85" s="120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f>SUM('BUF:DC44'!D86)</f>
        <v>500</v>
      </c>
      <c r="E86" s="60">
        <f>SUM('BUF:DC44'!E86)</f>
        <v>3085</v>
      </c>
      <c r="F86" s="55">
        <f>SUM('BUF:DC44'!F86)</f>
        <v>455</v>
      </c>
      <c r="G86" s="61">
        <f>SUM('BUF:DC44'!G86)</f>
        <v>341</v>
      </c>
      <c r="H86" s="55">
        <f>SUM('BUF:DC44'!H86)</f>
        <v>250</v>
      </c>
      <c r="I86" s="61">
        <f>SUM('BUF:DC44'!I86)</f>
        <v>0</v>
      </c>
      <c r="J86" s="55">
        <f>SUM('BUF:DC44'!J86)</f>
        <v>100</v>
      </c>
      <c r="K86" s="61">
        <f>SUM('BUF:DC44'!K86)</f>
        <v>0</v>
      </c>
      <c r="L86" s="55">
        <f>SUM('BUF:DC44'!L86)</f>
        <v>125</v>
      </c>
      <c r="M86" s="61">
        <f>SUM('BUF:DC44'!M86)</f>
        <v>0</v>
      </c>
      <c r="N86" s="70">
        <f>IF(ISERROR(L86+J86+H86+F86),"Invalid Input",L86+J86+H86+F86)</f>
        <v>930</v>
      </c>
      <c r="O86" s="71">
        <f>IF(ISERROR(G86+I86+K86+M86),"Invalid Input",G86+I86+K86+M86)</f>
        <v>341</v>
      </c>
      <c r="P86" s="68">
        <f>SUM('BUF:DC44'!P86)</f>
        <v>0</v>
      </c>
      <c r="Q86" s="53">
        <f>IF(ISERROR(P86-O86),"Invalid Input",(P86-O86))</f>
        <v>-341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</f>
        <v>Summary</v>
      </c>
    </row>
  </sheetData>
  <mergeCells count="48">
    <mergeCell ref="B57:C57"/>
    <mergeCell ref="B58:C58"/>
    <mergeCell ref="B61:C61"/>
    <mergeCell ref="B75:C75"/>
    <mergeCell ref="B86:C86"/>
    <mergeCell ref="B59:C59"/>
    <mergeCell ref="B77:C77"/>
    <mergeCell ref="B78:C78"/>
    <mergeCell ref="B79:C79"/>
    <mergeCell ref="B84:C84"/>
    <mergeCell ref="B83:C83"/>
    <mergeCell ref="B81:C81"/>
    <mergeCell ref="B82:C82"/>
    <mergeCell ref="B80:C80"/>
    <mergeCell ref="B62:C62"/>
    <mergeCell ref="B72:C72"/>
    <mergeCell ref="B73:C73"/>
    <mergeCell ref="B74:C74"/>
    <mergeCell ref="B63:C63"/>
    <mergeCell ref="B64:C64"/>
    <mergeCell ref="B76:C76"/>
    <mergeCell ref="A22:C22"/>
    <mergeCell ref="B47:C47"/>
    <mergeCell ref="B48:C48"/>
    <mergeCell ref="B40:C40"/>
    <mergeCell ref="B28:C28"/>
    <mergeCell ref="B36:C36"/>
    <mergeCell ref="B37:C37"/>
    <mergeCell ref="A38:C38"/>
    <mergeCell ref="B42:C42"/>
    <mergeCell ref="B24:C24"/>
    <mergeCell ref="B25:C25"/>
    <mergeCell ref="B30:C30"/>
    <mergeCell ref="B32:C32"/>
    <mergeCell ref="B26:C26"/>
    <mergeCell ref="B27:C27"/>
    <mergeCell ref="B43:C43"/>
    <mergeCell ref="B29:C29"/>
    <mergeCell ref="B33:C33"/>
    <mergeCell ref="B55:C55"/>
    <mergeCell ref="B34:C34"/>
    <mergeCell ref="B53:C53"/>
    <mergeCell ref="B41:C41"/>
    <mergeCell ref="A45:C45"/>
    <mergeCell ref="B49:C49"/>
    <mergeCell ref="B50:C50"/>
    <mergeCell ref="A51:C51"/>
    <mergeCell ref="B54:C5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ignoredErrors>
    <ignoredError sqref="D24:P86 D5:D15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EC131 - Inxuba Yethemba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SheetNames!A20</f>
        <v>EC131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EC135 - Intsika Yethu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SheetNames!A21</f>
        <v>EC135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EC136 - Emalahleni (Ec)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SheetNames!A22</f>
        <v>EC136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EC137 - Engcobo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SheetNames!A23</f>
        <v>EC137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EC138 - Sakhisizwe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SheetNames!A24</f>
        <v>EC138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EC139 - Enoch Mgijima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SheetNames!A25</f>
        <v>EC139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DC13 - Chris Hani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SheetNames!A26</f>
        <v>DC13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5" zoomScaleNormal="85" workbookViewId="0">
      <pane xSplit="1" topLeftCell="B1" activePane="topRight" state="frozen"/>
      <selection activeCell="T88" sqref="T88"/>
      <selection pane="topRight"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EC141 - Elundini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SheetNames!A27</f>
        <v>EC141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EC142 - Senqu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SheetNames!A28</f>
        <v>EC142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EC145 - Walter Sisulu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SheetNames!A31</f>
        <v>EC145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-0.499984740745262"/>
  </sheetPr>
  <dimension ref="A1:T88"/>
  <sheetViews>
    <sheetView showGridLines="0" view="pageBreakPreview" topLeftCell="A37" zoomScale="85" zoomScaleNormal="89" zoomScaleSheetLayoutView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BUF - Buffalo City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>
        <v>0</v>
      </c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>
        <v>128260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>
        <v>43928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>
        <v>154125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>
        <v>4590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154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40365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/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866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495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536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/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/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/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400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25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100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5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11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/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/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/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</f>
        <v>BUF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37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DC14 - Joe Gqabi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128">
        <v>2800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129">
        <v>200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130">
        <v>2000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2000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SheetNames!A32</f>
        <v>DC14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1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EC153 - Ngquza Hills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SheetNames!A33</f>
        <v>EC153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3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EC154 - Port St Johns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SheetNames!A34</f>
        <v>EC154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EC155 - Nyandeni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SheetNames!A35</f>
        <v>EC155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6" tint="-0.249977111117893"/>
  </sheetPr>
  <dimension ref="A1:T88"/>
  <sheetViews>
    <sheetView showGridLines="0" topLeftCell="A17" zoomScale="85" zoomScaleNormal="85" workbookViewId="0">
      <pane ySplit="2250" topLeftCell="A9" activePane="bottomLeft"/>
      <selection activeCell="T88" sqref="T88"/>
      <selection pane="bottomLeft"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EC156 - Mhlontlo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SheetNames!A36</f>
        <v>EC156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EC157 - King Sabata Dalindyebo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SheetNames!A37</f>
        <v>EC157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DC15 - O .R. Tambo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SheetNames!A38</f>
        <v>DC15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EC441 - Matatiele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32">
        <v>0</v>
      </c>
      <c r="E5" s="91" t="s">
        <v>36</v>
      </c>
    </row>
    <row r="6" spans="1:20" x14ac:dyDescent="0.25">
      <c r="C6" s="93" t="s">
        <v>29</v>
      </c>
      <c r="D6" s="131">
        <v>0</v>
      </c>
      <c r="E6" s="90" t="s">
        <v>32</v>
      </c>
    </row>
    <row r="7" spans="1:20" ht="30" x14ac:dyDescent="0.25">
      <c r="A7" s="67"/>
      <c r="B7" s="62"/>
      <c r="C7" s="94" t="s">
        <v>63</v>
      </c>
      <c r="D7" s="133">
        <v>9308.2872000000007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31">
        <v>33892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31">
        <v>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31">
        <v>13671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32">
        <v>0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31">
        <v>5135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31">
        <v>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31">
        <v>7427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31">
        <v>0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/>
      <c r="F40" s="55"/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34.200000000000003</v>
      </c>
      <c r="F41" s="55"/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7.1</v>
      </c>
      <c r="F42" s="55"/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/>
      <c r="F43" s="55"/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/>
      <c r="F53" s="55"/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/>
      <c r="F54" s="55"/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/>
      <c r="F57" s="55"/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/>
      <c r="F58" s="55"/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/>
      <c r="F61" s="55"/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/>
      <c r="F62" s="55"/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/>
      <c r="F63" s="55"/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1963</v>
      </c>
      <c r="F66" s="55"/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6</v>
      </c>
      <c r="F67" s="55"/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4451</v>
      </c>
      <c r="F68" s="55">
        <v>4451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4451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55</v>
      </c>
      <c r="F69" s="55"/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5</v>
      </c>
      <c r="F72" s="55"/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7</v>
      </c>
      <c r="F73" s="55"/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/>
      <c r="F74" s="55"/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/>
      <c r="F75" s="55"/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5</v>
      </c>
      <c r="F76" s="55"/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/>
      <c r="F77" s="55"/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/>
      <c r="F78" s="55"/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/>
      <c r="F79" s="55"/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/>
      <c r="F80" s="55"/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/>
      <c r="F81" s="55"/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/>
      <c r="F82" s="55"/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/>
      <c r="F83" s="55"/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390</v>
      </c>
      <c r="F86" s="55">
        <v>390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390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SheetNames!A39</f>
        <v>EC441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EC442 - Umzimvubu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SheetNames!A40</f>
        <v>EC442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EC443 - Mbizana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SheetNames!A41</f>
        <v>EC443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T88"/>
  <sheetViews>
    <sheetView showGridLines="0" view="pageBreakPreview" topLeftCell="A9" zoomScale="85" zoomScaleNormal="89" zoomScaleSheetLayoutView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NMA - Nelson Mandela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SheetNames!A4</f>
        <v>NMA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2" manualBreakCount="2">
    <brk id="16" max="16383" man="1"/>
    <brk id="62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EC444 - Ntabankulu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SheetNames!A42</f>
        <v>EC444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abSelected="1" topLeftCell="A28" zoomScale="85" zoomScaleNormal="85" workbookViewId="0">
      <selection activeCell="F53" sqref="F53:M5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DC44 - Alfred Nzo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>
        <v>31651</v>
      </c>
      <c r="E5" s="91" t="s">
        <v>36</v>
      </c>
    </row>
    <row r="6" spans="1:20" ht="16.5" x14ac:dyDescent="0.3">
      <c r="C6" s="93" t="s">
        <v>29</v>
      </c>
      <c r="D6" s="99">
        <v>1687</v>
      </c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>
        <v>16362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>
        <v>380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>
        <v>15233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>
        <v>2481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/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/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/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/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/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/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/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326</v>
      </c>
      <c r="E53" s="60">
        <v>152</v>
      </c>
      <c r="F53" s="55">
        <v>0</v>
      </c>
      <c r="G53" s="61">
        <v>0</v>
      </c>
      <c r="H53" s="55">
        <v>50</v>
      </c>
      <c r="I53" s="61">
        <v>0</v>
      </c>
      <c r="J53" s="55">
        <v>50</v>
      </c>
      <c r="K53" s="61">
        <v>105</v>
      </c>
      <c r="L53" s="55">
        <v>52</v>
      </c>
      <c r="M53" s="61">
        <v>45</v>
      </c>
      <c r="N53" s="70">
        <f>IF(ISERROR(L53+J53+H53+F53),"Invalid Input",L53+J53+H53+F53)</f>
        <v>152</v>
      </c>
      <c r="O53" s="71">
        <f>IF(ISERROR(G53+I53+K53+M53),"Invalid Input",G53+I53+K53+M53)</f>
        <v>150</v>
      </c>
      <c r="P53" s="68">
        <v>0</v>
      </c>
      <c r="Q53" s="53">
        <f>IF(ISERROR(P53-O53),"Invalid Input",(P53-O53))</f>
        <v>-150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26836</v>
      </c>
      <c r="E54" s="60">
        <v>12509</v>
      </c>
      <c r="F54" s="55">
        <v>0</v>
      </c>
      <c r="G54" s="61">
        <v>0</v>
      </c>
      <c r="H54" s="55">
        <v>4169</v>
      </c>
      <c r="I54" s="61">
        <v>0</v>
      </c>
      <c r="J54" s="55">
        <v>4169</v>
      </c>
      <c r="K54" s="61">
        <v>9980</v>
      </c>
      <c r="L54" s="55">
        <v>4171</v>
      </c>
      <c r="M54" s="61">
        <v>2300</v>
      </c>
      <c r="N54" s="70">
        <f>IF(ISERROR(L54+J54+H54+F54),"Invalid Input",L54+J54+H54+F54)</f>
        <v>12509</v>
      </c>
      <c r="O54" s="71">
        <f>IF(ISERROR(G54+I54+K54+M54),"Invalid Input",G54+I54+K54+M54)</f>
        <v>12280</v>
      </c>
      <c r="P54" s="68">
        <v>0</v>
      </c>
      <c r="Q54" s="53">
        <f>IF(ISERROR(P54-O54),"Invalid Input",(P54-O54))</f>
        <v>-12280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65</v>
      </c>
      <c r="E57" s="60">
        <v>32</v>
      </c>
      <c r="F57" s="55">
        <v>0</v>
      </c>
      <c r="G57" s="61">
        <v>0</v>
      </c>
      <c r="H57" s="55">
        <v>10</v>
      </c>
      <c r="I57" s="61">
        <v>0</v>
      </c>
      <c r="J57" s="55">
        <v>10</v>
      </c>
      <c r="K57" s="61">
        <v>40</v>
      </c>
      <c r="L57" s="55">
        <v>12</v>
      </c>
      <c r="M57" s="61">
        <v>24</v>
      </c>
      <c r="N57" s="70">
        <f>IF(ISERROR(L57+J57+H57+F57),"Invalid Input",L57+J57+H57+F57)</f>
        <v>32</v>
      </c>
      <c r="O57" s="71">
        <f>IF(ISERROR(G57+I57+K57+M57),"Invalid Input",G57+I57+K57+M57)</f>
        <v>64</v>
      </c>
      <c r="P57" s="68">
        <v>0</v>
      </c>
      <c r="Q57" s="53">
        <f>IF(ISERROR(P57-O57),"Invalid Input",(P57-O57))</f>
        <v>-64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5334</v>
      </c>
      <c r="E58" s="60">
        <v>2647</v>
      </c>
      <c r="F58" s="55">
        <v>0</v>
      </c>
      <c r="G58" s="61">
        <v>0</v>
      </c>
      <c r="H58" s="55">
        <v>882</v>
      </c>
      <c r="I58" s="61">
        <v>0</v>
      </c>
      <c r="J58" s="55">
        <v>882</v>
      </c>
      <c r="K58" s="61">
        <v>1500</v>
      </c>
      <c r="L58" s="55">
        <v>884</v>
      </c>
      <c r="M58" s="61">
        <v>950</v>
      </c>
      <c r="N58" s="70">
        <f>IF(ISERROR(L58+J58+H58+F58),"Invalid Input",L58+J58+H58+F58)</f>
        <v>2648</v>
      </c>
      <c r="O58" s="71">
        <f>IF(ISERROR(G58+I58+K58+M58),"Invalid Input",G58+I58+K58+M58)</f>
        <v>2450</v>
      </c>
      <c r="P58" s="68">
        <v>0</v>
      </c>
      <c r="Q58" s="53">
        <f>IF(ISERROR(P58-O58),"Invalid Input",(P58-O58))</f>
        <v>-2450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/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/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/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/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/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/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/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/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/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/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/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/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/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/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/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/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/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/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/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/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SheetNames!A43</f>
        <v>DC44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2" manualBreakCount="2">
    <brk id="16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8"/>
  <sheetViews>
    <sheetView showGridLines="0" topLeftCell="A6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EC101 - Dr Beyers Naude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SheetNames!A5</f>
        <v>EC101</v>
      </c>
    </row>
  </sheetData>
  <mergeCells count="48">
    <mergeCell ref="B86:C8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6:C36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3:C53"/>
    <mergeCell ref="B55:C55"/>
    <mergeCell ref="B57:C57"/>
    <mergeCell ref="B54:C54"/>
    <mergeCell ref="B59:C59"/>
    <mergeCell ref="B58:C58"/>
    <mergeCell ref="B61:C61"/>
    <mergeCell ref="B62:C62"/>
    <mergeCell ref="B72:C72"/>
    <mergeCell ref="B73:C73"/>
    <mergeCell ref="B74:C74"/>
    <mergeCell ref="B75:C75"/>
    <mergeCell ref="B63:C63"/>
    <mergeCell ref="B64:C64"/>
    <mergeCell ref="B81:C81"/>
    <mergeCell ref="B82:C82"/>
    <mergeCell ref="B84:C84"/>
    <mergeCell ref="B76:C76"/>
    <mergeCell ref="B77:C77"/>
    <mergeCell ref="B78:C78"/>
    <mergeCell ref="B79:C79"/>
    <mergeCell ref="B80:C80"/>
    <mergeCell ref="B83:C83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2" manualBreakCount="2">
    <brk id="16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EC102 - Blue Crane Route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SheetNames!A6</f>
        <v>EC102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EC104 - Makana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SheetNames!A7</f>
        <v>EC104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EC105 - Ndlambe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SheetNames!A8</f>
        <v>EC105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</sheetPr>
  <dimension ref="A1:T88"/>
  <sheetViews>
    <sheetView showGridLines="0" zoomScale="85" zoomScaleNormal="85" workbookViewId="0">
      <selection activeCell="T88" sqref="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87" customWidth="1"/>
    <col min="20" max="20" width="35" style="87" customWidth="1"/>
    <col min="21" max="16384" width="16.5703125" style="2"/>
  </cols>
  <sheetData>
    <row r="1" spans="1:20" x14ac:dyDescent="0.25">
      <c r="A1" s="65" t="str">
        <f>A88&amp;" - "&amp;VLOOKUP(A88,SheetNames!A2:C43,3,FALSE)</f>
        <v>EC106 - Sundays River Valley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25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33" x14ac:dyDescent="0.3">
      <c r="D4" s="88" t="s">
        <v>33</v>
      </c>
    </row>
    <row r="5" spans="1:20" ht="30" x14ac:dyDescent="0.25">
      <c r="C5" s="93" t="s">
        <v>62</v>
      </c>
      <c r="D5" s="105"/>
      <c r="E5" s="91" t="s">
        <v>36</v>
      </c>
    </row>
    <row r="6" spans="1:20" ht="16.5" x14ac:dyDescent="0.3">
      <c r="C6" s="93" t="s">
        <v>29</v>
      </c>
      <c r="D6" s="99"/>
      <c r="E6" s="90" t="s">
        <v>32</v>
      </c>
    </row>
    <row r="7" spans="1:20" ht="30" x14ac:dyDescent="0.25">
      <c r="A7" s="67"/>
      <c r="B7" s="62"/>
      <c r="C7" s="94" t="s">
        <v>63</v>
      </c>
      <c r="D7" s="10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25">
      <c r="A8" s="67"/>
      <c r="B8" s="62"/>
      <c r="C8" s="121" t="s">
        <v>64</v>
      </c>
      <c r="D8" s="10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25">
      <c r="A9" s="67"/>
      <c r="B9" s="62"/>
      <c r="C9" s="95" t="s">
        <v>65</v>
      </c>
      <c r="D9" s="10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25">
      <c r="A10" s="67"/>
      <c r="B10" s="62"/>
      <c r="C10" s="94" t="s">
        <v>66</v>
      </c>
      <c r="D10" s="10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25">
      <c r="A11" s="67"/>
      <c r="B11" s="62"/>
      <c r="C11" s="94" t="s">
        <v>67</v>
      </c>
      <c r="D11" s="105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25">
      <c r="A12" s="67"/>
      <c r="B12" s="62"/>
      <c r="C12" s="94" t="s">
        <v>68</v>
      </c>
      <c r="D12" s="10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25">
      <c r="A13" s="67"/>
      <c r="B13" s="62"/>
      <c r="C13" s="94" t="s">
        <v>69</v>
      </c>
      <c r="D13" s="10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30" x14ac:dyDescent="0.25">
      <c r="A14" s="67"/>
      <c r="B14" s="62"/>
      <c r="C14" s="94" t="s">
        <v>70</v>
      </c>
      <c r="D14" s="10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25">
      <c r="A15" s="67"/>
      <c r="B15" s="62"/>
      <c r="C15" s="93" t="s">
        <v>71</v>
      </c>
      <c r="D15" s="10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25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76.5" x14ac:dyDescent="0.25">
      <c r="A18" s="4" t="s">
        <v>0</v>
      </c>
      <c r="B18" s="5"/>
      <c r="C18" s="5"/>
      <c r="D18" s="46" t="s">
        <v>175</v>
      </c>
      <c r="E18" s="8" t="s">
        <v>176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177</v>
      </c>
      <c r="P18" s="7" t="s">
        <v>178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25">
      <c r="A22" s="150" t="s">
        <v>19</v>
      </c>
      <c r="B22" s="151"/>
      <c r="C22" s="1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25">
      <c r="A24" s="23"/>
      <c r="B24" s="143" t="s">
        <v>72</v>
      </c>
      <c r="C24" s="14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25">
      <c r="A25" s="23"/>
      <c r="B25" s="143" t="s">
        <v>73</v>
      </c>
      <c r="C25" s="14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25">
      <c r="A26" s="23"/>
      <c r="B26" s="143" t="s">
        <v>27</v>
      </c>
      <c r="C26" s="14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25">
      <c r="A27" s="23"/>
      <c r="B27" s="143" t="s">
        <v>28</v>
      </c>
      <c r="C27" s="14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25">
      <c r="A28" s="23"/>
      <c r="B28" s="153" t="s">
        <v>179</v>
      </c>
      <c r="C28" s="15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25">
      <c r="A29" s="23"/>
      <c r="B29" s="143" t="s">
        <v>34</v>
      </c>
      <c r="C29" s="14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25">
      <c r="A30" s="23"/>
      <c r="B30" s="143" t="s">
        <v>35</v>
      </c>
      <c r="C30" s="14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25">
      <c r="A31" s="23"/>
      <c r="B31" s="127" t="s">
        <v>170</v>
      </c>
      <c r="C31" s="12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25">
      <c r="A32" s="23"/>
      <c r="B32" s="143" t="s">
        <v>30</v>
      </c>
      <c r="C32" s="14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25">
      <c r="A33" s="23"/>
      <c r="B33" s="143" t="s">
        <v>74</v>
      </c>
      <c r="C33" s="14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25">
      <c r="A34" s="23"/>
      <c r="B34" s="143" t="s">
        <v>75</v>
      </c>
      <c r="C34" s="14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25">
      <c r="A35" s="23"/>
      <c r="B35" s="127" t="s">
        <v>171</v>
      </c>
      <c r="C35" s="12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25">
      <c r="A36" s="23"/>
      <c r="B36" s="143" t="s">
        <v>76</v>
      </c>
      <c r="C36" s="14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3" customFormat="1" ht="8.1" customHeight="1" x14ac:dyDescent="0.25">
      <c r="A37" s="80"/>
      <c r="B37" s="155">
        <f>COUNTA(B24:B36)</f>
        <v>13</v>
      </c>
      <c r="C37" s="156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8" t="b">
        <v>1</v>
      </c>
      <c r="S37" s="102"/>
      <c r="T37" s="102"/>
    </row>
    <row r="38" spans="1:20" x14ac:dyDescent="0.25">
      <c r="A38" s="147" t="s">
        <v>37</v>
      </c>
      <c r="B38" s="148"/>
      <c r="C38" s="149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101"/>
      <c r="T38" s="101"/>
    </row>
    <row r="39" spans="1:20" ht="8.1" customHeight="1" x14ac:dyDescent="0.25">
      <c r="A39" s="122"/>
      <c r="B39" s="123"/>
      <c r="C39" s="124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101"/>
      <c r="T39" s="101"/>
    </row>
    <row r="40" spans="1:20" ht="15" customHeight="1" x14ac:dyDescent="0.25">
      <c r="A40" s="27"/>
      <c r="B40" s="143" t="s">
        <v>43</v>
      </c>
      <c r="C40" s="14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25">
      <c r="A41" s="27"/>
      <c r="B41" s="143" t="s">
        <v>42</v>
      </c>
      <c r="C41" s="14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25">
      <c r="A42" s="27"/>
      <c r="B42" s="143" t="s">
        <v>77</v>
      </c>
      <c r="C42" s="14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25">
      <c r="A43" s="27"/>
      <c r="B43" s="143" t="s">
        <v>78</v>
      </c>
      <c r="C43" s="14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101"/>
      <c r="T43" s="101"/>
    </row>
    <row r="44" spans="1:20" x14ac:dyDescent="0.25">
      <c r="A44" s="27"/>
      <c r="B44" s="125"/>
      <c r="C44" s="126"/>
      <c r="D44" s="106"/>
      <c r="E44" s="106"/>
      <c r="F44" s="106"/>
      <c r="G44" s="107"/>
      <c r="H44" s="106"/>
      <c r="I44" s="107"/>
      <c r="J44" s="106"/>
      <c r="K44" s="107"/>
      <c r="L44" s="106"/>
      <c r="M44" s="107"/>
      <c r="N44" s="70"/>
      <c r="O44" s="71"/>
      <c r="P44" s="107"/>
      <c r="Q44" s="53"/>
      <c r="R44" s="16"/>
      <c r="S44" s="101"/>
      <c r="T44" s="101"/>
    </row>
    <row r="45" spans="1:20" ht="14.1" customHeight="1" x14ac:dyDescent="0.25">
      <c r="A45" s="147" t="s">
        <v>25</v>
      </c>
      <c r="B45" s="148"/>
      <c r="C45" s="149"/>
      <c r="D45" s="106"/>
      <c r="E45" s="106"/>
      <c r="F45" s="106"/>
      <c r="G45" s="107"/>
      <c r="H45" s="106"/>
      <c r="I45" s="107"/>
      <c r="J45" s="106"/>
      <c r="K45" s="107"/>
      <c r="L45" s="106"/>
      <c r="M45" s="107"/>
      <c r="N45" s="70"/>
      <c r="O45" s="71"/>
      <c r="P45" s="107"/>
      <c r="Q45" s="53"/>
      <c r="R45" s="16"/>
      <c r="S45" s="101"/>
      <c r="T45" s="101"/>
    </row>
    <row r="46" spans="1:20" ht="6.75" customHeight="1" x14ac:dyDescent="0.25">
      <c r="A46" s="122"/>
      <c r="B46" s="123"/>
      <c r="C46" s="124"/>
      <c r="D46" s="106"/>
      <c r="E46" s="106"/>
      <c r="F46" s="106"/>
      <c r="G46" s="107"/>
      <c r="H46" s="106"/>
      <c r="I46" s="107"/>
      <c r="J46" s="106"/>
      <c r="K46" s="107"/>
      <c r="L46" s="106"/>
      <c r="M46" s="107"/>
      <c r="N46" s="70"/>
      <c r="O46" s="71"/>
      <c r="P46" s="107"/>
      <c r="Q46" s="53"/>
      <c r="R46" s="16"/>
      <c r="S46" s="101"/>
      <c r="T46" s="101"/>
    </row>
    <row r="47" spans="1:20" ht="15" customHeight="1" x14ac:dyDescent="0.25">
      <c r="A47" s="27"/>
      <c r="B47" s="143" t="s">
        <v>39</v>
      </c>
      <c r="C47" s="14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25">
      <c r="A48" s="27"/>
      <c r="B48" s="143" t="s">
        <v>40</v>
      </c>
      <c r="C48" s="14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25">
      <c r="A49" s="17"/>
      <c r="B49" s="143" t="s">
        <v>41</v>
      </c>
      <c r="C49" s="14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25">
      <c r="A50" s="23"/>
      <c r="B50" s="145">
        <f>COUNTA(B40:B49)</f>
        <v>7</v>
      </c>
      <c r="C50" s="1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3"/>
      <c r="T50" s="103"/>
    </row>
    <row r="51" spans="1:20" x14ac:dyDescent="0.25">
      <c r="A51" s="147" t="s">
        <v>20</v>
      </c>
      <c r="B51" s="148"/>
      <c r="C51" s="149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3"/>
      <c r="T51" s="103"/>
    </row>
    <row r="52" spans="1:20" x14ac:dyDescent="0.25">
      <c r="A52" s="79" t="s">
        <v>15</v>
      </c>
      <c r="B52" s="123"/>
      <c r="C52" s="124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3"/>
      <c r="T52" s="103"/>
    </row>
    <row r="53" spans="1:20" ht="26.25" customHeight="1" x14ac:dyDescent="0.25">
      <c r="A53" s="23"/>
      <c r="B53" s="143" t="s">
        <v>38</v>
      </c>
      <c r="C53" s="14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25">
      <c r="A54" s="27"/>
      <c r="B54" s="143" t="s">
        <v>44</v>
      </c>
      <c r="C54" s="14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25">
      <c r="A55" s="17"/>
      <c r="B55" s="145">
        <f>COUNTA(B53:B54)</f>
        <v>2</v>
      </c>
      <c r="C55" s="1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3"/>
      <c r="T55" s="103"/>
    </row>
    <row r="56" spans="1:20" x14ac:dyDescent="0.25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3"/>
      <c r="T56" s="103"/>
    </row>
    <row r="57" spans="1:20" ht="25.5" customHeight="1" x14ac:dyDescent="0.25">
      <c r="A57" s="27"/>
      <c r="B57" s="159" t="s">
        <v>45</v>
      </c>
      <c r="C57" s="16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25">
      <c r="A58" s="27"/>
      <c r="B58" s="159" t="s">
        <v>46</v>
      </c>
      <c r="C58" s="16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25">
      <c r="A59" s="17"/>
      <c r="B59" s="145">
        <f>COUNTA(B57:C58)</f>
        <v>2</v>
      </c>
      <c r="C59" s="1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25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25">
      <c r="A61" s="27"/>
      <c r="B61" s="157" t="s">
        <v>80</v>
      </c>
      <c r="C61" s="15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25">
      <c r="A62" s="27"/>
      <c r="B62" s="157" t="s">
        <v>79</v>
      </c>
      <c r="C62" s="15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25">
      <c r="A63" s="27"/>
      <c r="B63" s="157" t="s">
        <v>81</v>
      </c>
      <c r="C63" s="15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25">
      <c r="A64" s="27"/>
      <c r="B64" s="145">
        <f>COUNTA(B61:C62)</f>
        <v>2</v>
      </c>
      <c r="C64" s="1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25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3"/>
      <c r="T65" s="103"/>
    </row>
    <row r="66" spans="1:20" x14ac:dyDescent="0.25">
      <c r="A66" s="27"/>
      <c r="B66" s="37" t="s">
        <v>85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25">
      <c r="A67" s="27"/>
      <c r="B67" s="37" t="s">
        <v>82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25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25">
      <c r="A69" s="17"/>
      <c r="B69" s="37" t="s">
        <v>84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25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3"/>
      <c r="T71" s="103"/>
    </row>
    <row r="72" spans="1:20" ht="14.1" customHeight="1" x14ac:dyDescent="0.25">
      <c r="A72" s="23"/>
      <c r="B72" s="157" t="s">
        <v>47</v>
      </c>
      <c r="C72" s="15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25">
      <c r="A73" s="27"/>
      <c r="B73" s="157" t="s">
        <v>48</v>
      </c>
      <c r="C73" s="15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25">
      <c r="A74" s="27"/>
      <c r="B74" s="157" t="s">
        <v>49</v>
      </c>
      <c r="C74" s="15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25">
      <c r="A75" s="27"/>
      <c r="B75" s="157" t="s">
        <v>50</v>
      </c>
      <c r="C75" s="15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25">
      <c r="A76" s="17"/>
      <c r="B76" s="143" t="s">
        <v>51</v>
      </c>
      <c r="C76" s="14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25">
      <c r="A77" s="27"/>
      <c r="B77" s="157" t="s">
        <v>52</v>
      </c>
      <c r="C77" s="15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25">
      <c r="A78" s="27"/>
      <c r="B78" s="157" t="s">
        <v>53</v>
      </c>
      <c r="C78" s="15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25">
      <c r="A79" s="17"/>
      <c r="B79" s="157" t="s">
        <v>54</v>
      </c>
      <c r="C79" s="15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25">
      <c r="A80" s="27"/>
      <c r="B80" s="157" t="s">
        <v>55</v>
      </c>
      <c r="C80" s="15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25">
      <c r="A81" s="27"/>
      <c r="B81" s="157" t="s">
        <v>56</v>
      </c>
      <c r="C81" s="15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25">
      <c r="A82" s="27"/>
      <c r="B82" s="157" t="s">
        <v>57</v>
      </c>
      <c r="C82" s="15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25">
      <c r="A83" s="27"/>
      <c r="B83" s="157" t="s">
        <v>58</v>
      </c>
      <c r="C83" s="15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25">
      <c r="A84" s="27"/>
      <c r="B84" s="145">
        <f>COUNTA(B72:C83)</f>
        <v>12</v>
      </c>
      <c r="C84" s="1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25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25">
      <c r="A86" s="27"/>
      <c r="B86" s="159" t="s">
        <v>59</v>
      </c>
      <c r="C86" s="16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25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4"/>
      <c r="T87" s="104"/>
    </row>
    <row r="88" spans="1:20" x14ac:dyDescent="0.25">
      <c r="A88" s="74" t="str">
        <f>SheetNames!A9</f>
        <v>EC106</v>
      </c>
    </row>
  </sheetData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E117D83913348B4B74BAB4B2893A5" ma:contentTypeVersion="1" ma:contentTypeDescription="Create a new document." ma:contentTypeScope="" ma:versionID="b931ef55f54a6153791104880b3120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7E61D9-0489-4F0B-8C21-5781A738B058}"/>
</file>

<file path=customXml/itemProps2.xml><?xml version="1.0" encoding="utf-8"?>
<ds:datastoreItem xmlns:ds="http://schemas.openxmlformats.org/officeDocument/2006/customXml" ds:itemID="{D3BD410E-A4F9-4154-A295-CDEE27BCA253}"/>
</file>

<file path=customXml/itemProps3.xml><?xml version="1.0" encoding="utf-8"?>
<ds:datastoreItem xmlns:ds="http://schemas.openxmlformats.org/officeDocument/2006/customXml" ds:itemID="{0E847DC2-5535-4C37-B0F2-317711158B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38</vt:i4>
      </vt:variant>
    </vt:vector>
  </HeadingPairs>
  <TitlesOfParts>
    <vt:vector size="79" baseType="lpstr">
      <vt:lpstr>SheetNames</vt:lpstr>
      <vt:lpstr>Summary</vt:lpstr>
      <vt:lpstr>BUF</vt:lpstr>
      <vt:lpstr>NMA</vt:lpstr>
      <vt:lpstr>EC101</vt:lpstr>
      <vt:lpstr>EC102</vt:lpstr>
      <vt:lpstr>EC104</vt:lpstr>
      <vt:lpstr>EC105 </vt:lpstr>
      <vt:lpstr>EC106</vt:lpstr>
      <vt:lpstr>EC108</vt:lpstr>
      <vt:lpstr>EC109</vt:lpstr>
      <vt:lpstr>DC10</vt:lpstr>
      <vt:lpstr>EC121</vt:lpstr>
      <vt:lpstr>EC122</vt:lpstr>
      <vt:lpstr>EC123</vt:lpstr>
      <vt:lpstr>EC124</vt:lpstr>
      <vt:lpstr>EC126</vt:lpstr>
      <vt:lpstr>EC129</vt:lpstr>
      <vt:lpstr>DC12</vt:lpstr>
      <vt:lpstr>EC131</vt:lpstr>
      <vt:lpstr>EC135</vt:lpstr>
      <vt:lpstr>EC136</vt:lpstr>
      <vt:lpstr>EC137</vt:lpstr>
      <vt:lpstr>EC138</vt:lpstr>
      <vt:lpstr>EC139</vt:lpstr>
      <vt:lpstr>DC13</vt:lpstr>
      <vt:lpstr>EC141</vt:lpstr>
      <vt:lpstr>EC142</vt:lpstr>
      <vt:lpstr>EC145</vt:lpstr>
      <vt:lpstr>DC14</vt:lpstr>
      <vt:lpstr>EC153</vt:lpstr>
      <vt:lpstr>EC154</vt:lpstr>
      <vt:lpstr>EC155</vt:lpstr>
      <vt:lpstr>EC156</vt:lpstr>
      <vt:lpstr>EC157</vt:lpstr>
      <vt:lpstr>DC15</vt:lpstr>
      <vt:lpstr>EC441</vt:lpstr>
      <vt:lpstr>EC442</vt:lpstr>
      <vt:lpstr>EC443</vt:lpstr>
      <vt:lpstr>EC444</vt:lpstr>
      <vt:lpstr>DC44</vt:lpstr>
      <vt:lpstr>BUF!Print_Titles</vt:lpstr>
      <vt:lpstr>'DC10'!Print_Titles</vt:lpstr>
      <vt:lpstr>'DC12'!Print_Titles</vt:lpstr>
      <vt:lpstr>'DC13'!Print_Titles</vt:lpstr>
      <vt:lpstr>'DC14'!Print_Titles</vt:lpstr>
      <vt:lpstr>'DC15'!Print_Titles</vt:lpstr>
      <vt:lpstr>'EC102'!Print_Titles</vt:lpstr>
      <vt:lpstr>'EC104'!Print_Titles</vt:lpstr>
      <vt:lpstr>'EC105 '!Print_Titles</vt:lpstr>
      <vt:lpstr>'EC106'!Print_Titles</vt:lpstr>
      <vt:lpstr>'EC108'!Print_Titles</vt:lpstr>
      <vt:lpstr>'EC109'!Print_Titles</vt:lpstr>
      <vt:lpstr>'EC121'!Print_Titles</vt:lpstr>
      <vt:lpstr>'EC122'!Print_Titles</vt:lpstr>
      <vt:lpstr>'EC123'!Print_Titles</vt:lpstr>
      <vt:lpstr>'EC124'!Print_Titles</vt:lpstr>
      <vt:lpstr>'EC129'!Print_Titles</vt:lpstr>
      <vt:lpstr>'EC131'!Print_Titles</vt:lpstr>
      <vt:lpstr>'EC135'!Print_Titles</vt:lpstr>
      <vt:lpstr>'EC136'!Print_Titles</vt:lpstr>
      <vt:lpstr>'EC137'!Print_Titles</vt:lpstr>
      <vt:lpstr>'EC138'!Print_Titles</vt:lpstr>
      <vt:lpstr>'EC139'!Print_Titles</vt:lpstr>
      <vt:lpstr>'EC141'!Print_Titles</vt:lpstr>
      <vt:lpstr>'EC142'!Print_Titles</vt:lpstr>
      <vt:lpstr>'EC145'!Print_Titles</vt:lpstr>
      <vt:lpstr>'EC153'!Print_Titles</vt:lpstr>
      <vt:lpstr>'EC154'!Print_Titles</vt:lpstr>
      <vt:lpstr>'EC155'!Print_Titles</vt:lpstr>
      <vt:lpstr>'EC156'!Print_Titles</vt:lpstr>
      <vt:lpstr>'EC157'!Print_Titles</vt:lpstr>
      <vt:lpstr>'EC441'!Print_Titles</vt:lpstr>
      <vt:lpstr>'EC442'!Print_Titles</vt:lpstr>
      <vt:lpstr>'EC443'!Print_Titles</vt:lpstr>
      <vt:lpstr>'EC444'!Print_Titles</vt:lpstr>
      <vt:lpstr>NMA!Print_Titles</vt:lpstr>
      <vt:lpstr>SheetNames!Print_Titles</vt:lpstr>
      <vt:lpstr>Summary!Print_Titles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Sephiri Tlhomeli</cp:lastModifiedBy>
  <cp:lastPrinted>2018-11-12T09:08:36Z</cp:lastPrinted>
  <dcterms:created xsi:type="dcterms:W3CDTF">2011-11-28T13:27:15Z</dcterms:created>
  <dcterms:modified xsi:type="dcterms:W3CDTF">2018-12-11T08:24:58Z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0x010100BEBE117D83913348B4B74BAB4B2893A5</vt:lpwstr>
  </property>
</Properties>
</file>