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836" firstSheet="2" activeTab="2"/>
  </bookViews>
  <sheets>
    <sheet name="SheetNames" sheetId="1" state="hidden" r:id="rId1"/>
    <sheet name="Summary" sheetId="2" state="hidden" r:id="rId2"/>
    <sheet name="Summary " sheetId="3" r:id="rId3"/>
    <sheet name="LIM331" sheetId="4" r:id="rId4"/>
    <sheet name="LIM332" sheetId="5" r:id="rId5"/>
    <sheet name="LIM333" sheetId="6" r:id="rId6"/>
    <sheet name="LIM334" sheetId="7" r:id="rId7"/>
    <sheet name="LIM335" sheetId="8" r:id="rId8"/>
    <sheet name="DC33" sheetId="9" r:id="rId9"/>
    <sheet name="LIM341" sheetId="10" r:id="rId10"/>
    <sheet name="LIM343 " sheetId="11" r:id="rId11"/>
    <sheet name="LIM344" sheetId="12" r:id="rId12"/>
    <sheet name="LIM345" sheetId="13" r:id="rId13"/>
    <sheet name="DC34" sheetId="14" r:id="rId14"/>
    <sheet name="LIM351" sheetId="15" r:id="rId15"/>
    <sheet name="LIM353" sheetId="16" r:id="rId16"/>
    <sheet name="LIM354" sheetId="17" r:id="rId17"/>
    <sheet name="LIM355" sheetId="18" r:id="rId18"/>
    <sheet name="DC35" sheetId="19" r:id="rId19"/>
    <sheet name="LIM361" sheetId="20" r:id="rId20"/>
    <sheet name="LIM362" sheetId="21" r:id="rId21"/>
    <sheet name="LIM366" sheetId="22" r:id="rId22"/>
    <sheet name="LIM367" sheetId="23" r:id="rId23"/>
    <sheet name="LIM368" sheetId="24" r:id="rId24"/>
    <sheet name="DC36 " sheetId="25" r:id="rId25"/>
    <sheet name="LIM471" sheetId="26" r:id="rId26"/>
    <sheet name="LIM472" sheetId="27" r:id="rId27"/>
    <sheet name="LIM473" sheetId="28" r:id="rId28"/>
    <sheet name="LIM476" sheetId="29" r:id="rId29"/>
    <sheet name="DC47" sheetId="30" r:id="rId30"/>
  </sheets>
  <definedNames>
    <definedName name="_xlnm.Print_Area" localSheetId="8">'DC33'!#REF!</definedName>
    <definedName name="_xlnm.Print_Area" localSheetId="13">'DC34'!#REF!</definedName>
    <definedName name="_xlnm.Print_Area" localSheetId="18">'DC35'!#REF!</definedName>
    <definedName name="_xlnm.Print_Area" localSheetId="24">'DC36 '!#REF!</definedName>
    <definedName name="_xlnm.Print_Area" localSheetId="29">'DC47'!#REF!</definedName>
    <definedName name="_xlnm.Print_Area" localSheetId="3">'LIM331'!#REF!</definedName>
    <definedName name="_xlnm.Print_Area" localSheetId="4">'LIM332'!#REF!</definedName>
    <definedName name="_xlnm.Print_Area" localSheetId="5">'LIM333'!#REF!</definedName>
    <definedName name="_xlnm.Print_Area" localSheetId="6">'LIM334'!#REF!</definedName>
    <definedName name="_xlnm.Print_Area" localSheetId="7">'LIM335'!#REF!</definedName>
    <definedName name="_xlnm.Print_Area" localSheetId="9">'LIM341'!#REF!</definedName>
    <definedName name="_xlnm.Print_Area" localSheetId="10">'LIM343 '!#REF!</definedName>
    <definedName name="_xlnm.Print_Area" localSheetId="11">'LIM344'!#REF!</definedName>
    <definedName name="_xlnm.Print_Area" localSheetId="12">'LIM345'!#REF!</definedName>
    <definedName name="_xlnm.Print_Area" localSheetId="14">'LIM351'!#REF!</definedName>
    <definedName name="_xlnm.Print_Area" localSheetId="15">'LIM353'!#REF!</definedName>
    <definedName name="_xlnm.Print_Area" localSheetId="16">'LIM354'!#REF!</definedName>
    <definedName name="_xlnm.Print_Area" localSheetId="17">'LIM355'!#REF!</definedName>
    <definedName name="_xlnm.Print_Area" localSheetId="19">'LIM361'!#REF!</definedName>
    <definedName name="_xlnm.Print_Area" localSheetId="20">'LIM362'!#REF!</definedName>
    <definedName name="_xlnm.Print_Area" localSheetId="21">'LIM366'!#REF!</definedName>
    <definedName name="_xlnm.Print_Area" localSheetId="22">'LIM367'!#REF!</definedName>
    <definedName name="_xlnm.Print_Area" localSheetId="23">'LIM368'!#REF!</definedName>
    <definedName name="_xlnm.Print_Area" localSheetId="25">'LIM471'!#REF!</definedName>
    <definedName name="_xlnm.Print_Area" localSheetId="26">'LIM472'!#REF!</definedName>
    <definedName name="_xlnm.Print_Area" localSheetId="27">'LIM473'!#REF!</definedName>
    <definedName name="_xlnm.Print_Area" localSheetId="28">'LIM476'!#REF!</definedName>
    <definedName name="_xlnm.Print_Titles" localSheetId="8">'DC33'!$1:$1</definedName>
    <definedName name="_xlnm.Print_Titles" localSheetId="13">'DC34'!$1:$1</definedName>
    <definedName name="_xlnm.Print_Titles" localSheetId="18">'DC35'!$1:$1</definedName>
    <definedName name="_xlnm.Print_Titles" localSheetId="24">'DC36 '!$1:$1</definedName>
    <definedName name="_xlnm.Print_Titles" localSheetId="29">'DC47'!$1:$1</definedName>
    <definedName name="_xlnm.Print_Titles" localSheetId="3">'LIM331'!$1:$1</definedName>
    <definedName name="_xlnm.Print_Titles" localSheetId="4">'LIM332'!$1:$1</definedName>
    <definedName name="_xlnm.Print_Titles" localSheetId="6">'LIM334'!$1:$1</definedName>
    <definedName name="_xlnm.Print_Titles" localSheetId="7">'LIM335'!$1:$1</definedName>
    <definedName name="_xlnm.Print_Titles" localSheetId="9">'LIM341'!$1:$1</definedName>
    <definedName name="_xlnm.Print_Titles" localSheetId="10">'LIM343 '!$1:$1</definedName>
    <definedName name="_xlnm.Print_Titles" localSheetId="11">'LIM344'!$1:$1</definedName>
    <definedName name="_xlnm.Print_Titles" localSheetId="12">'LIM345'!$1:$1</definedName>
    <definedName name="_xlnm.Print_Titles" localSheetId="14">'LIM351'!$1:$1</definedName>
    <definedName name="_xlnm.Print_Titles" localSheetId="15">'LIM353'!$1:$1</definedName>
    <definedName name="_xlnm.Print_Titles" localSheetId="16">'LIM354'!$1:$1</definedName>
    <definedName name="_xlnm.Print_Titles" localSheetId="17">'LIM355'!$1:$1</definedName>
    <definedName name="_xlnm.Print_Titles" localSheetId="19">'LIM361'!$1:$1</definedName>
    <definedName name="_xlnm.Print_Titles" localSheetId="20">'LIM362'!$1:$1</definedName>
    <definedName name="_xlnm.Print_Titles" localSheetId="21">'LIM366'!$1:$1</definedName>
    <definedName name="_xlnm.Print_Titles" localSheetId="22">'LIM367'!$1:$1</definedName>
    <definedName name="_xlnm.Print_Titles" localSheetId="23">'LIM368'!$1:$1</definedName>
    <definedName name="_xlnm.Print_Titles" localSheetId="25">'LIM471'!$1:$1</definedName>
    <definedName name="_xlnm.Print_Titles" localSheetId="26">'LIM472'!$1:$1</definedName>
    <definedName name="_xlnm.Print_Titles" localSheetId="27">'LIM473'!$1:$1</definedName>
    <definedName name="_xlnm.Print_Titles" localSheetId="28">'LIM476'!$1:$1</definedName>
    <definedName name="_xlnm.Print_Titles" localSheetId="0">'SheetNames'!$1:$1</definedName>
    <definedName name="_xlnm.Print_Titles" localSheetId="1">'Summary'!$1:$1</definedName>
  </definedNames>
  <calcPr calcMode="manual" fullCalcOnLoad="1"/>
</workbook>
</file>

<file path=xl/sharedStrings.xml><?xml version="1.0" encoding="utf-8"?>
<sst xmlns="http://schemas.openxmlformats.org/spreadsheetml/2006/main" count="2995" uniqueCount="168">
  <si>
    <t>Programme / Subprogramme / Performance Measures</t>
  </si>
  <si>
    <t>QUARTERLY OUTPUTS</t>
  </si>
  <si>
    <t>1st Quarter
Planned output 
as per SDBIP</t>
  </si>
  <si>
    <t>2nd Quarter 
Planned output 
as per SDBIP</t>
  </si>
  <si>
    <t>3rd Quarter 
Planned output 
as per SDBIP</t>
  </si>
  <si>
    <t>4th Quarter 
Planned output 
as per SDBIP</t>
  </si>
  <si>
    <t xml:space="preserve">1st Quarter 
Actual output </t>
  </si>
  <si>
    <t>2nd Quarter 
Actual output</t>
  </si>
  <si>
    <t xml:space="preserve">3rd Quarter
Actual output </t>
  </si>
  <si>
    <t xml:space="preserve">4th Quarter 
Actual output </t>
  </si>
  <si>
    <t>Summary of 
Planned output 
as per SDBIP</t>
  </si>
  <si>
    <t>Variation</t>
  </si>
  <si>
    <t>[3 + 5 + 7 + 9]</t>
  </si>
  <si>
    <t>[13-12]</t>
  </si>
  <si>
    <t>[4+6+8+10]</t>
  </si>
  <si>
    <t>Water</t>
  </si>
  <si>
    <t>Sewerage</t>
  </si>
  <si>
    <t>Solid Waste Management</t>
  </si>
  <si>
    <t>Electricity</t>
  </si>
  <si>
    <t>Spatial Development and the Built Environment:</t>
  </si>
  <si>
    <t>Access to Services:</t>
  </si>
  <si>
    <t>Local Economic Development and Job Creation:</t>
  </si>
  <si>
    <t>Demarcation
Code</t>
  </si>
  <si>
    <t>Muni
Code</t>
  </si>
  <si>
    <t xml:space="preserve">
Municipality</t>
  </si>
  <si>
    <t>Muni 
Counter</t>
  </si>
  <si>
    <t>Transport:</t>
  </si>
  <si>
    <t>Socio-Economic Amenities</t>
  </si>
  <si>
    <t>Number of hectares of land proclaimed (township establishment completed)</t>
  </si>
  <si>
    <t>Number of dwelling units developed per hectare</t>
  </si>
  <si>
    <t>Number of households living in informal settlements</t>
  </si>
  <si>
    <t>Number of informal settlements upgraded (services provided): In Situ</t>
  </si>
  <si>
    <t>QUARTERLY PERFORMANCE REPORTS - 2014/15</t>
  </si>
  <si>
    <t>Statistical indicators on service delivery as at the beginning of 2014/15 (to be completed only at the beginning of the municipal financial year)</t>
  </si>
  <si>
    <t>hectares</t>
  </si>
  <si>
    <t>Households</t>
  </si>
  <si>
    <t>Current status</t>
  </si>
  <si>
    <t>Number of informal settlements targeted for upgrading</t>
  </si>
  <si>
    <t>Number of households living in informal settlements targeted for upgrading</t>
  </si>
  <si>
    <t>Sites</t>
  </si>
  <si>
    <t>Roads and storm water:</t>
  </si>
  <si>
    <t>Number of additional water service points to be installed for informal settlement dwellers within a 200m radius</t>
  </si>
  <si>
    <t>KMs of  new pedestrian walkways to be constructed</t>
  </si>
  <si>
    <t>Number of new bus terminals or taxi ranks to be constructed</t>
  </si>
  <si>
    <t>Number of new bus/taxi stops to be constructed</t>
  </si>
  <si>
    <t>KMs of new gravelled roads to be built</t>
  </si>
  <si>
    <t>KMs of new paved roads to be built</t>
  </si>
  <si>
    <t>Number of additional households to be provided with water connections</t>
  </si>
  <si>
    <t>Number of additional sanitation service points (toilets) to be installed for informal settlement dwellers</t>
  </si>
  <si>
    <t>Number of additional households to be provided with sewer connections</t>
  </si>
  <si>
    <t>  Number of community halls to be developed / upgraded</t>
  </si>
  <si>
    <t>  Number of sports fields and stadia to be developed / upgraded</t>
  </si>
  <si>
    <t>  Number of parks / leisure facilities to be developed  / upgraded</t>
  </si>
  <si>
    <t>  Number of  clinics to be developed / upgraded</t>
  </si>
  <si>
    <t xml:space="preserve">  Number of pre-schools / early childhood development centres to be developed / upgraded developed </t>
  </si>
  <si>
    <t>  Number of community swimming pools to be developed  / upgraded</t>
  </si>
  <si>
    <t xml:space="preserve">  Number of libraries to be developed / upgradeddeveloped </t>
  </si>
  <si>
    <t>  Number of museums / theatres and art galleries to be developed / upgraded</t>
  </si>
  <si>
    <t>  Number of cemetries to be developed / upgraded</t>
  </si>
  <si>
    <t xml:space="preserve">  Number of abbattoirs to be developed / upgraded </t>
  </si>
  <si>
    <t>  Number of markets to be developed / upgraded</t>
  </si>
  <si>
    <t>  Number of fire safety and emergency facilities to be developed / upgraded</t>
  </si>
  <si>
    <t>Number of additional jobs to be created using the Expanded Public Works  Programme guidelines and other municipal programmes</t>
  </si>
  <si>
    <t>Backlog as at beginning of 2014/15</t>
  </si>
  <si>
    <t>Target for 2014/15 as per the
SDBIP</t>
  </si>
  <si>
    <t>Reason(s) for variation</t>
  </si>
  <si>
    <t>Remedial action</t>
  </si>
  <si>
    <t xml:space="preserve">Summary of Actual output for 2014/15. 
</t>
  </si>
  <si>
    <t>Actual output for 2014/15
as per Annual Report</t>
  </si>
  <si>
    <t>Number of sites currently serviced with electricity, water (house connection), sewerage removal service and solid waste removal service</t>
  </si>
  <si>
    <t>Number of hectares of land already acquired and suitable for human settlements development</t>
  </si>
  <si>
    <t>Number of households in formal areas with access to basic electricity</t>
  </si>
  <si>
    <t>Number of households living in informal areas with access to basic electricity</t>
  </si>
  <si>
    <t>Number of households in formal areas receiving water services</t>
  </si>
  <si>
    <t>Number of households living in informal areas receiving water services</t>
  </si>
  <si>
    <t>Number of households in formal areas receiving sewerage services</t>
  </si>
  <si>
    <t>Number of households living in informal areas receiving sewerage services</t>
  </si>
  <si>
    <t>Number of households in formal areas with kerb-side refuse removal services (once a week)</t>
  </si>
  <si>
    <t xml:space="preserve">Number of households living in informal areas with access to refuse removal </t>
  </si>
  <si>
    <t>Number of hectares of land procured and suitable for Greenfields development</t>
  </si>
  <si>
    <t>Number of hectares of land procured and suitable for Brownfield development</t>
  </si>
  <si>
    <t>Number of informal settlements targeted for formalisation (services provided): Relocated</t>
  </si>
  <si>
    <t>Per centage density reduction in total informal settlements</t>
  </si>
  <si>
    <t>Number of households living in informal backyard rental agreement</t>
  </si>
  <si>
    <t>Number of Title deeds transferred to eligible beneficiaries</t>
  </si>
  <si>
    <t>KMs of  roads resurfaced/rehabilitated/resealed</t>
  </si>
  <si>
    <t>KMs of  storm water drainage installed in addition to current ones</t>
  </si>
  <si>
    <t>Number of waste minimisation projects initiated/ upgraded</t>
  </si>
  <si>
    <t xml:space="preserve">Number of additional households provided with access to weekly refuse removal </t>
  </si>
  <si>
    <t>Number of households living in informal areas with solid waste removal service</t>
  </si>
  <si>
    <t>Number of additional high mast lights installed</t>
  </si>
  <si>
    <t>Number of additional households provided with access to Free Basic Electricity</t>
  </si>
  <si>
    <t>Number of additional street lights installed</t>
  </si>
  <si>
    <t>Number of additional households living in formal areas provided with electricity connections</t>
  </si>
  <si>
    <t>Summary - Western province</t>
  </si>
  <si>
    <t>LIM331</t>
  </si>
  <si>
    <t>LIM332</t>
  </si>
  <si>
    <t>LIM333</t>
  </si>
  <si>
    <t>LIM334</t>
  </si>
  <si>
    <t>LIM335</t>
  </si>
  <si>
    <t>DC33</t>
  </si>
  <si>
    <t>LIM341</t>
  </si>
  <si>
    <t>LIM343</t>
  </si>
  <si>
    <t>LIM344</t>
  </si>
  <si>
    <t>DC34</t>
  </si>
  <si>
    <t>LIM351</t>
  </si>
  <si>
    <t>LIM353</t>
  </si>
  <si>
    <t>LIM354</t>
  </si>
  <si>
    <t>LIM355</t>
  </si>
  <si>
    <t>DC35</t>
  </si>
  <si>
    <t>LIM361</t>
  </si>
  <si>
    <t>LIM362</t>
  </si>
  <si>
    <t>LIM366</t>
  </si>
  <si>
    <t>LIM367</t>
  </si>
  <si>
    <t>DC36</t>
  </si>
  <si>
    <t>LIM471</t>
  </si>
  <si>
    <t>LIM472</t>
  </si>
  <si>
    <t>LIM473</t>
  </si>
  <si>
    <t>DC47</t>
  </si>
  <si>
    <t>Greater Letaba</t>
  </si>
  <si>
    <t>Greater Tzaneen</t>
  </si>
  <si>
    <t>Ba-Phalaborwa</t>
  </si>
  <si>
    <t>Maruleng</t>
  </si>
  <si>
    <t>Musina</t>
  </si>
  <si>
    <t>Thulamela</t>
  </si>
  <si>
    <t>Makhado</t>
  </si>
  <si>
    <t>Vhembe</t>
  </si>
  <si>
    <t>Blouberg</t>
  </si>
  <si>
    <t>Molemole</t>
  </si>
  <si>
    <t>Polokwane</t>
  </si>
  <si>
    <t>Lepelle-Nkumpi</t>
  </si>
  <si>
    <t>Capricorn</t>
  </si>
  <si>
    <t>Thabazimbi</t>
  </si>
  <si>
    <t>Lephalale</t>
  </si>
  <si>
    <t>Bela Bela</t>
  </si>
  <si>
    <t>Mogalakwena</t>
  </si>
  <si>
    <t>Waterberg</t>
  </si>
  <si>
    <t>Ephraim Mogale</t>
  </si>
  <si>
    <t>Elias Motsoaledi</t>
  </si>
  <si>
    <t>Makhuduthamaga</t>
  </si>
  <si>
    <t>Sekhukhune</t>
  </si>
  <si>
    <t>Number of informal settlements targeted for upgrading with upgrading plans</t>
  </si>
  <si>
    <t>Number of sites serviced</t>
  </si>
  <si>
    <t>Greater Giyani</t>
  </si>
  <si>
    <t>Mopani</t>
  </si>
  <si>
    <t>LIM345</t>
  </si>
  <si>
    <t>Makhado-Thulamela</t>
  </si>
  <si>
    <t>LIM368</t>
  </si>
  <si>
    <t>Modimolle-Mookgopong</t>
  </si>
  <si>
    <t>LIM476</t>
  </si>
  <si>
    <t>Summary</t>
  </si>
  <si>
    <t>Limpopo</t>
  </si>
  <si>
    <t>.</t>
  </si>
  <si>
    <t>Percentage density reduction in total informal settlements</t>
  </si>
  <si>
    <t>Fekgomo-Greater Tubatse</t>
  </si>
  <si>
    <t>Statistical indicators on service delivery as at the beginning of 2018/19 (to be completed only at the beginning of the municipal financial year)</t>
  </si>
  <si>
    <t>QUARTERLY PERFORMANCE REPORTS - 2018/19</t>
  </si>
  <si>
    <t>Backlog as at beginning of 2018/19</t>
  </si>
  <si>
    <t>Target for 2018/19 as per the
SDBIP</t>
  </si>
  <si>
    <t xml:space="preserve">Summary of Actual output for 2018/19. 
</t>
  </si>
  <si>
    <t>Actual output for 2018/19
as per Annual Report</t>
  </si>
  <si>
    <t>7.3</t>
  </si>
  <si>
    <t xml:space="preserve">waterberg is not a water service authority nor provider </t>
  </si>
  <si>
    <t xml:space="preserve">waterberg is not a water/Electricity  service authority nor provider </t>
  </si>
  <si>
    <t xml:space="preserve">waterberg is not a water/ Electricity  service authority nor provider </t>
  </si>
  <si>
    <t xml:space="preserve">Proposal to arrange a Private Public Partnership for the Abattoir because it is not bracking even(Making a loss) </t>
  </si>
  <si>
    <t>2 fire station to be upgaraded but no budget allocation for 2018/19 FY</t>
  </si>
  <si>
    <t>the EPWP Project was completed in Q1 no budget allocated for 2018/19 FY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</si>
</sst>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_ ;_ * \-#,##0_ ;_ * &quot;-&quot;_ ;_ @_ "/>
    <numFmt numFmtId="167" formatCode="#,##0;\-#,##0;&quot;-&quot;"/>
    <numFmt numFmtId="168" formatCode="#,##0.00;\-#,##0.00;&quot;-&quot;"/>
    <numFmt numFmtId="169" formatCode="#,##0%;\-#,##0%;&quot;- &quot;"/>
    <numFmt numFmtId="170" formatCode="#,##0.0%;\-#,##0.0%;&quot;- &quot;"/>
    <numFmt numFmtId="171" formatCode="#,##0.00%;\-#,##0.00%;&quot;- &quot;"/>
    <numFmt numFmtId="172" formatCode="#,##0.0;\-#,##0.0;&quot;-&quot;"/>
    <numFmt numFmtId="173" formatCode="[Red]0%;[Red]\(0%\)"/>
    <numFmt numFmtId="174" formatCode="0%;\(0%\)"/>
    <numFmt numFmtId="175" formatCode="\ \ @"/>
    <numFmt numFmtId="176" formatCode="\ \ \ \ @"/>
    <numFmt numFmtId="177" formatCode="_-&quot;£&quot;* #,##0_-;\-&quot;£&quot;* #,##0_-;_-&quot;£&quot;* &quot;-&quot;_-;_-@_-"/>
    <numFmt numFmtId="178" formatCode="_-&quot;£&quot;* #,##0.00_-;\-&quot;£&quot;* #,##0.00_-;_-&quot;£&quot;* &quot;-&quot;??_-;_-@_-"/>
    <numFmt numFmtId="179" formatCode="_(* #,##0_);_(* \(#,##0\);_(* &quot;- &quot;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b/>
      <sz val="11"/>
      <color indexed="22"/>
      <name val="Calibri"/>
      <family val="2"/>
    </font>
    <font>
      <b/>
      <sz val="8"/>
      <color indexed="22"/>
      <name val="Calibri"/>
      <family val="2"/>
    </font>
    <font>
      <sz val="10"/>
      <name val="Calibri"/>
      <family val="2"/>
    </font>
    <font>
      <b/>
      <sz val="11"/>
      <color indexed="53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b/>
      <u val="single"/>
      <sz val="11"/>
      <color indexed="53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9"/>
      <name val="Calibri"/>
      <family val="2"/>
    </font>
    <font>
      <sz val="11"/>
      <color indexed="8"/>
      <name val="Arial Narrow"/>
      <family val="2"/>
    </font>
    <font>
      <sz val="10"/>
      <color indexed="8"/>
      <name val="Calibri"/>
      <family val="2"/>
    </font>
    <font>
      <sz val="8"/>
      <color indexed="8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Calibri"/>
      <family val="2"/>
    </font>
    <font>
      <sz val="8"/>
      <color rgb="FF000000"/>
      <name val="Verdana"/>
      <family val="2"/>
    </font>
    <font>
      <sz val="10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hair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 style="medium"/>
      <top style="thin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 style="thin"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167" fontId="5" fillId="0" borderId="0" applyFill="0" applyBorder="0" applyAlignment="0">
      <protection/>
    </xf>
    <xf numFmtId="168" fontId="5" fillId="0" borderId="0" applyFill="0" applyBorder="0" applyAlignment="0">
      <protection/>
    </xf>
    <xf numFmtId="169" fontId="5" fillId="0" borderId="0" applyFill="0" applyBorder="0" applyAlignment="0">
      <protection/>
    </xf>
    <xf numFmtId="170" fontId="5" fillId="0" borderId="0" applyFill="0" applyBorder="0" applyAlignment="0">
      <protection/>
    </xf>
    <xf numFmtId="171" fontId="5" fillId="0" borderId="0" applyFill="0" applyBorder="0" applyAlignment="0">
      <protection/>
    </xf>
    <xf numFmtId="167" fontId="5" fillId="0" borderId="0" applyFill="0" applyBorder="0" applyAlignment="0">
      <protection/>
    </xf>
    <xf numFmtId="172" fontId="5" fillId="0" borderId="0" applyFill="0" applyBorder="0" applyAlignment="0">
      <protection/>
    </xf>
    <xf numFmtId="168" fontId="5" fillId="0" borderId="0" applyFill="0" applyBorder="0" applyAlignment="0">
      <protection/>
    </xf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5" fillId="0" borderId="0" applyFill="0" applyBorder="0" applyAlignment="0"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6" fillId="0" borderId="0" applyFill="0" applyBorder="0" applyAlignment="0">
      <protection/>
    </xf>
    <xf numFmtId="168" fontId="6" fillId="0" borderId="0" applyFill="0" applyBorder="0" applyAlignment="0">
      <protection/>
    </xf>
    <xf numFmtId="167" fontId="6" fillId="0" borderId="0" applyFill="0" applyBorder="0" applyAlignment="0">
      <protection/>
    </xf>
    <xf numFmtId="172" fontId="6" fillId="0" borderId="0" applyFill="0" applyBorder="0" applyAlignment="0">
      <protection/>
    </xf>
    <xf numFmtId="168" fontId="6" fillId="0" borderId="0" applyFill="0" applyBorder="0" applyAlignment="0">
      <protection/>
    </xf>
    <xf numFmtId="0" fontId="5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5" fillId="29" borderId="0" applyNumberFormat="0" applyBorder="0" applyAlignment="0" applyProtection="0"/>
    <xf numFmtId="38" fontId="7" fillId="30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1" borderId="1" applyNumberFormat="0" applyAlignment="0" applyProtection="0"/>
    <xf numFmtId="10" fontId="7" fillId="32" borderId="8" applyNumberFormat="0" applyBorder="0" applyAlignment="0" applyProtection="0"/>
    <xf numFmtId="167" fontId="9" fillId="0" borderId="0" applyFill="0" applyBorder="0" applyAlignment="0">
      <protection/>
    </xf>
    <xf numFmtId="168" fontId="9" fillId="0" borderId="0" applyFill="0" applyBorder="0" applyAlignment="0">
      <protection/>
    </xf>
    <xf numFmtId="167" fontId="9" fillId="0" borderId="0" applyFill="0" applyBorder="0" applyAlignment="0">
      <protection/>
    </xf>
    <xf numFmtId="172" fontId="9" fillId="0" borderId="0" applyFill="0" applyBorder="0" applyAlignment="0">
      <protection/>
    </xf>
    <xf numFmtId="168" fontId="9" fillId="0" borderId="0" applyFill="0" applyBorder="0" applyAlignment="0">
      <protection/>
    </xf>
    <xf numFmtId="0" fontId="60" fillId="0" borderId="9" applyNumberFormat="0" applyFill="0" applyAlignment="0" applyProtection="0"/>
    <xf numFmtId="0" fontId="61" fillId="33" borderId="0" applyNumberFormat="0" applyBorder="0" applyAlignment="0" applyProtection="0"/>
    <xf numFmtId="173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10" applyNumberFormat="0" applyFont="0" applyAlignment="0" applyProtection="0"/>
    <xf numFmtId="0" fontId="62" fillId="27" borderId="11" applyNumberFormat="0" applyAlignment="0" applyProtection="0"/>
    <xf numFmtId="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67" fontId="10" fillId="0" borderId="0" applyFill="0" applyBorder="0" applyAlignment="0">
      <protection/>
    </xf>
    <xf numFmtId="168" fontId="10" fillId="0" borderId="0" applyFill="0" applyBorder="0" applyAlignment="0">
      <protection/>
    </xf>
    <xf numFmtId="167" fontId="10" fillId="0" borderId="0" applyFill="0" applyBorder="0" applyAlignment="0">
      <protection/>
    </xf>
    <xf numFmtId="172" fontId="10" fillId="0" borderId="0" applyFill="0" applyBorder="0" applyAlignment="0">
      <protection/>
    </xf>
    <xf numFmtId="168" fontId="10" fillId="0" borderId="0" applyFill="0" applyBorder="0" applyAlignment="0">
      <protection/>
    </xf>
    <xf numFmtId="0" fontId="2" fillId="35" borderId="0">
      <alignment/>
      <protection/>
    </xf>
    <xf numFmtId="49" fontId="5" fillId="0" borderId="0" applyFill="0" applyBorder="0" applyAlignment="0">
      <protection/>
    </xf>
    <xf numFmtId="175" fontId="5" fillId="0" borderId="0" applyFill="0" applyBorder="0" applyAlignment="0">
      <protection/>
    </xf>
    <xf numFmtId="176" fontId="5" fillId="0" borderId="0" applyFill="0" applyBorder="0" applyAlignment="0">
      <protection/>
    </xf>
    <xf numFmtId="0" fontId="63" fillId="0" borderId="0" applyNumberFormat="0" applyFill="0" applyBorder="0" applyAlignment="0" applyProtection="0"/>
    <xf numFmtId="0" fontId="64" fillId="0" borderId="12" applyNumberFormat="0" applyFill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255">
    <xf numFmtId="0" fontId="0" fillId="0" borderId="0" xfId="0" applyFont="1" applyAlignment="1">
      <alignment/>
    </xf>
    <xf numFmtId="0" fontId="14" fillId="0" borderId="0" xfId="88" applyFont="1" applyFill="1" applyBorder="1" applyAlignment="1" applyProtection="1">
      <alignment vertical="top"/>
      <protection hidden="1"/>
    </xf>
    <xf numFmtId="0" fontId="0" fillId="0" borderId="0" xfId="0" applyFont="1" applyAlignment="1">
      <alignment/>
    </xf>
    <xf numFmtId="0" fontId="15" fillId="0" borderId="0" xfId="77" applyFont="1" applyFill="1" applyBorder="1" applyAlignment="1" applyProtection="1">
      <alignment vertical="top"/>
      <protection hidden="1"/>
    </xf>
    <xf numFmtId="0" fontId="16" fillId="0" borderId="13" xfId="88" applyFont="1" applyFill="1" applyBorder="1" applyAlignment="1" applyProtection="1">
      <alignment horizontal="centerContinuous" vertical="top"/>
      <protection/>
    </xf>
    <xf numFmtId="0" fontId="16" fillId="0" borderId="4" xfId="88" applyFont="1" applyFill="1" applyBorder="1" applyAlignment="1" applyProtection="1">
      <alignment horizontal="centerContinuous" vertical="top"/>
      <protection/>
    </xf>
    <xf numFmtId="0" fontId="16" fillId="0" borderId="14" xfId="88" applyFont="1" applyFill="1" applyBorder="1" applyAlignment="1" applyProtection="1">
      <alignment horizontal="center" vertical="top" wrapText="1"/>
      <protection/>
    </xf>
    <xf numFmtId="0" fontId="16" fillId="0" borderId="15" xfId="88" applyFont="1" applyFill="1" applyBorder="1" applyAlignment="1" applyProtection="1">
      <alignment horizontal="center" vertical="top" wrapText="1"/>
      <protection/>
    </xf>
    <xf numFmtId="0" fontId="16" fillId="0" borderId="16" xfId="88" applyFont="1" applyFill="1" applyBorder="1" applyAlignment="1" applyProtection="1">
      <alignment horizontal="center" vertical="top" wrapText="1"/>
      <protection/>
    </xf>
    <xf numFmtId="1" fontId="17" fillId="36" borderId="13" xfId="77" applyNumberFormat="1" applyFont="1" applyFill="1" applyBorder="1" applyAlignment="1" applyProtection="1">
      <alignment vertical="center"/>
      <protection/>
    </xf>
    <xf numFmtId="0" fontId="18" fillId="36" borderId="4" xfId="90" applyFont="1" applyFill="1" applyBorder="1" applyAlignment="1" applyProtection="1">
      <alignment vertical="top"/>
      <protection/>
    </xf>
    <xf numFmtId="166" fontId="18" fillId="36" borderId="16" xfId="90" applyNumberFormat="1" applyFont="1" applyFill="1" applyBorder="1" applyAlignment="1" applyProtection="1">
      <alignment vertical="top" wrapText="1"/>
      <protection/>
    </xf>
    <xf numFmtId="166" fontId="18" fillId="36" borderId="14" xfId="90" applyNumberFormat="1" applyFont="1" applyFill="1" applyBorder="1" applyAlignment="1" applyProtection="1">
      <alignment vertical="top" wrapText="1"/>
      <protection/>
    </xf>
    <xf numFmtId="166" fontId="18" fillId="36" borderId="15" xfId="90" applyNumberFormat="1" applyFont="1" applyFill="1" applyBorder="1" applyAlignment="1" applyProtection="1">
      <alignment vertical="top" wrapText="1"/>
      <protection/>
    </xf>
    <xf numFmtId="166" fontId="18" fillId="36" borderId="4" xfId="90" applyNumberFormat="1" applyFont="1" applyFill="1" applyBorder="1" applyAlignment="1" applyProtection="1">
      <alignment vertical="top" wrapText="1"/>
      <protection/>
    </xf>
    <xf numFmtId="166" fontId="18" fillId="36" borderId="17" xfId="90" applyNumberFormat="1" applyFont="1" applyFill="1" applyBorder="1" applyAlignment="1" applyProtection="1">
      <alignment vertical="top" wrapText="1"/>
      <protection/>
    </xf>
    <xf numFmtId="0" fontId="19" fillId="0" borderId="0" xfId="90" applyFont="1">
      <alignment/>
      <protection/>
    </xf>
    <xf numFmtId="1" fontId="20" fillId="0" borderId="18" xfId="77" applyNumberFormat="1" applyFont="1" applyFill="1" applyBorder="1" applyAlignment="1" applyProtection="1">
      <alignment vertical="top"/>
      <protection/>
    </xf>
    <xf numFmtId="166" fontId="21" fillId="0" borderId="19" xfId="90" applyNumberFormat="1" applyFont="1" applyFill="1" applyBorder="1" applyAlignment="1" applyProtection="1">
      <alignment vertical="top" wrapText="1"/>
      <protection/>
    </xf>
    <xf numFmtId="166" fontId="21" fillId="0" borderId="20" xfId="90" applyNumberFormat="1" applyFont="1" applyFill="1" applyBorder="1" applyAlignment="1" applyProtection="1">
      <alignment vertical="top" wrapText="1"/>
      <protection/>
    </xf>
    <xf numFmtId="166" fontId="21" fillId="0" borderId="21" xfId="90" applyNumberFormat="1" applyFont="1" applyFill="1" applyBorder="1" applyAlignment="1" applyProtection="1">
      <alignment vertical="top" wrapText="1"/>
      <protection/>
    </xf>
    <xf numFmtId="166" fontId="21" fillId="0" borderId="22" xfId="90" applyNumberFormat="1" applyFont="1" applyFill="1" applyBorder="1" applyAlignment="1" applyProtection="1">
      <alignment vertical="top" wrapText="1"/>
      <protection/>
    </xf>
    <xf numFmtId="166" fontId="21" fillId="0" borderId="23" xfId="90" applyNumberFormat="1" applyFont="1" applyFill="1" applyBorder="1" applyAlignment="1" applyProtection="1">
      <alignment vertical="top" wrapText="1"/>
      <protection/>
    </xf>
    <xf numFmtId="1" fontId="16" fillId="0" borderId="18" xfId="90" applyNumberFormat="1" applyFont="1" applyFill="1" applyBorder="1" applyAlignment="1" applyProtection="1">
      <alignment vertical="top"/>
      <protection/>
    </xf>
    <xf numFmtId="1" fontId="16" fillId="0" borderId="0" xfId="90" applyNumberFormat="1" applyFont="1" applyFill="1" applyBorder="1" applyAlignment="1" applyProtection="1">
      <alignment vertical="top"/>
      <protection/>
    </xf>
    <xf numFmtId="1" fontId="16" fillId="0" borderId="0" xfId="90" applyNumberFormat="1" applyFont="1" applyFill="1" applyBorder="1" applyAlignment="1" applyProtection="1">
      <alignment vertical="top" wrapText="1"/>
      <protection/>
    </xf>
    <xf numFmtId="166" fontId="21" fillId="0" borderId="24" xfId="90" applyNumberFormat="1" applyFont="1" applyFill="1" applyBorder="1" applyAlignment="1" applyProtection="1">
      <alignment vertical="top" wrapText="1"/>
      <protection/>
    </xf>
    <xf numFmtId="1" fontId="19" fillId="0" borderId="18" xfId="90" applyNumberFormat="1" applyFont="1" applyFill="1" applyBorder="1" applyAlignment="1" applyProtection="1">
      <alignment vertical="top" wrapText="1"/>
      <protection/>
    </xf>
    <xf numFmtId="1" fontId="19" fillId="0" borderId="25" xfId="90" applyNumberFormat="1" applyFont="1" applyFill="1" applyBorder="1" applyAlignment="1" applyProtection="1">
      <alignment vertical="top" wrapText="1"/>
      <protection/>
    </xf>
    <xf numFmtId="0" fontId="16" fillId="0" borderId="17" xfId="88" applyFont="1" applyFill="1" applyBorder="1" applyAlignment="1" applyProtection="1">
      <alignment horizontal="centerContinuous" vertical="top"/>
      <protection/>
    </xf>
    <xf numFmtId="0" fontId="21" fillId="0" borderId="13" xfId="88" applyFont="1" applyFill="1" applyBorder="1" applyAlignment="1" applyProtection="1">
      <alignment horizontal="centerContinuous" vertical="top"/>
      <protection/>
    </xf>
    <xf numFmtId="0" fontId="21" fillId="0" borderId="4" xfId="88" applyFont="1" applyFill="1" applyBorder="1" applyAlignment="1" applyProtection="1">
      <alignment horizontal="centerContinuous" vertical="top"/>
      <protection/>
    </xf>
    <xf numFmtId="0" fontId="21" fillId="0" borderId="14" xfId="88" applyFont="1" applyFill="1" applyBorder="1" applyAlignment="1" applyProtection="1">
      <alignment horizontal="center" vertical="top" wrapText="1"/>
      <protection/>
    </xf>
    <xf numFmtId="0" fontId="21" fillId="0" borderId="15" xfId="88" applyFont="1" applyFill="1" applyBorder="1" applyAlignment="1" applyProtection="1">
      <alignment horizontal="center" vertical="top" wrapText="1"/>
      <protection/>
    </xf>
    <xf numFmtId="0" fontId="21" fillId="0" borderId="4" xfId="88" applyFont="1" applyFill="1" applyBorder="1" applyAlignment="1" applyProtection="1">
      <alignment horizontal="center" vertical="top" wrapText="1"/>
      <protection/>
    </xf>
    <xf numFmtId="0" fontId="21" fillId="0" borderId="17" xfId="88" applyFont="1" applyFill="1" applyBorder="1" applyAlignment="1" applyProtection="1">
      <alignment horizontal="center" vertical="top" wrapText="1"/>
      <protection/>
    </xf>
    <xf numFmtId="0" fontId="66" fillId="0" borderId="0" xfId="0" applyFont="1" applyAlignment="1">
      <alignment/>
    </xf>
    <xf numFmtId="1" fontId="19" fillId="0" borderId="0" xfId="90" applyNumberFormat="1" applyFont="1" applyFill="1" applyBorder="1" applyAlignment="1" applyProtection="1">
      <alignment vertical="top"/>
      <protection/>
    </xf>
    <xf numFmtId="1" fontId="19" fillId="0" borderId="24" xfId="90" applyNumberFormat="1" applyFont="1" applyFill="1" applyBorder="1" applyAlignment="1" applyProtection="1">
      <alignment vertical="top"/>
      <protection/>
    </xf>
    <xf numFmtId="1" fontId="19" fillId="0" borderId="26" xfId="90" applyNumberFormat="1" applyFont="1" applyFill="1" applyBorder="1" applyAlignment="1" applyProtection="1">
      <alignment vertical="top"/>
      <protection/>
    </xf>
    <xf numFmtId="1" fontId="19" fillId="0" borderId="27" xfId="90" applyNumberFormat="1" applyFont="1" applyFill="1" applyBorder="1" applyAlignment="1" applyProtection="1">
      <alignment vertical="top"/>
      <protection/>
    </xf>
    <xf numFmtId="0" fontId="21" fillId="0" borderId="16" xfId="88" applyFont="1" applyFill="1" applyBorder="1" applyAlignment="1" applyProtection="1">
      <alignment horizontal="center" vertical="top" wrapText="1"/>
      <protection/>
    </xf>
    <xf numFmtId="179" fontId="19" fillId="37" borderId="19" xfId="90" applyNumberFormat="1" applyFont="1" applyFill="1" applyBorder="1" applyAlignment="1" applyProtection="1">
      <alignment vertical="top"/>
      <protection/>
    </xf>
    <xf numFmtId="179" fontId="19" fillId="37" borderId="28" xfId="90" applyNumberFormat="1" applyFont="1" applyFill="1" applyBorder="1" applyAlignment="1" applyProtection="1">
      <alignment vertical="top"/>
      <protection/>
    </xf>
    <xf numFmtId="0" fontId="16" fillId="0" borderId="17" xfId="88" applyFont="1" applyFill="1" applyBorder="1" applyAlignment="1" applyProtection="1">
      <alignment horizontal="center" vertical="top" wrapText="1"/>
      <protection/>
    </xf>
    <xf numFmtId="1" fontId="23" fillId="0" borderId="0" xfId="90" applyNumberFormat="1" applyFont="1" applyFill="1" applyBorder="1" applyAlignment="1" applyProtection="1">
      <alignment vertical="top"/>
      <protection/>
    </xf>
    <xf numFmtId="0" fontId="16" fillId="0" borderId="8" xfId="88" applyFont="1" applyFill="1" applyBorder="1" applyAlignment="1" applyProtection="1">
      <alignment horizontal="center" vertical="top" wrapText="1"/>
      <protection/>
    </xf>
    <xf numFmtId="0" fontId="21" fillId="0" borderId="8" xfId="88" applyFont="1" applyFill="1" applyBorder="1" applyAlignment="1" applyProtection="1">
      <alignment horizontal="center" vertical="top" wrapText="1"/>
      <protection/>
    </xf>
    <xf numFmtId="166" fontId="18" fillId="36" borderId="8" xfId="90" applyNumberFormat="1" applyFont="1" applyFill="1" applyBorder="1" applyAlignment="1" applyProtection="1">
      <alignment vertical="top" wrapText="1"/>
      <protection/>
    </xf>
    <xf numFmtId="166" fontId="21" fillId="0" borderId="29" xfId="90" applyNumberFormat="1" applyFont="1" applyFill="1" applyBorder="1" applyAlignment="1" applyProtection="1">
      <alignment vertical="top" wrapText="1"/>
      <protection/>
    </xf>
    <xf numFmtId="166" fontId="21" fillId="0" borderId="30" xfId="90" applyNumberFormat="1" applyFont="1" applyFill="1" applyBorder="1" applyAlignment="1" applyProtection="1">
      <alignment vertical="top" wrapText="1"/>
      <protection/>
    </xf>
    <xf numFmtId="179" fontId="19" fillId="37" borderId="31" xfId="90" applyNumberFormat="1" applyFont="1" applyFill="1" applyBorder="1" applyAlignment="1" applyProtection="1">
      <alignment vertical="top"/>
      <protection/>
    </xf>
    <xf numFmtId="179" fontId="19" fillId="37" borderId="32" xfId="90" applyNumberFormat="1" applyFont="1" applyFill="1" applyBorder="1" applyAlignment="1" applyProtection="1">
      <alignment vertical="top"/>
      <protection/>
    </xf>
    <xf numFmtId="179" fontId="19" fillId="37" borderId="30" xfId="90" applyNumberFormat="1" applyFont="1" applyFill="1" applyBorder="1" applyAlignment="1" applyProtection="1">
      <alignment vertical="top"/>
      <protection/>
    </xf>
    <xf numFmtId="179" fontId="19" fillId="37" borderId="33" xfId="90" applyNumberFormat="1" applyFont="1" applyFill="1" applyBorder="1" applyAlignment="1" applyProtection="1">
      <alignment vertical="top"/>
      <protection/>
    </xf>
    <xf numFmtId="179" fontId="19" fillId="38" borderId="19" xfId="90" applyNumberFormat="1" applyFont="1" applyFill="1" applyBorder="1" applyAlignment="1" applyProtection="1">
      <alignment vertical="top"/>
      <protection locked="0"/>
    </xf>
    <xf numFmtId="0" fontId="16" fillId="0" borderId="4" xfId="88" applyFont="1" applyFill="1" applyBorder="1" applyAlignment="1" applyProtection="1">
      <alignment horizontal="center" vertical="top" wrapText="1"/>
      <protection/>
    </xf>
    <xf numFmtId="166" fontId="21" fillId="0" borderId="34" xfId="90" applyNumberFormat="1" applyFont="1" applyFill="1" applyBorder="1" applyAlignment="1" applyProtection="1">
      <alignment vertical="top" wrapText="1"/>
      <protection/>
    </xf>
    <xf numFmtId="166" fontId="21" fillId="0" borderId="0" xfId="90" applyNumberFormat="1" applyFont="1" applyFill="1" applyBorder="1" applyAlignment="1" applyProtection="1">
      <alignment vertical="top" wrapText="1"/>
      <protection/>
    </xf>
    <xf numFmtId="179" fontId="19" fillId="39" borderId="19" xfId="90" applyNumberFormat="1" applyFont="1" applyFill="1" applyBorder="1" applyAlignment="1" applyProtection="1">
      <alignment vertical="top"/>
      <protection locked="0"/>
    </xf>
    <xf numFmtId="179" fontId="19" fillId="40" borderId="19" xfId="90" applyNumberFormat="1" applyFont="1" applyFill="1" applyBorder="1" applyAlignment="1" applyProtection="1">
      <alignment vertical="top"/>
      <protection locked="0"/>
    </xf>
    <xf numFmtId="179" fontId="19" fillId="41" borderId="31" xfId="90" applyNumberFormat="1" applyFont="1" applyFill="1" applyBorder="1" applyAlignment="1" applyProtection="1">
      <alignment vertical="top"/>
      <protection locked="0"/>
    </xf>
    <xf numFmtId="1" fontId="24" fillId="0" borderId="0" xfId="88" applyNumberFormat="1" applyFont="1" applyFill="1" applyBorder="1" applyAlignment="1" applyProtection="1">
      <alignment/>
      <protection hidden="1"/>
    </xf>
    <xf numFmtId="1" fontId="24" fillId="0" borderId="0" xfId="88" applyNumberFormat="1" applyFont="1" applyFill="1" applyBorder="1" applyAlignment="1" applyProtection="1">
      <alignment vertical="center"/>
      <protection hidden="1"/>
    </xf>
    <xf numFmtId="0" fontId="19" fillId="0" borderId="0" xfId="88" applyFont="1" applyBorder="1">
      <alignment/>
      <protection/>
    </xf>
    <xf numFmtId="1" fontId="25" fillId="0" borderId="0" xfId="77" applyNumberFormat="1" applyFont="1" applyBorder="1" applyAlignment="1" applyProtection="1">
      <alignment/>
      <protection hidden="1"/>
    </xf>
    <xf numFmtId="1" fontId="25" fillId="0" borderId="0" xfId="77" applyNumberFormat="1" applyFont="1" applyBorder="1" applyAlignment="1" applyProtection="1">
      <alignment vertical="center"/>
      <protection hidden="1"/>
    </xf>
    <xf numFmtId="0" fontId="24" fillId="0" borderId="0" xfId="88" applyNumberFormat="1" applyFont="1" applyFill="1" applyBorder="1" applyAlignment="1" applyProtection="1">
      <alignment/>
      <protection hidden="1"/>
    </xf>
    <xf numFmtId="179" fontId="19" fillId="42" borderId="31" xfId="90" applyNumberFormat="1" applyFont="1" applyFill="1" applyBorder="1" applyAlignment="1" applyProtection="1">
      <alignment vertical="top"/>
      <protection locked="0"/>
    </xf>
    <xf numFmtId="166" fontId="21" fillId="0" borderId="31" xfId="90" applyNumberFormat="1" applyFont="1" applyFill="1" applyBorder="1" applyAlignment="1" applyProtection="1">
      <alignment vertical="top" wrapText="1"/>
      <protection/>
    </xf>
    <xf numFmtId="179" fontId="65" fillId="0" borderId="0" xfId="0" applyNumberFormat="1" applyFont="1" applyAlignment="1">
      <alignment/>
    </xf>
    <xf numFmtId="166" fontId="14" fillId="37" borderId="19" xfId="90" applyNumberFormat="1" applyFont="1" applyFill="1" applyBorder="1" applyAlignment="1" applyProtection="1">
      <alignment vertical="top" wrapText="1"/>
      <protection/>
    </xf>
    <xf numFmtId="166" fontId="14" fillId="37" borderId="22" xfId="90" applyNumberFormat="1" applyFont="1" applyFill="1" applyBorder="1" applyAlignment="1" applyProtection="1">
      <alignment vertical="top" wrapText="1"/>
      <protection/>
    </xf>
    <xf numFmtId="179" fontId="14" fillId="0" borderId="19" xfId="90" applyNumberFormat="1" applyFont="1" applyFill="1" applyBorder="1" applyAlignment="1" applyProtection="1">
      <alignment vertical="top" wrapText="1"/>
      <protection/>
    </xf>
    <xf numFmtId="179" fontId="14" fillId="0" borderId="22" xfId="90" applyNumberFormat="1" applyFont="1" applyFill="1" applyBorder="1" applyAlignment="1" applyProtection="1">
      <alignment vertical="top" wrapText="1"/>
      <protection/>
    </xf>
    <xf numFmtId="0" fontId="67" fillId="0" borderId="8" xfId="0" applyFont="1" applyBorder="1" applyAlignment="1">
      <alignment wrapText="1"/>
    </xf>
    <xf numFmtId="0" fontId="67" fillId="0" borderId="35" xfId="0" applyFont="1" applyBorder="1" applyAlignment="1">
      <alignment wrapText="1"/>
    </xf>
    <xf numFmtId="0" fontId="67" fillId="0" borderId="36" xfId="0" applyFont="1" applyBorder="1" applyAlignment="1">
      <alignment horizontal="right" wrapText="1"/>
    </xf>
    <xf numFmtId="0" fontId="50" fillId="0" borderId="0" xfId="0" applyFont="1" applyAlignment="1">
      <alignment/>
    </xf>
    <xf numFmtId="0" fontId="68" fillId="0" borderId="37" xfId="0" applyFont="1" applyBorder="1" applyAlignment="1">
      <alignment wrapText="1"/>
    </xf>
    <xf numFmtId="0" fontId="68" fillId="0" borderId="38" xfId="0" applyFont="1" applyBorder="1" applyAlignment="1">
      <alignment wrapText="1"/>
    </xf>
    <xf numFmtId="0" fontId="68" fillId="0" borderId="39" xfId="0" applyFont="1" applyBorder="1" applyAlignment="1">
      <alignment horizontal="right" wrapText="1"/>
    </xf>
    <xf numFmtId="0" fontId="67" fillId="0" borderId="40" xfId="0" applyFont="1" applyBorder="1" applyAlignment="1">
      <alignment wrapText="1"/>
    </xf>
    <xf numFmtId="0" fontId="67" fillId="0" borderId="41" xfId="0" applyFont="1" applyBorder="1" applyAlignment="1">
      <alignment wrapText="1"/>
    </xf>
    <xf numFmtId="0" fontId="67" fillId="0" borderId="42" xfId="0" applyFont="1" applyBorder="1" applyAlignment="1">
      <alignment horizontal="right" wrapText="1"/>
    </xf>
    <xf numFmtId="179" fontId="14" fillId="37" borderId="19" xfId="90" applyNumberFormat="1" applyFont="1" applyFill="1" applyBorder="1" applyAlignment="1" applyProtection="1">
      <alignment vertical="top" wrapText="1"/>
      <protection/>
    </xf>
    <xf numFmtId="179" fontId="14" fillId="37" borderId="22" xfId="90" applyNumberFormat="1" applyFont="1" applyFill="1" applyBorder="1" applyAlignment="1" applyProtection="1">
      <alignment vertical="top" wrapText="1"/>
      <protection/>
    </xf>
    <xf numFmtId="1" fontId="20" fillId="0" borderId="18" xfId="77" applyNumberFormat="1" applyFont="1" applyFill="1" applyBorder="1" applyAlignment="1" applyProtection="1">
      <alignment horizontal="left" vertical="top"/>
      <protection/>
    </xf>
    <xf numFmtId="1" fontId="20" fillId="0" borderId="0" xfId="77" applyNumberFormat="1" applyFont="1" applyFill="1" applyBorder="1" applyAlignment="1" applyProtection="1">
      <alignment horizontal="left" vertical="top"/>
      <protection/>
    </xf>
    <xf numFmtId="1" fontId="20" fillId="0" borderId="24" xfId="77" applyNumberFormat="1" applyFont="1" applyFill="1" applyBorder="1" applyAlignment="1" applyProtection="1">
      <alignment horizontal="left" vertical="top"/>
      <protection/>
    </xf>
    <xf numFmtId="1" fontId="28" fillId="0" borderId="18" xfId="77" applyNumberFormat="1" applyFont="1" applyFill="1" applyBorder="1" applyAlignment="1" applyProtection="1">
      <alignment horizontal="left" vertical="top" indent="1"/>
      <protection/>
    </xf>
    <xf numFmtId="1" fontId="19" fillId="37" borderId="18" xfId="90" applyNumberFormat="1" applyFont="1" applyFill="1" applyBorder="1" applyAlignment="1" applyProtection="1">
      <alignment vertical="top" wrapText="1"/>
      <protection/>
    </xf>
    <xf numFmtId="179" fontId="19" fillId="37" borderId="19" xfId="90" applyNumberFormat="1" applyFont="1" applyFill="1" applyBorder="1" applyAlignment="1" applyProtection="1">
      <alignment vertical="top"/>
      <protection locked="0"/>
    </xf>
    <xf numFmtId="179" fontId="19" fillId="37" borderId="31" xfId="90" applyNumberFormat="1" applyFont="1" applyFill="1" applyBorder="1" applyAlignment="1" applyProtection="1">
      <alignment vertical="top"/>
      <protection locked="0"/>
    </xf>
    <xf numFmtId="0" fontId="19" fillId="37" borderId="0" xfId="90" applyFont="1" applyFill="1">
      <alignment/>
      <protection/>
    </xf>
    <xf numFmtId="0" fontId="0" fillId="37" borderId="0" xfId="0" applyFont="1" applyFill="1" applyAlignment="1">
      <alignment/>
    </xf>
    <xf numFmtId="179" fontId="19" fillId="37" borderId="28" xfId="90" applyNumberFormat="1" applyFont="1" applyFill="1" applyBorder="1" applyAlignment="1" applyProtection="1">
      <alignment vertical="top"/>
      <protection locked="0"/>
    </xf>
    <xf numFmtId="179" fontId="19" fillId="37" borderId="32" xfId="90" applyNumberFormat="1" applyFont="1" applyFill="1" applyBorder="1" applyAlignment="1" applyProtection="1">
      <alignment vertical="top"/>
      <protection locked="0"/>
    </xf>
    <xf numFmtId="1" fontId="19" fillId="0" borderId="0" xfId="90" applyNumberFormat="1" applyFont="1" applyFill="1" applyBorder="1" applyAlignment="1" applyProtection="1">
      <alignment horizontal="left" vertical="top" wrapText="1"/>
      <protection/>
    </xf>
    <xf numFmtId="1" fontId="19" fillId="0" borderId="24" xfId="90" applyNumberFormat="1" applyFont="1" applyFill="1" applyBorder="1" applyAlignment="1" applyProtection="1">
      <alignment horizontal="left" vertical="top" wrapText="1"/>
      <protection/>
    </xf>
    <xf numFmtId="1" fontId="20" fillId="0" borderId="18" xfId="77" applyNumberFormat="1" applyFont="1" applyFill="1" applyBorder="1" applyAlignment="1" applyProtection="1">
      <alignment horizontal="left" vertical="top"/>
      <protection/>
    </xf>
    <xf numFmtId="1" fontId="20" fillId="0" borderId="0" xfId="77" applyNumberFormat="1" applyFont="1" applyFill="1" applyBorder="1" applyAlignment="1" applyProtection="1">
      <alignment horizontal="left" vertical="top"/>
      <protection/>
    </xf>
    <xf numFmtId="1" fontId="20" fillId="0" borderId="24" xfId="77" applyNumberFormat="1" applyFont="1" applyFill="1" applyBorder="1" applyAlignment="1" applyProtection="1">
      <alignment horizontal="left" vertical="top"/>
      <protection/>
    </xf>
    <xf numFmtId="1" fontId="19" fillId="0" borderId="0" xfId="90" applyNumberFormat="1" applyFont="1" applyFill="1" applyBorder="1" applyAlignment="1" applyProtection="1">
      <alignment vertical="top" wrapText="1"/>
      <protection/>
    </xf>
    <xf numFmtId="1" fontId="29" fillId="0" borderId="0" xfId="88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wrapText="1"/>
    </xf>
    <xf numFmtId="0" fontId="19" fillId="0" borderId="8" xfId="88" applyFont="1" applyBorder="1">
      <alignment/>
      <protection/>
    </xf>
    <xf numFmtId="0" fontId="69" fillId="0" borderId="8" xfId="0" applyFont="1" applyBorder="1" applyAlignment="1">
      <alignment horizontal="center" wrapText="1"/>
    </xf>
    <xf numFmtId="0" fontId="11" fillId="0" borderId="0" xfId="88" applyNumberFormat="1" applyFont="1" applyFill="1" applyBorder="1" applyAlignment="1" applyProtection="1">
      <alignment vertical="top"/>
      <protection hidden="1"/>
    </xf>
    <xf numFmtId="0" fontId="70" fillId="0" borderId="0" xfId="77" applyFont="1" applyFill="1" applyBorder="1" applyAlignment="1" applyProtection="1">
      <alignment vertical="top"/>
      <protection hidden="1"/>
    </xf>
    <xf numFmtId="0" fontId="70" fillId="0" borderId="0" xfId="0" applyFont="1" applyAlignment="1">
      <alignment/>
    </xf>
    <xf numFmtId="0" fontId="14" fillId="0" borderId="0" xfId="88" applyFont="1" applyFill="1" applyBorder="1" applyAlignment="1" applyProtection="1">
      <alignment vertical="top" wrapText="1"/>
      <protection hidden="1"/>
    </xf>
    <xf numFmtId="0" fontId="29" fillId="0" borderId="0" xfId="0" applyFont="1" applyAlignment="1">
      <alignment wrapText="1"/>
    </xf>
    <xf numFmtId="1" fontId="29" fillId="0" borderId="0" xfId="88" applyNumberFormat="1" applyFont="1" applyFill="1" applyBorder="1" applyAlignment="1" applyProtection="1">
      <alignment vertical="center" wrapText="1"/>
      <protection hidden="1"/>
    </xf>
    <xf numFmtId="1" fontId="29" fillId="37" borderId="0" xfId="88" applyNumberFormat="1" applyFont="1" applyFill="1" applyBorder="1" applyAlignment="1" applyProtection="1">
      <alignment vertical="center" wrapText="1"/>
      <protection hidden="1"/>
    </xf>
    <xf numFmtId="0" fontId="70" fillId="0" borderId="0" xfId="0" applyFont="1" applyAlignment="1">
      <alignment horizontal="left" vertical="center"/>
    </xf>
    <xf numFmtId="0" fontId="70" fillId="0" borderId="0" xfId="77" applyFont="1" applyFill="1" applyBorder="1" applyAlignment="1" applyProtection="1">
      <alignment horizontal="left" vertical="center"/>
      <protection hidden="1"/>
    </xf>
    <xf numFmtId="0" fontId="14" fillId="0" borderId="30" xfId="88" applyFont="1" applyFill="1" applyBorder="1" applyAlignment="1" applyProtection="1">
      <alignment vertical="top" wrapText="1"/>
      <protection hidden="1"/>
    </xf>
    <xf numFmtId="0" fontId="19" fillId="0" borderId="30" xfId="90" applyFont="1" applyBorder="1" applyAlignment="1">
      <alignment wrapText="1"/>
      <protection/>
    </xf>
    <xf numFmtId="0" fontId="0" fillId="0" borderId="30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19" fillId="0" borderId="0" xfId="90" applyFont="1" applyBorder="1">
      <alignment/>
      <protection/>
    </xf>
    <xf numFmtId="0" fontId="69" fillId="0" borderId="8" xfId="0" applyFont="1" applyBorder="1" applyAlignment="1" applyProtection="1">
      <alignment horizontal="center" wrapText="1"/>
      <protection locked="0"/>
    </xf>
    <xf numFmtId="0" fontId="19" fillId="0" borderId="8" xfId="88" applyFont="1" applyBorder="1" applyProtection="1">
      <alignment/>
      <protection locked="0"/>
    </xf>
    <xf numFmtId="179" fontId="19" fillId="0" borderId="19" xfId="90" applyNumberFormat="1" applyFont="1" applyFill="1" applyBorder="1" applyAlignment="1" applyProtection="1">
      <alignment vertical="top"/>
      <protection locked="0"/>
    </xf>
    <xf numFmtId="179" fontId="19" fillId="0" borderId="31" xfId="90" applyNumberFormat="1" applyFont="1" applyFill="1" applyBorder="1" applyAlignment="1" applyProtection="1">
      <alignment vertical="top"/>
      <protection locked="0"/>
    </xf>
    <xf numFmtId="0" fontId="19" fillId="0" borderId="30" xfId="90" applyFont="1" applyBorder="1" applyAlignment="1" applyProtection="1">
      <alignment wrapText="1"/>
      <protection locked="0"/>
    </xf>
    <xf numFmtId="0" fontId="19" fillId="37" borderId="30" xfId="90" applyFont="1" applyFill="1" applyBorder="1" applyAlignment="1" applyProtection="1">
      <alignment wrapText="1"/>
      <protection locked="0"/>
    </xf>
    <xf numFmtId="0" fontId="0" fillId="0" borderId="30" xfId="0" applyFont="1" applyBorder="1" applyAlignment="1" applyProtection="1">
      <alignment wrapText="1"/>
      <protection locked="0"/>
    </xf>
    <xf numFmtId="0" fontId="0" fillId="0" borderId="33" xfId="0" applyFont="1" applyBorder="1" applyAlignment="1" applyProtection="1">
      <alignment wrapText="1"/>
      <protection locked="0"/>
    </xf>
    <xf numFmtId="0" fontId="19" fillId="0" borderId="8" xfId="88" applyFont="1" applyBorder="1" applyAlignment="1" applyProtection="1">
      <alignment wrapText="1"/>
      <protection locked="0"/>
    </xf>
    <xf numFmtId="1" fontId="19" fillId="0" borderId="0" xfId="90" applyNumberFormat="1" applyFont="1" applyFill="1" applyBorder="1" applyAlignment="1" applyProtection="1">
      <alignment vertical="top" wrapText="1"/>
      <protection/>
    </xf>
    <xf numFmtId="1" fontId="19" fillId="0" borderId="0" xfId="90" applyNumberFormat="1" applyFont="1" applyFill="1" applyBorder="1" applyAlignment="1" applyProtection="1">
      <alignment horizontal="left" vertical="top" wrapText="1"/>
      <protection/>
    </xf>
    <xf numFmtId="1" fontId="19" fillId="0" borderId="24" xfId="90" applyNumberFormat="1" applyFont="1" applyFill="1" applyBorder="1" applyAlignment="1" applyProtection="1">
      <alignment horizontal="left" vertical="top" wrapText="1"/>
      <protection/>
    </xf>
    <xf numFmtId="1" fontId="20" fillId="0" borderId="18" xfId="77" applyNumberFormat="1" applyFont="1" applyFill="1" applyBorder="1" applyAlignment="1" applyProtection="1">
      <alignment horizontal="left" vertical="top"/>
      <protection/>
    </xf>
    <xf numFmtId="1" fontId="20" fillId="0" borderId="0" xfId="77" applyNumberFormat="1" applyFont="1" applyFill="1" applyBorder="1" applyAlignment="1" applyProtection="1">
      <alignment horizontal="left" vertical="top"/>
      <protection/>
    </xf>
    <xf numFmtId="1" fontId="20" fillId="0" borderId="24" xfId="77" applyNumberFormat="1" applyFont="1" applyFill="1" applyBorder="1" applyAlignment="1" applyProtection="1">
      <alignment horizontal="left" vertical="top"/>
      <protection/>
    </xf>
    <xf numFmtId="1" fontId="19" fillId="0" borderId="0" xfId="90" applyNumberFormat="1" applyFont="1" applyFill="1" applyBorder="1" applyAlignment="1" applyProtection="1">
      <alignment horizontal="left" vertical="top"/>
      <protection/>
    </xf>
    <xf numFmtId="0" fontId="68" fillId="0" borderId="43" xfId="0" applyFont="1" applyBorder="1" applyAlignment="1">
      <alignment wrapText="1"/>
    </xf>
    <xf numFmtId="0" fontId="67" fillId="0" borderId="44" xfId="0" applyFont="1" applyBorder="1" applyAlignment="1">
      <alignment horizontal="right" wrapText="1"/>
    </xf>
    <xf numFmtId="1" fontId="19" fillId="0" borderId="0" xfId="90" applyNumberFormat="1" applyFont="1" applyFill="1" applyBorder="1" applyAlignment="1" applyProtection="1">
      <alignment horizontal="left" vertical="top"/>
      <protection/>
    </xf>
    <xf numFmtId="1" fontId="20" fillId="0" borderId="18" xfId="77" applyNumberFormat="1" applyFont="1" applyFill="1" applyBorder="1" applyAlignment="1" applyProtection="1">
      <alignment horizontal="left" vertical="top"/>
      <protection/>
    </xf>
    <xf numFmtId="1" fontId="20" fillId="0" borderId="0" xfId="77" applyNumberFormat="1" applyFont="1" applyFill="1" applyBorder="1" applyAlignment="1" applyProtection="1">
      <alignment horizontal="left" vertical="top"/>
      <protection/>
    </xf>
    <xf numFmtId="1" fontId="20" fillId="0" borderId="24" xfId="77" applyNumberFormat="1" applyFont="1" applyFill="1" applyBorder="1" applyAlignment="1" applyProtection="1">
      <alignment horizontal="left" vertical="top"/>
      <protection/>
    </xf>
    <xf numFmtId="1" fontId="19" fillId="0" borderId="0" xfId="90" applyNumberFormat="1" applyFont="1" applyFill="1" applyBorder="1" applyAlignment="1" applyProtection="1">
      <alignment horizontal="left" vertical="top" wrapText="1"/>
      <protection/>
    </xf>
    <xf numFmtId="1" fontId="19" fillId="0" borderId="24" xfId="90" applyNumberFormat="1" applyFont="1" applyFill="1" applyBorder="1" applyAlignment="1" applyProtection="1">
      <alignment horizontal="left" vertical="top" wrapText="1"/>
      <protection/>
    </xf>
    <xf numFmtId="1" fontId="19" fillId="0" borderId="0" xfId="90" applyNumberFormat="1" applyFont="1" applyFill="1" applyBorder="1" applyAlignment="1" applyProtection="1">
      <alignment vertical="top" wrapText="1"/>
      <protection/>
    </xf>
    <xf numFmtId="3" fontId="19" fillId="0" borderId="8" xfId="88" applyNumberFormat="1" applyFont="1" applyBorder="1" applyProtection="1">
      <alignment/>
      <protection locked="0"/>
    </xf>
    <xf numFmtId="179" fontId="19" fillId="37" borderId="19" xfId="90" applyNumberFormat="1" applyFont="1" applyFill="1" applyBorder="1" applyAlignment="1" applyProtection="1">
      <alignment vertical="top"/>
      <protection/>
    </xf>
    <xf numFmtId="179" fontId="19" fillId="37" borderId="31" xfId="90" applyNumberFormat="1" applyFont="1" applyFill="1" applyBorder="1" applyAlignment="1" applyProtection="1">
      <alignment vertical="top"/>
      <protection/>
    </xf>
    <xf numFmtId="179" fontId="19" fillId="38" borderId="19" xfId="90" applyNumberFormat="1" applyFont="1" applyFill="1" applyBorder="1" applyAlignment="1" applyProtection="1">
      <alignment vertical="top"/>
      <protection locked="0"/>
    </xf>
    <xf numFmtId="179" fontId="19" fillId="39" borderId="19" xfId="90" applyNumberFormat="1" applyFont="1" applyFill="1" applyBorder="1" applyAlignment="1" applyProtection="1">
      <alignment vertical="top"/>
      <protection locked="0"/>
    </xf>
    <xf numFmtId="179" fontId="19" fillId="40" borderId="19" xfId="90" applyNumberFormat="1" applyFont="1" applyFill="1" applyBorder="1" applyAlignment="1" applyProtection="1">
      <alignment vertical="top"/>
      <protection locked="0"/>
    </xf>
    <xf numFmtId="179" fontId="19" fillId="41" borderId="31" xfId="90" applyNumberFormat="1" applyFont="1" applyFill="1" applyBorder="1" applyAlignment="1" applyProtection="1">
      <alignment vertical="top"/>
      <protection locked="0"/>
    </xf>
    <xf numFmtId="0" fontId="69" fillId="0" borderId="8" xfId="0" applyFont="1" applyBorder="1" applyAlignment="1" applyProtection="1">
      <alignment horizontal="center" wrapText="1"/>
      <protection locked="0"/>
    </xf>
    <xf numFmtId="0" fontId="19" fillId="0" borderId="8" xfId="88" applyFont="1" applyBorder="1" applyProtection="1">
      <alignment/>
      <protection locked="0"/>
    </xf>
    <xf numFmtId="0" fontId="19" fillId="0" borderId="8" xfId="88" applyFont="1" applyBorder="1" applyAlignment="1" applyProtection="1">
      <alignment wrapText="1"/>
      <protection locked="0"/>
    </xf>
    <xf numFmtId="179" fontId="19" fillId="37" borderId="19" xfId="90" applyNumberFormat="1" applyFont="1" applyFill="1" applyBorder="1" applyAlignment="1" applyProtection="1">
      <alignment vertical="top"/>
      <protection/>
    </xf>
    <xf numFmtId="179" fontId="19" fillId="37" borderId="31" xfId="90" applyNumberFormat="1" applyFont="1" applyFill="1" applyBorder="1" applyAlignment="1" applyProtection="1">
      <alignment vertical="top"/>
      <protection/>
    </xf>
    <xf numFmtId="179" fontId="19" fillId="38" borderId="19" xfId="90" applyNumberFormat="1" applyFont="1" applyFill="1" applyBorder="1" applyAlignment="1" applyProtection="1">
      <alignment vertical="top"/>
      <protection locked="0"/>
    </xf>
    <xf numFmtId="179" fontId="19" fillId="39" borderId="19" xfId="90" applyNumberFormat="1" applyFont="1" applyFill="1" applyBorder="1" applyAlignment="1" applyProtection="1">
      <alignment vertical="top"/>
      <protection locked="0"/>
    </xf>
    <xf numFmtId="179" fontId="19" fillId="40" borderId="19" xfId="90" applyNumberFormat="1" applyFont="1" applyFill="1" applyBorder="1" applyAlignment="1" applyProtection="1">
      <alignment vertical="top"/>
      <protection locked="0"/>
    </xf>
    <xf numFmtId="179" fontId="19" fillId="41" borderId="31" xfId="90" applyNumberFormat="1" applyFont="1" applyFill="1" applyBorder="1" applyAlignment="1" applyProtection="1">
      <alignment vertical="top"/>
      <protection locked="0"/>
    </xf>
    <xf numFmtId="179" fontId="19" fillId="37" borderId="19" xfId="90" applyNumberFormat="1" applyFont="1" applyFill="1" applyBorder="1" applyAlignment="1" applyProtection="1">
      <alignment vertical="top"/>
      <protection locked="0"/>
    </xf>
    <xf numFmtId="179" fontId="19" fillId="37" borderId="31" xfId="90" applyNumberFormat="1" applyFont="1" applyFill="1" applyBorder="1" applyAlignment="1" applyProtection="1">
      <alignment vertical="top"/>
      <protection locked="0"/>
    </xf>
    <xf numFmtId="179" fontId="19" fillId="0" borderId="19" xfId="90" applyNumberFormat="1" applyFont="1" applyFill="1" applyBorder="1" applyAlignment="1" applyProtection="1">
      <alignment vertical="top"/>
      <protection locked="0"/>
    </xf>
    <xf numFmtId="179" fontId="19" fillId="0" borderId="31" xfId="90" applyNumberFormat="1" applyFont="1" applyFill="1" applyBorder="1" applyAlignment="1" applyProtection="1">
      <alignment vertical="top"/>
      <protection locked="0"/>
    </xf>
    <xf numFmtId="0" fontId="29" fillId="0" borderId="8" xfId="88" applyFont="1" applyBorder="1" applyAlignment="1" applyProtection="1">
      <alignment wrapText="1"/>
      <protection locked="0"/>
    </xf>
    <xf numFmtId="0" fontId="71" fillId="0" borderId="8" xfId="0" applyFont="1" applyBorder="1" applyAlignment="1" applyProtection="1">
      <alignment horizontal="center" wrapText="1"/>
      <protection locked="0"/>
    </xf>
    <xf numFmtId="0" fontId="29" fillId="0" borderId="8" xfId="88" applyFont="1" applyBorder="1" applyProtection="1">
      <alignment/>
      <protection locked="0"/>
    </xf>
    <xf numFmtId="179" fontId="19" fillId="37" borderId="19" xfId="90" applyNumberFormat="1" applyFont="1" applyFill="1" applyBorder="1" applyAlignment="1" applyProtection="1">
      <alignment vertical="top"/>
      <protection/>
    </xf>
    <xf numFmtId="179" fontId="19" fillId="37" borderId="31" xfId="90" applyNumberFormat="1" applyFont="1" applyFill="1" applyBorder="1" applyAlignment="1" applyProtection="1">
      <alignment vertical="top"/>
      <protection/>
    </xf>
    <xf numFmtId="179" fontId="19" fillId="38" borderId="19" xfId="90" applyNumberFormat="1" applyFont="1" applyFill="1" applyBorder="1" applyAlignment="1" applyProtection="1">
      <alignment vertical="top"/>
      <protection locked="0"/>
    </xf>
    <xf numFmtId="179" fontId="19" fillId="39" borderId="19" xfId="90" applyNumberFormat="1" applyFont="1" applyFill="1" applyBorder="1" applyAlignment="1" applyProtection="1">
      <alignment vertical="top"/>
      <protection locked="0"/>
    </xf>
    <xf numFmtId="179" fontId="19" fillId="40" borderId="19" xfId="90" applyNumberFormat="1" applyFont="1" applyFill="1" applyBorder="1" applyAlignment="1" applyProtection="1">
      <alignment vertical="top"/>
      <protection locked="0"/>
    </xf>
    <xf numFmtId="179" fontId="19" fillId="41" borderId="31" xfId="90" applyNumberFormat="1" applyFont="1" applyFill="1" applyBorder="1" applyAlignment="1" applyProtection="1">
      <alignment vertical="top"/>
      <protection locked="0"/>
    </xf>
    <xf numFmtId="179" fontId="19" fillId="37" borderId="19" xfId="90" applyNumberFormat="1" applyFont="1" applyFill="1" applyBorder="1" applyAlignment="1" applyProtection="1">
      <alignment vertical="top"/>
      <protection locked="0"/>
    </xf>
    <xf numFmtId="179" fontId="19" fillId="37" borderId="31" xfId="90" applyNumberFormat="1" applyFont="1" applyFill="1" applyBorder="1" applyAlignment="1" applyProtection="1">
      <alignment vertical="top"/>
      <protection locked="0"/>
    </xf>
    <xf numFmtId="179" fontId="19" fillId="0" borderId="19" xfId="90" applyNumberFormat="1" applyFont="1" applyFill="1" applyBorder="1" applyAlignment="1" applyProtection="1">
      <alignment vertical="top"/>
      <protection locked="0"/>
    </xf>
    <xf numFmtId="179" fontId="19" fillId="0" borderId="31" xfId="90" applyNumberFormat="1" applyFont="1" applyFill="1" applyBorder="1" applyAlignment="1" applyProtection="1">
      <alignment vertical="top"/>
      <protection locked="0"/>
    </xf>
    <xf numFmtId="0" fontId="19" fillId="0" borderId="8" xfId="88" applyFont="1" applyBorder="1" applyProtection="1">
      <alignment/>
      <protection locked="0"/>
    </xf>
    <xf numFmtId="0" fontId="19" fillId="0" borderId="8" xfId="88" applyFont="1" applyBorder="1" applyAlignment="1" applyProtection="1">
      <alignment wrapText="1"/>
      <protection locked="0"/>
    </xf>
    <xf numFmtId="0" fontId="19" fillId="0" borderId="8" xfId="88" applyFont="1" applyBorder="1" applyAlignment="1" applyProtection="1">
      <alignment horizontal="left" wrapText="1"/>
      <protection locked="0"/>
    </xf>
    <xf numFmtId="0" fontId="70" fillId="0" borderId="8" xfId="0" applyFont="1" applyBorder="1" applyAlignment="1" applyProtection="1">
      <alignment horizontal="left" wrapText="1"/>
      <protection locked="0"/>
    </xf>
    <xf numFmtId="0" fontId="19" fillId="0" borderId="8" xfId="88" applyFont="1" applyBorder="1" applyAlignment="1" applyProtection="1">
      <alignment horizontal="left"/>
      <protection locked="0"/>
    </xf>
    <xf numFmtId="179" fontId="19" fillId="37" borderId="19" xfId="90" applyNumberFormat="1" applyFont="1" applyFill="1" applyBorder="1" applyAlignment="1" applyProtection="1">
      <alignment vertical="top"/>
      <protection/>
    </xf>
    <xf numFmtId="179" fontId="19" fillId="37" borderId="31" xfId="90" applyNumberFormat="1" applyFont="1" applyFill="1" applyBorder="1" applyAlignment="1" applyProtection="1">
      <alignment vertical="top"/>
      <protection/>
    </xf>
    <xf numFmtId="179" fontId="19" fillId="38" borderId="19" xfId="90" applyNumberFormat="1" applyFont="1" applyFill="1" applyBorder="1" applyAlignment="1" applyProtection="1">
      <alignment vertical="top"/>
      <protection locked="0"/>
    </xf>
    <xf numFmtId="179" fontId="19" fillId="39" borderId="19" xfId="90" applyNumberFormat="1" applyFont="1" applyFill="1" applyBorder="1" applyAlignment="1" applyProtection="1">
      <alignment vertical="top"/>
      <protection locked="0"/>
    </xf>
    <xf numFmtId="179" fontId="19" fillId="40" borderId="19" xfId="90" applyNumberFormat="1" applyFont="1" applyFill="1" applyBorder="1" applyAlignment="1" applyProtection="1">
      <alignment vertical="top"/>
      <protection locked="0"/>
    </xf>
    <xf numFmtId="179" fontId="19" fillId="41" borderId="31" xfId="90" applyNumberFormat="1" applyFont="1" applyFill="1" applyBorder="1" applyAlignment="1" applyProtection="1">
      <alignment vertical="top"/>
      <protection locked="0"/>
    </xf>
    <xf numFmtId="179" fontId="19" fillId="37" borderId="19" xfId="90" applyNumberFormat="1" applyFont="1" applyFill="1" applyBorder="1" applyAlignment="1" applyProtection="1">
      <alignment vertical="top"/>
      <protection locked="0"/>
    </xf>
    <xf numFmtId="179" fontId="19" fillId="37" borderId="31" xfId="90" applyNumberFormat="1" applyFont="1" applyFill="1" applyBorder="1" applyAlignment="1" applyProtection="1">
      <alignment vertical="top"/>
      <protection locked="0"/>
    </xf>
    <xf numFmtId="179" fontId="19" fillId="0" borderId="19" xfId="90" applyNumberFormat="1" applyFont="1" applyFill="1" applyBorder="1" applyAlignment="1" applyProtection="1">
      <alignment vertical="top"/>
      <protection locked="0"/>
    </xf>
    <xf numFmtId="179" fontId="19" fillId="0" borderId="31" xfId="90" applyNumberFormat="1" applyFont="1" applyFill="1" applyBorder="1" applyAlignment="1" applyProtection="1">
      <alignment vertical="top"/>
      <protection locked="0"/>
    </xf>
    <xf numFmtId="179" fontId="19" fillId="40" borderId="19" xfId="90" applyNumberFormat="1" applyFont="1" applyFill="1" applyBorder="1" applyAlignment="1" applyProtection="1">
      <alignment horizontal="center" vertical="top" wrapText="1"/>
      <protection locked="0"/>
    </xf>
    <xf numFmtId="179" fontId="19" fillId="38" borderId="19" xfId="90" applyNumberFormat="1" applyFont="1" applyFill="1" applyBorder="1" applyAlignment="1" applyProtection="1">
      <alignment horizontal="center" vertical="top" wrapText="1"/>
      <protection locked="0"/>
    </xf>
    <xf numFmtId="179" fontId="19" fillId="41" borderId="31" xfId="9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69" fillId="0" borderId="8" xfId="0" applyFont="1" applyBorder="1" applyAlignment="1" applyProtection="1">
      <alignment horizontal="center" wrapText="1"/>
      <protection locked="0"/>
    </xf>
    <xf numFmtId="0" fontId="19" fillId="0" borderId="8" xfId="88" applyFont="1" applyBorder="1" applyProtection="1">
      <alignment/>
      <protection locked="0"/>
    </xf>
    <xf numFmtId="0" fontId="19" fillId="0" borderId="8" xfId="88" applyFont="1" applyBorder="1" applyAlignment="1" applyProtection="1">
      <alignment wrapText="1"/>
      <protection locked="0"/>
    </xf>
    <xf numFmtId="179" fontId="19" fillId="37" borderId="19" xfId="90" applyNumberFormat="1" applyFont="1" applyFill="1" applyBorder="1" applyAlignment="1" applyProtection="1">
      <alignment vertical="top"/>
      <protection/>
    </xf>
    <xf numFmtId="179" fontId="19" fillId="37" borderId="31" xfId="90" applyNumberFormat="1" applyFont="1" applyFill="1" applyBorder="1" applyAlignment="1" applyProtection="1">
      <alignment vertical="top"/>
      <protection/>
    </xf>
    <xf numFmtId="179" fontId="19" fillId="38" borderId="19" xfId="90" applyNumberFormat="1" applyFont="1" applyFill="1" applyBorder="1" applyAlignment="1" applyProtection="1">
      <alignment vertical="top"/>
      <protection locked="0"/>
    </xf>
    <xf numFmtId="179" fontId="19" fillId="39" borderId="19" xfId="90" applyNumberFormat="1" applyFont="1" applyFill="1" applyBorder="1" applyAlignment="1" applyProtection="1">
      <alignment vertical="top"/>
      <protection locked="0"/>
    </xf>
    <xf numFmtId="179" fontId="19" fillId="40" borderId="19" xfId="90" applyNumberFormat="1" applyFont="1" applyFill="1" applyBorder="1" applyAlignment="1" applyProtection="1">
      <alignment vertical="top"/>
      <protection locked="0"/>
    </xf>
    <xf numFmtId="179" fontId="19" fillId="41" borderId="31" xfId="90" applyNumberFormat="1" applyFont="1" applyFill="1" applyBorder="1" applyAlignment="1" applyProtection="1">
      <alignment vertical="top"/>
      <protection locked="0"/>
    </xf>
    <xf numFmtId="179" fontId="19" fillId="37" borderId="19" xfId="90" applyNumberFormat="1" applyFont="1" applyFill="1" applyBorder="1" applyAlignment="1" applyProtection="1">
      <alignment vertical="top"/>
      <protection locked="0"/>
    </xf>
    <xf numFmtId="179" fontId="19" fillId="37" borderId="31" xfId="90" applyNumberFormat="1" applyFont="1" applyFill="1" applyBorder="1" applyAlignment="1" applyProtection="1">
      <alignment vertical="top"/>
      <protection locked="0"/>
    </xf>
    <xf numFmtId="179" fontId="19" fillId="0" borderId="19" xfId="90" applyNumberFormat="1" applyFont="1" applyFill="1" applyBorder="1" applyAlignment="1" applyProtection="1">
      <alignment vertical="top"/>
      <protection locked="0"/>
    </xf>
    <xf numFmtId="179" fontId="19" fillId="0" borderId="31" xfId="90" applyNumberFormat="1" applyFont="1" applyFill="1" applyBorder="1" applyAlignment="1" applyProtection="1">
      <alignment vertical="top"/>
      <protection locked="0"/>
    </xf>
    <xf numFmtId="0" fontId="19" fillId="0" borderId="8" xfId="88" applyFont="1" applyBorder="1" applyProtection="1">
      <alignment/>
      <protection locked="0"/>
    </xf>
    <xf numFmtId="0" fontId="19" fillId="0" borderId="8" xfId="88" applyFont="1" applyBorder="1" applyAlignment="1" applyProtection="1">
      <alignment wrapText="1"/>
      <protection locked="0"/>
    </xf>
    <xf numFmtId="0" fontId="71" fillId="0" borderId="8" xfId="0" applyFont="1" applyBorder="1" applyAlignment="1" applyProtection="1">
      <alignment horizontal="center" wrapText="1"/>
      <protection locked="0"/>
    </xf>
    <xf numFmtId="179" fontId="19" fillId="37" borderId="19" xfId="90" applyNumberFormat="1" applyFont="1" applyFill="1" applyBorder="1" applyAlignment="1" applyProtection="1">
      <alignment vertical="top"/>
      <protection/>
    </xf>
    <xf numFmtId="179" fontId="19" fillId="37" borderId="31" xfId="90" applyNumberFormat="1" applyFont="1" applyFill="1" applyBorder="1" applyAlignment="1" applyProtection="1">
      <alignment vertical="top"/>
      <protection/>
    </xf>
    <xf numFmtId="179" fontId="19" fillId="38" borderId="19" xfId="90" applyNumberFormat="1" applyFont="1" applyFill="1" applyBorder="1" applyAlignment="1" applyProtection="1">
      <alignment vertical="top"/>
      <protection locked="0"/>
    </xf>
    <xf numFmtId="179" fontId="19" fillId="39" borderId="19" xfId="90" applyNumberFormat="1" applyFont="1" applyFill="1" applyBorder="1" applyAlignment="1" applyProtection="1">
      <alignment vertical="top"/>
      <protection locked="0"/>
    </xf>
    <xf numFmtId="179" fontId="19" fillId="40" borderId="19" xfId="90" applyNumberFormat="1" applyFont="1" applyFill="1" applyBorder="1" applyAlignment="1" applyProtection="1">
      <alignment vertical="top"/>
      <protection locked="0"/>
    </xf>
    <xf numFmtId="179" fontId="19" fillId="41" borderId="31" xfId="90" applyNumberFormat="1" applyFont="1" applyFill="1" applyBorder="1" applyAlignment="1" applyProtection="1">
      <alignment vertical="top"/>
      <protection locked="0"/>
    </xf>
    <xf numFmtId="179" fontId="19" fillId="37" borderId="19" xfId="90" applyNumberFormat="1" applyFont="1" applyFill="1" applyBorder="1" applyAlignment="1" applyProtection="1">
      <alignment vertical="top"/>
      <protection locked="0"/>
    </xf>
    <xf numFmtId="179" fontId="19" fillId="37" borderId="31" xfId="90" applyNumberFormat="1" applyFont="1" applyFill="1" applyBorder="1" applyAlignment="1" applyProtection="1">
      <alignment vertical="top"/>
      <protection locked="0"/>
    </xf>
    <xf numFmtId="179" fontId="19" fillId="0" borderId="19" xfId="90" applyNumberFormat="1" applyFont="1" applyFill="1" applyBorder="1" applyAlignment="1" applyProtection="1">
      <alignment vertical="top"/>
      <protection locked="0"/>
    </xf>
    <xf numFmtId="179" fontId="19" fillId="0" borderId="31" xfId="90" applyNumberFormat="1" applyFont="1" applyFill="1" applyBorder="1" applyAlignment="1" applyProtection="1">
      <alignment vertical="top"/>
      <protection locked="0"/>
    </xf>
    <xf numFmtId="179" fontId="19" fillId="38" borderId="19" xfId="90" applyNumberFormat="1" applyFont="1" applyFill="1" applyBorder="1" applyAlignment="1" applyProtection="1">
      <alignment vertical="top" wrapText="1"/>
      <protection locked="0"/>
    </xf>
    <xf numFmtId="179" fontId="19" fillId="41" borderId="31" xfId="90" applyNumberFormat="1" applyFont="1" applyFill="1" applyBorder="1" applyAlignment="1" applyProtection="1">
      <alignment vertical="top" wrapText="1"/>
      <protection locked="0"/>
    </xf>
    <xf numFmtId="0" fontId="72" fillId="38" borderId="45" xfId="0" applyFont="1" applyFill="1" applyBorder="1" applyAlignment="1">
      <alignment horizontal="left" vertical="top" wrapText="1"/>
    </xf>
    <xf numFmtId="0" fontId="73" fillId="41" borderId="0" xfId="0" applyFont="1" applyFill="1" applyAlignment="1">
      <alignment vertical="top" wrapText="1"/>
    </xf>
    <xf numFmtId="179" fontId="19" fillId="38" borderId="19" xfId="90" applyNumberFormat="1" applyFont="1" applyFill="1" applyBorder="1" applyAlignment="1" applyProtection="1">
      <alignment horizontal="center" vertical="top" wrapText="1"/>
      <protection locked="0"/>
    </xf>
    <xf numFmtId="179" fontId="19" fillId="40" borderId="19" xfId="90" applyNumberFormat="1" applyFont="1" applyFill="1" applyBorder="1" applyAlignment="1" applyProtection="1">
      <alignment vertical="top" wrapText="1"/>
      <protection locked="0"/>
    </xf>
    <xf numFmtId="0" fontId="0" fillId="40" borderId="0" xfId="0" applyFont="1" applyFill="1" applyAlignment="1">
      <alignment vertical="top" wrapText="1"/>
    </xf>
    <xf numFmtId="179" fontId="19" fillId="39" borderId="19" xfId="90" applyNumberFormat="1" applyFont="1" applyFill="1" applyBorder="1" applyAlignment="1" applyProtection="1">
      <alignment vertical="top" wrapText="1"/>
      <protection locked="0"/>
    </xf>
    <xf numFmtId="0" fontId="0" fillId="40" borderId="0" xfId="0" applyFont="1" applyFill="1" applyAlignment="1">
      <alignment vertical="top"/>
    </xf>
    <xf numFmtId="0" fontId="0" fillId="38" borderId="0" xfId="0" applyFont="1" applyFill="1" applyAlignment="1">
      <alignment vertical="top"/>
    </xf>
    <xf numFmtId="0" fontId="0" fillId="41" borderId="0" xfId="0" applyFont="1" applyFill="1" applyAlignment="1">
      <alignment vertical="top"/>
    </xf>
    <xf numFmtId="0" fontId="72" fillId="40" borderId="0" xfId="0" applyFont="1" applyFill="1" applyAlignment="1">
      <alignment vertical="top" wrapText="1"/>
    </xf>
    <xf numFmtId="1" fontId="19" fillId="0" borderId="0" xfId="90" applyNumberFormat="1" applyFont="1" applyFill="1" applyBorder="1" applyAlignment="1" applyProtection="1">
      <alignment horizontal="left" vertical="top"/>
      <protection/>
    </xf>
    <xf numFmtId="1" fontId="19" fillId="0" borderId="24" xfId="90" applyNumberFormat="1" applyFont="1" applyFill="1" applyBorder="1" applyAlignment="1" applyProtection="1">
      <alignment horizontal="left" vertical="top"/>
      <protection/>
    </xf>
    <xf numFmtId="1" fontId="74" fillId="0" borderId="0" xfId="90" applyNumberFormat="1" applyFont="1" applyFill="1" applyBorder="1" applyAlignment="1" applyProtection="1">
      <alignment horizontal="left" vertical="top" wrapText="1"/>
      <protection/>
    </xf>
    <xf numFmtId="1" fontId="74" fillId="0" borderId="24" xfId="90" applyNumberFormat="1" applyFont="1" applyFill="1" applyBorder="1" applyAlignment="1" applyProtection="1">
      <alignment horizontal="left" vertical="top" wrapText="1"/>
      <protection/>
    </xf>
    <xf numFmtId="1" fontId="19" fillId="0" borderId="0" xfId="90" applyNumberFormat="1" applyFont="1" applyFill="1" applyBorder="1" applyAlignment="1" applyProtection="1">
      <alignment horizontal="left" vertical="top" wrapText="1"/>
      <protection/>
    </xf>
    <xf numFmtId="1" fontId="19" fillId="0" borderId="24" xfId="90" applyNumberFormat="1" applyFont="1" applyFill="1" applyBorder="1" applyAlignment="1" applyProtection="1">
      <alignment horizontal="left" vertical="top" wrapText="1"/>
      <protection/>
    </xf>
    <xf numFmtId="1" fontId="19" fillId="43" borderId="0" xfId="90" applyNumberFormat="1" applyFont="1" applyFill="1" applyBorder="1" applyAlignment="1" applyProtection="1">
      <alignment horizontal="left" vertical="top" wrapText="1"/>
      <protection/>
    </xf>
    <xf numFmtId="1" fontId="19" fillId="43" borderId="24" xfId="90" applyNumberFormat="1" applyFont="1" applyFill="1" applyBorder="1" applyAlignment="1" applyProtection="1">
      <alignment horizontal="left" vertical="top" wrapText="1"/>
      <protection/>
    </xf>
    <xf numFmtId="1" fontId="19" fillId="0" borderId="0" xfId="90" applyNumberFormat="1" applyFont="1" applyFill="1" applyBorder="1" applyAlignment="1" applyProtection="1">
      <alignment vertical="top" wrapText="1"/>
      <protection/>
    </xf>
    <xf numFmtId="0" fontId="0" fillId="0" borderId="24" xfId="0" applyBorder="1" applyAlignment="1">
      <alignment vertical="top"/>
    </xf>
    <xf numFmtId="1" fontId="20" fillId="0" borderId="18" xfId="77" applyNumberFormat="1" applyFont="1" applyFill="1" applyBorder="1" applyAlignment="1" applyProtection="1">
      <alignment horizontal="left" vertical="top"/>
      <protection/>
    </xf>
    <xf numFmtId="1" fontId="20" fillId="0" borderId="0" xfId="77" applyNumberFormat="1" applyFont="1" applyFill="1" applyBorder="1" applyAlignment="1" applyProtection="1">
      <alignment horizontal="left" vertical="top"/>
      <protection/>
    </xf>
    <xf numFmtId="1" fontId="20" fillId="0" borderId="24" xfId="77" applyNumberFormat="1" applyFont="1" applyFill="1" applyBorder="1" applyAlignment="1" applyProtection="1">
      <alignment horizontal="left" vertical="top"/>
      <protection/>
    </xf>
    <xf numFmtId="1" fontId="20" fillId="0" borderId="46" xfId="77" applyNumberFormat="1" applyFont="1" applyFill="1" applyBorder="1" applyAlignment="1" applyProtection="1">
      <alignment horizontal="left" vertical="top"/>
      <protection/>
    </xf>
    <xf numFmtId="1" fontId="20" fillId="0" borderId="34" xfId="77" applyNumberFormat="1" applyFont="1" applyFill="1" applyBorder="1" applyAlignment="1" applyProtection="1">
      <alignment horizontal="left" vertical="top"/>
      <protection/>
    </xf>
    <xf numFmtId="1" fontId="20" fillId="0" borderId="23" xfId="77" applyNumberFormat="1" applyFont="1" applyFill="1" applyBorder="1" applyAlignment="1" applyProtection="1">
      <alignment horizontal="left" vertical="top"/>
      <protection/>
    </xf>
    <xf numFmtId="1" fontId="74" fillId="37" borderId="0" xfId="90" applyNumberFormat="1" applyFont="1" applyFill="1" applyBorder="1" applyAlignment="1" applyProtection="1">
      <alignment horizontal="left" vertical="top" wrapText="1"/>
      <protection/>
    </xf>
    <xf numFmtId="1" fontId="74" fillId="37" borderId="24" xfId="90" applyNumberFormat="1" applyFont="1" applyFill="1" applyBorder="1" applyAlignment="1" applyProtection="1">
      <alignment horizontal="left" vertical="top" wrapText="1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0" xfId="53"/>
    <cellStyle name="Currency" xfId="54"/>
    <cellStyle name="Currency [0]" xfId="55"/>
    <cellStyle name="Currency [00]" xfId="56"/>
    <cellStyle name="Currency0" xfId="57"/>
    <cellStyle name="Date" xfId="58"/>
    <cellStyle name="Date Short" xfId="59"/>
    <cellStyle name="Dezimal [0]_Compiling Utility Macros" xfId="60"/>
    <cellStyle name="Dezimal_Compiling Utility Macros" xfId="61"/>
    <cellStyle name="Enter Currency (0)" xfId="62"/>
    <cellStyle name="Enter Currency (2)" xfId="63"/>
    <cellStyle name="Enter Units (0)" xfId="64"/>
    <cellStyle name="Enter Units (1)" xfId="65"/>
    <cellStyle name="Enter Units (2)" xfId="66"/>
    <cellStyle name="Explanatory Text" xfId="67"/>
    <cellStyle name="Fixed" xfId="68"/>
    <cellStyle name="Good" xfId="69"/>
    <cellStyle name="Grey" xfId="70"/>
    <cellStyle name="Header1" xfId="71"/>
    <cellStyle name="Header2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Input [yellow]" xfId="79"/>
    <cellStyle name="Link Currency (0)" xfId="80"/>
    <cellStyle name="Link Currency (2)" xfId="81"/>
    <cellStyle name="Link Units (0)" xfId="82"/>
    <cellStyle name="Link Units (1)" xfId="83"/>
    <cellStyle name="Link Units (2)" xfId="84"/>
    <cellStyle name="Linked Cell" xfId="85"/>
    <cellStyle name="Neutral" xfId="86"/>
    <cellStyle name="Normal - Style1" xfId="87"/>
    <cellStyle name="Normal 2" xfId="88"/>
    <cellStyle name="Normal 3" xfId="89"/>
    <cellStyle name="Normal 4" xfId="90"/>
    <cellStyle name="Note" xfId="91"/>
    <cellStyle name="Output" xfId="92"/>
    <cellStyle name="Percent" xfId="93"/>
    <cellStyle name="Percent [0]" xfId="94"/>
    <cellStyle name="Percent [00]" xfId="95"/>
    <cellStyle name="Percent [2]" xfId="96"/>
    <cellStyle name="PrePop Currency (0)" xfId="97"/>
    <cellStyle name="PrePop Currency (2)" xfId="98"/>
    <cellStyle name="PrePop Units (0)" xfId="99"/>
    <cellStyle name="PrePop Units (1)" xfId="100"/>
    <cellStyle name="PrePop Units (2)" xfId="101"/>
    <cellStyle name="Standard_Anpassen der Amortisation" xfId="102"/>
    <cellStyle name="Text Indent A" xfId="103"/>
    <cellStyle name="Text Indent B" xfId="104"/>
    <cellStyle name="Text Indent C" xfId="105"/>
    <cellStyle name="Title" xfId="106"/>
    <cellStyle name="Total" xfId="107"/>
    <cellStyle name="Währung [0]_Compiling Utility Macros" xfId="108"/>
    <cellStyle name="Währung_Compiling Utility Macros" xfId="109"/>
    <cellStyle name="Warning Text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29"/>
  <sheetViews>
    <sheetView zoomScalePageLayoutView="0" workbookViewId="0" topLeftCell="A1">
      <selection activeCell="C10" sqref="C10"/>
    </sheetView>
  </sheetViews>
  <sheetFormatPr defaultColWidth="104.7109375" defaultRowHeight="15"/>
  <cols>
    <col min="1" max="1" width="11.140625" style="0" bestFit="1" customWidth="1"/>
    <col min="2" max="2" width="6.00390625" style="0" bestFit="1" customWidth="1"/>
    <col min="3" max="3" width="20.00390625" style="0" customWidth="1"/>
    <col min="4" max="4" width="7.28125" style="0" bestFit="1" customWidth="1"/>
  </cols>
  <sheetData>
    <row r="1" spans="1:4" ht="24" thickBot="1">
      <c r="A1" s="79" t="s">
        <v>22</v>
      </c>
      <c r="B1" s="80" t="s">
        <v>23</v>
      </c>
      <c r="C1" s="80" t="s">
        <v>24</v>
      </c>
      <c r="D1" s="81" t="s">
        <v>25</v>
      </c>
    </row>
    <row r="2" spans="1:4" ht="15" thickBot="1">
      <c r="A2" s="79" t="s">
        <v>150</v>
      </c>
      <c r="B2" s="138" t="s">
        <v>152</v>
      </c>
      <c r="C2" s="80" t="s">
        <v>151</v>
      </c>
      <c r="D2" s="81" t="s">
        <v>152</v>
      </c>
    </row>
    <row r="3" spans="1:4" ht="14.25">
      <c r="A3" s="82" t="s">
        <v>95</v>
      </c>
      <c r="B3" s="82" t="s">
        <v>95</v>
      </c>
      <c r="C3" s="83" t="s">
        <v>143</v>
      </c>
      <c r="D3" s="84">
        <v>1</v>
      </c>
    </row>
    <row r="4" spans="1:4" ht="14.25">
      <c r="A4" s="76" t="s">
        <v>96</v>
      </c>
      <c r="B4" s="76" t="s">
        <v>96</v>
      </c>
      <c r="C4" s="75" t="s">
        <v>119</v>
      </c>
      <c r="D4" s="77">
        <v>2</v>
      </c>
    </row>
    <row r="5" spans="1:4" ht="14.25">
      <c r="A5" s="76" t="s">
        <v>97</v>
      </c>
      <c r="B5" s="76" t="s">
        <v>97</v>
      </c>
      <c r="C5" s="75" t="s">
        <v>120</v>
      </c>
      <c r="D5" s="77">
        <v>3</v>
      </c>
    </row>
    <row r="6" spans="1:4" ht="14.25">
      <c r="A6" s="76" t="s">
        <v>98</v>
      </c>
      <c r="B6" s="76" t="s">
        <v>98</v>
      </c>
      <c r="C6" s="75" t="s">
        <v>121</v>
      </c>
      <c r="D6" s="77">
        <v>4</v>
      </c>
    </row>
    <row r="7" spans="1:4" ht="14.25">
      <c r="A7" s="76" t="s">
        <v>99</v>
      </c>
      <c r="B7" s="76" t="s">
        <v>99</v>
      </c>
      <c r="C7" s="75" t="s">
        <v>122</v>
      </c>
      <c r="D7" s="77">
        <v>5</v>
      </c>
    </row>
    <row r="8" spans="1:4" ht="14.25">
      <c r="A8" s="76" t="s">
        <v>100</v>
      </c>
      <c r="B8" s="76" t="s">
        <v>100</v>
      </c>
      <c r="C8" s="75" t="s">
        <v>144</v>
      </c>
      <c r="D8" s="77">
        <v>6</v>
      </c>
    </row>
    <row r="9" spans="1:4" ht="14.25">
      <c r="A9" s="76" t="s">
        <v>101</v>
      </c>
      <c r="B9" s="76" t="s">
        <v>101</v>
      </c>
      <c r="C9" s="75" t="s">
        <v>123</v>
      </c>
      <c r="D9" s="77">
        <v>7</v>
      </c>
    </row>
    <row r="10" spans="1:4" ht="14.25">
      <c r="A10" s="76" t="s">
        <v>102</v>
      </c>
      <c r="B10" s="76" t="s">
        <v>102</v>
      </c>
      <c r="C10" s="75" t="s">
        <v>124</v>
      </c>
      <c r="D10" s="77">
        <v>8</v>
      </c>
    </row>
    <row r="11" spans="1:4" ht="14.25">
      <c r="A11" s="76" t="s">
        <v>103</v>
      </c>
      <c r="B11" s="76" t="s">
        <v>103</v>
      </c>
      <c r="C11" s="75" t="s">
        <v>125</v>
      </c>
      <c r="D11" s="77">
        <v>9</v>
      </c>
    </row>
    <row r="12" spans="1:4" ht="14.25">
      <c r="A12" s="76" t="s">
        <v>145</v>
      </c>
      <c r="B12" s="76" t="s">
        <v>145</v>
      </c>
      <c r="C12" s="75" t="s">
        <v>146</v>
      </c>
      <c r="D12" s="77">
        <v>10</v>
      </c>
    </row>
    <row r="13" spans="1:4" ht="14.25">
      <c r="A13" s="76" t="s">
        <v>104</v>
      </c>
      <c r="B13" s="76" t="s">
        <v>104</v>
      </c>
      <c r="C13" s="75" t="s">
        <v>126</v>
      </c>
      <c r="D13" s="77">
        <v>11</v>
      </c>
    </row>
    <row r="14" spans="1:4" ht="14.25">
      <c r="A14" s="76" t="s">
        <v>105</v>
      </c>
      <c r="B14" s="76" t="s">
        <v>105</v>
      </c>
      <c r="C14" s="75" t="s">
        <v>127</v>
      </c>
      <c r="D14" s="77">
        <v>12</v>
      </c>
    </row>
    <row r="15" spans="1:4" ht="14.25">
      <c r="A15" s="76" t="s">
        <v>106</v>
      </c>
      <c r="B15" s="76" t="s">
        <v>106</v>
      </c>
      <c r="C15" s="75" t="s">
        <v>128</v>
      </c>
      <c r="D15" s="77">
        <v>13</v>
      </c>
    </row>
    <row r="16" spans="1:4" ht="14.25">
      <c r="A16" s="76" t="s">
        <v>107</v>
      </c>
      <c r="B16" s="76" t="s">
        <v>107</v>
      </c>
      <c r="C16" s="75" t="s">
        <v>129</v>
      </c>
      <c r="D16" s="77">
        <v>14</v>
      </c>
    </row>
    <row r="17" spans="1:4" ht="14.25">
      <c r="A17" s="76" t="s">
        <v>108</v>
      </c>
      <c r="B17" s="76" t="s">
        <v>108</v>
      </c>
      <c r="C17" s="75" t="s">
        <v>130</v>
      </c>
      <c r="D17" s="77">
        <v>15</v>
      </c>
    </row>
    <row r="18" spans="1:4" ht="14.25">
      <c r="A18" s="76" t="s">
        <v>109</v>
      </c>
      <c r="B18" s="76" t="s">
        <v>109</v>
      </c>
      <c r="C18" s="75" t="s">
        <v>131</v>
      </c>
      <c r="D18" s="77">
        <v>16</v>
      </c>
    </row>
    <row r="19" spans="1:4" ht="14.25">
      <c r="A19" s="76" t="s">
        <v>110</v>
      </c>
      <c r="B19" s="76" t="s">
        <v>110</v>
      </c>
      <c r="C19" s="75" t="s">
        <v>132</v>
      </c>
      <c r="D19" s="77">
        <v>17</v>
      </c>
    </row>
    <row r="20" spans="1:4" ht="14.25">
      <c r="A20" s="76" t="s">
        <v>111</v>
      </c>
      <c r="B20" s="76" t="s">
        <v>111</v>
      </c>
      <c r="C20" s="75" t="s">
        <v>133</v>
      </c>
      <c r="D20" s="77">
        <v>18</v>
      </c>
    </row>
    <row r="21" spans="1:4" ht="14.25">
      <c r="A21" s="76" t="s">
        <v>112</v>
      </c>
      <c r="B21" s="76" t="s">
        <v>112</v>
      </c>
      <c r="C21" s="75" t="s">
        <v>134</v>
      </c>
      <c r="D21" s="77">
        <v>19</v>
      </c>
    </row>
    <row r="22" spans="1:4" ht="14.25">
      <c r="A22" s="76" t="s">
        <v>113</v>
      </c>
      <c r="B22" s="76" t="s">
        <v>113</v>
      </c>
      <c r="C22" s="75" t="s">
        <v>135</v>
      </c>
      <c r="D22" s="77">
        <v>20</v>
      </c>
    </row>
    <row r="23" spans="1:4" ht="14.25">
      <c r="A23" s="76" t="s">
        <v>147</v>
      </c>
      <c r="B23" s="76" t="s">
        <v>147</v>
      </c>
      <c r="C23" s="75" t="s">
        <v>148</v>
      </c>
      <c r="D23" s="77">
        <v>21</v>
      </c>
    </row>
    <row r="24" spans="1:4" ht="14.25">
      <c r="A24" s="76" t="s">
        <v>114</v>
      </c>
      <c r="B24" s="76" t="s">
        <v>114</v>
      </c>
      <c r="C24" s="75" t="s">
        <v>136</v>
      </c>
      <c r="D24" s="77">
        <v>22</v>
      </c>
    </row>
    <row r="25" spans="1:4" ht="14.25">
      <c r="A25" s="76" t="s">
        <v>115</v>
      </c>
      <c r="B25" s="76" t="s">
        <v>115</v>
      </c>
      <c r="C25" s="75" t="s">
        <v>137</v>
      </c>
      <c r="D25" s="77">
        <v>23</v>
      </c>
    </row>
    <row r="26" spans="1:4" ht="14.25">
      <c r="A26" s="76" t="s">
        <v>116</v>
      </c>
      <c r="B26" s="76" t="s">
        <v>116</v>
      </c>
      <c r="C26" s="75" t="s">
        <v>138</v>
      </c>
      <c r="D26" s="77">
        <v>24</v>
      </c>
    </row>
    <row r="27" spans="1:4" ht="14.25">
      <c r="A27" s="76" t="s">
        <v>117</v>
      </c>
      <c r="B27" s="76" t="s">
        <v>117</v>
      </c>
      <c r="C27" s="75" t="s">
        <v>139</v>
      </c>
      <c r="D27" s="77">
        <v>25</v>
      </c>
    </row>
    <row r="28" spans="1:4" ht="14.25">
      <c r="A28" s="76" t="s">
        <v>149</v>
      </c>
      <c r="B28" s="76" t="s">
        <v>149</v>
      </c>
      <c r="C28" s="75" t="s">
        <v>154</v>
      </c>
      <c r="D28" s="77">
        <v>26</v>
      </c>
    </row>
    <row r="29" spans="1:4" ht="15" thickBot="1">
      <c r="A29" s="76" t="s">
        <v>118</v>
      </c>
      <c r="B29" s="76" t="s">
        <v>118</v>
      </c>
      <c r="C29" s="75" t="s">
        <v>140</v>
      </c>
      <c r="D29" s="139">
        <v>27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0" zoomScaleNormal="80" zoomScalePageLayoutView="0" workbookViewId="0" topLeftCell="A64">
      <selection activeCell="T87" sqref="T87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4.25">
      <c r="A1" s="65" t="str">
        <f>A88&amp;" - "&amp;VLOOKUP(A88,SheetNames!A2:D29,3,FALSE)</f>
        <v>LIM341 - Musina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27.75">
      <c r="D4" s="107" t="s">
        <v>36</v>
      </c>
    </row>
    <row r="5" spans="3:5" ht="28.5">
      <c r="C5" s="112" t="s">
        <v>69</v>
      </c>
      <c r="D5" s="130"/>
      <c r="E5" s="110" t="s">
        <v>39</v>
      </c>
    </row>
    <row r="6" spans="3:5" ht="14.25">
      <c r="C6" s="112" t="s">
        <v>30</v>
      </c>
      <c r="D6" s="122"/>
      <c r="E6" s="109" t="s">
        <v>35</v>
      </c>
    </row>
    <row r="7" spans="1:20" ht="28.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4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4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4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4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4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28.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4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4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4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82.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4.25">
      <c r="A22" s="250" t="s">
        <v>19</v>
      </c>
      <c r="B22" s="251"/>
      <c r="C22" s="2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241" t="s">
        <v>79</v>
      </c>
      <c r="C24" s="242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241" t="s">
        <v>80</v>
      </c>
      <c r="C25" s="242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241" t="s">
        <v>28</v>
      </c>
      <c r="C26" s="242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241" t="s">
        <v>29</v>
      </c>
      <c r="C27" s="242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243" t="s">
        <v>82</v>
      </c>
      <c r="C28" s="24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241" t="s">
        <v>37</v>
      </c>
      <c r="C29" s="242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241" t="s">
        <v>38</v>
      </c>
      <c r="C30" s="242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241" t="s">
        <v>31</v>
      </c>
      <c r="C32" s="242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>
      <c r="A33" s="23"/>
      <c r="B33" s="241" t="s">
        <v>81</v>
      </c>
      <c r="C33" s="242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>
      <c r="A34" s="23"/>
      <c r="B34" s="241" t="s">
        <v>83</v>
      </c>
      <c r="C34" s="242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4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>
      <c r="A36" s="23"/>
      <c r="B36" s="241" t="s">
        <v>84</v>
      </c>
      <c r="C36" s="242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253">
        <f>COUNTA(B24:B36)</f>
        <v>13</v>
      </c>
      <c r="C37" s="254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4.25">
      <c r="A38" s="247" t="s">
        <v>40</v>
      </c>
      <c r="B38" s="248"/>
      <c r="C38" s="249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>
      <c r="A40" s="27"/>
      <c r="B40" s="241" t="s">
        <v>46</v>
      </c>
      <c r="C40" s="242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>
      <c r="A41" s="27"/>
      <c r="B41" s="241" t="s">
        <v>45</v>
      </c>
      <c r="C41" s="242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241" t="s">
        <v>85</v>
      </c>
      <c r="C42" s="242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241" t="s">
        <v>86</v>
      </c>
      <c r="C43" s="242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4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247" t="s">
        <v>26</v>
      </c>
      <c r="B45" s="248"/>
      <c r="C45" s="249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>
      <c r="A47" s="27"/>
      <c r="B47" s="241" t="s">
        <v>42</v>
      </c>
      <c r="C47" s="242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>
      <c r="A48" s="27"/>
      <c r="B48" s="241" t="s">
        <v>43</v>
      </c>
      <c r="C48" s="242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>
      <c r="A49" s="17"/>
      <c r="B49" s="241" t="s">
        <v>44</v>
      </c>
      <c r="C49" s="242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239">
        <f>COUNTA(B40:B49)</f>
        <v>7</v>
      </c>
      <c r="C50" s="240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4.25">
      <c r="A51" s="247" t="s">
        <v>20</v>
      </c>
      <c r="B51" s="248"/>
      <c r="C51" s="249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4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241" t="s">
        <v>41</v>
      </c>
      <c r="C53" s="242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>
      <c r="A54" s="27"/>
      <c r="B54" s="241" t="s">
        <v>47</v>
      </c>
      <c r="C54" s="242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239">
        <f>COUNTA(B53:B54)</f>
        <v>2</v>
      </c>
      <c r="C55" s="240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4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245" t="s">
        <v>48</v>
      </c>
      <c r="C57" s="24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>
      <c r="A58" s="27"/>
      <c r="B58" s="245" t="s">
        <v>49</v>
      </c>
      <c r="C58" s="24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239">
        <f>COUNTA(B57:C58)</f>
        <v>2</v>
      </c>
      <c r="C59" s="24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4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4.25">
      <c r="A61" s="27"/>
      <c r="B61" s="237" t="s">
        <v>88</v>
      </c>
      <c r="C61" s="23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4.25">
      <c r="A62" s="27"/>
      <c r="B62" s="237" t="s">
        <v>87</v>
      </c>
      <c r="C62" s="23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4.25">
      <c r="A63" s="27"/>
      <c r="B63" s="237" t="s">
        <v>89</v>
      </c>
      <c r="C63" s="23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239">
        <f>COUNTA(B61:C62)</f>
        <v>2</v>
      </c>
      <c r="C64" s="24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4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4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237" t="s">
        <v>50</v>
      </c>
      <c r="C72" s="23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4.25">
      <c r="A73" s="27"/>
      <c r="B73" s="237" t="s">
        <v>51</v>
      </c>
      <c r="C73" s="23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4.25">
      <c r="A74" s="27"/>
      <c r="B74" s="237" t="s">
        <v>52</v>
      </c>
      <c r="C74" s="23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4.25">
      <c r="A75" s="27"/>
      <c r="B75" s="237" t="s">
        <v>53</v>
      </c>
      <c r="C75" s="23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241" t="s">
        <v>54</v>
      </c>
      <c r="C76" s="242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4.25">
      <c r="A77" s="27"/>
      <c r="B77" s="237" t="s">
        <v>55</v>
      </c>
      <c r="C77" s="23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4.25">
      <c r="A78" s="27"/>
      <c r="B78" s="237" t="s">
        <v>56</v>
      </c>
      <c r="C78" s="23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4.25">
      <c r="A79" s="17"/>
      <c r="B79" s="237" t="s">
        <v>57</v>
      </c>
      <c r="C79" s="23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4.25">
      <c r="A80" s="27"/>
      <c r="B80" s="237" t="s">
        <v>58</v>
      </c>
      <c r="C80" s="23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4.25">
      <c r="A81" s="27"/>
      <c r="B81" s="237" t="s">
        <v>59</v>
      </c>
      <c r="C81" s="23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4.25">
      <c r="A82" s="27"/>
      <c r="B82" s="237" t="s">
        <v>60</v>
      </c>
      <c r="C82" s="23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4.25">
      <c r="A83" s="27"/>
      <c r="B83" s="237" t="s">
        <v>61</v>
      </c>
      <c r="C83" s="23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239">
        <f>COUNTA(B72:C83)</f>
        <v>12</v>
      </c>
      <c r="C84" s="24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4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245" t="s">
        <v>62</v>
      </c>
      <c r="C86" s="24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4.25">
      <c r="A88" s="78" t="str">
        <f>SheetNames!A9</f>
        <v>LIM341</v>
      </c>
    </row>
  </sheetData>
  <sheetProtection/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0" zoomScaleNormal="80" zoomScalePageLayoutView="0" workbookViewId="0" topLeftCell="A1">
      <selection activeCell="T87" sqref="T87"/>
    </sheetView>
  </sheetViews>
  <sheetFormatPr defaultColWidth="9.0039062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9.00390625" style="2" customWidth="1"/>
  </cols>
  <sheetData>
    <row r="1" spans="1:20" ht="14.25">
      <c r="A1" s="65" t="str">
        <f>A88&amp;" - "&amp;VLOOKUP(A88,SheetNames!A2:D29,3,FALSE)</f>
        <v>LIM343 - Thulamela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27.75">
      <c r="D4" s="107" t="s">
        <v>36</v>
      </c>
    </row>
    <row r="5" spans="3:5" ht="28.5">
      <c r="C5" s="112" t="s">
        <v>69</v>
      </c>
      <c r="D5" s="182">
        <v>57997</v>
      </c>
      <c r="E5" s="110" t="s">
        <v>39</v>
      </c>
    </row>
    <row r="6" spans="3:5" ht="14.25">
      <c r="C6" s="112" t="s">
        <v>30</v>
      </c>
      <c r="D6" s="183"/>
      <c r="E6" s="109" t="s">
        <v>35</v>
      </c>
    </row>
    <row r="7" spans="1:20" ht="28.5">
      <c r="A7" s="67"/>
      <c r="B7" s="62"/>
      <c r="C7" s="113" t="s">
        <v>70</v>
      </c>
      <c r="D7" s="180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4.25">
      <c r="A8" s="67"/>
      <c r="B8" s="62"/>
      <c r="C8" s="146" t="s">
        <v>71</v>
      </c>
      <c r="D8" s="184">
        <v>120325</v>
      </c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80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4.25">
      <c r="A10" s="67"/>
      <c r="B10" s="62"/>
      <c r="C10" s="113" t="s">
        <v>73</v>
      </c>
      <c r="D10" s="180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4.25">
      <c r="A11" s="67"/>
      <c r="B11" s="62"/>
      <c r="C11" s="113" t="s">
        <v>74</v>
      </c>
      <c r="D11" s="181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4.25">
      <c r="A12" s="67"/>
      <c r="B12" s="62"/>
      <c r="C12" s="113" t="s">
        <v>75</v>
      </c>
      <c r="D12" s="180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4.25">
      <c r="A13" s="67"/>
      <c r="B13" s="62"/>
      <c r="C13" s="113" t="s">
        <v>76</v>
      </c>
      <c r="D13" s="180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customHeight="1">
      <c r="A14" s="67"/>
      <c r="B14" s="62"/>
      <c r="C14" s="113" t="s">
        <v>77</v>
      </c>
      <c r="D14" s="184">
        <v>57997</v>
      </c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4.25">
      <c r="A15" s="67"/>
      <c r="B15" s="62"/>
      <c r="C15" s="112" t="s">
        <v>78</v>
      </c>
      <c r="D15" s="184">
        <v>0</v>
      </c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4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4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82.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4.25">
      <c r="A22" s="250" t="s">
        <v>19</v>
      </c>
      <c r="B22" s="251"/>
      <c r="C22" s="2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241" t="s">
        <v>79</v>
      </c>
      <c r="C24" s="242">
        <v>0</v>
      </c>
      <c r="D24" s="188">
        <v>0</v>
      </c>
      <c r="E24" s="189"/>
      <c r="F24" s="187">
        <v>0</v>
      </c>
      <c r="G24" s="190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241" t="s">
        <v>80</v>
      </c>
      <c r="C25" s="242">
        <v>0</v>
      </c>
      <c r="D25" s="188">
        <v>0</v>
      </c>
      <c r="E25" s="189"/>
      <c r="F25" s="187">
        <v>0</v>
      </c>
      <c r="G25" s="190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241" t="s">
        <v>28</v>
      </c>
      <c r="C26" s="242">
        <v>0</v>
      </c>
      <c r="D26" s="188">
        <v>0</v>
      </c>
      <c r="E26" s="189"/>
      <c r="F26" s="187">
        <v>0</v>
      </c>
      <c r="G26" s="190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241" t="s">
        <v>29</v>
      </c>
      <c r="C27" s="242">
        <v>0</v>
      </c>
      <c r="D27" s="188">
        <v>0</v>
      </c>
      <c r="E27" s="189"/>
      <c r="F27" s="187">
        <v>0</v>
      </c>
      <c r="G27" s="190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243" t="s">
        <v>82</v>
      </c>
      <c r="C28" s="244"/>
      <c r="D28" s="188">
        <v>0</v>
      </c>
      <c r="E28" s="189"/>
      <c r="F28" s="187">
        <v>0</v>
      </c>
      <c r="G28" s="190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241" t="s">
        <v>37</v>
      </c>
      <c r="C29" s="242">
        <v>0</v>
      </c>
      <c r="D29" s="188">
        <v>0</v>
      </c>
      <c r="E29" s="189"/>
      <c r="F29" s="187">
        <v>0</v>
      </c>
      <c r="G29" s="190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241" t="s">
        <v>38</v>
      </c>
      <c r="C30" s="242"/>
      <c r="D30" s="188">
        <v>0</v>
      </c>
      <c r="E30" s="189"/>
      <c r="F30" s="187">
        <v>0</v>
      </c>
      <c r="G30" s="190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40" t="s">
        <v>141</v>
      </c>
      <c r="C31" s="145"/>
      <c r="D31" s="188">
        <v>0</v>
      </c>
      <c r="E31" s="189"/>
      <c r="F31" s="187">
        <v>0</v>
      </c>
      <c r="G31" s="190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241" t="s">
        <v>31</v>
      </c>
      <c r="C32" s="242">
        <v>0</v>
      </c>
      <c r="D32" s="188">
        <v>0</v>
      </c>
      <c r="E32" s="189"/>
      <c r="F32" s="187">
        <v>0</v>
      </c>
      <c r="G32" s="190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>
      <c r="A33" s="23"/>
      <c r="B33" s="241" t="s">
        <v>81</v>
      </c>
      <c r="C33" s="242">
        <v>0</v>
      </c>
      <c r="D33" s="188">
        <v>0</v>
      </c>
      <c r="E33" s="189"/>
      <c r="F33" s="187">
        <v>0</v>
      </c>
      <c r="G33" s="190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>
      <c r="A34" s="23"/>
      <c r="B34" s="241" t="s">
        <v>83</v>
      </c>
      <c r="C34" s="242"/>
      <c r="D34" s="188">
        <v>0</v>
      </c>
      <c r="E34" s="189"/>
      <c r="F34" s="187">
        <v>0</v>
      </c>
      <c r="G34" s="190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4.25">
      <c r="A35" s="23"/>
      <c r="B35" s="140" t="s">
        <v>142</v>
      </c>
      <c r="C35" s="145"/>
      <c r="D35" s="188">
        <v>0</v>
      </c>
      <c r="E35" s="189"/>
      <c r="F35" s="187">
        <v>0</v>
      </c>
      <c r="G35" s="190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>
      <c r="A36" s="23"/>
      <c r="B36" s="241" t="s">
        <v>84</v>
      </c>
      <c r="C36" s="242"/>
      <c r="D36" s="188">
        <v>0</v>
      </c>
      <c r="E36" s="189"/>
      <c r="F36" s="187">
        <v>0</v>
      </c>
      <c r="G36" s="190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253">
        <f>COUNTA(B24:B36)</f>
        <v>13</v>
      </c>
      <c r="C37" s="254"/>
      <c r="D37" s="191"/>
      <c r="E37" s="191"/>
      <c r="F37" s="191"/>
      <c r="G37" s="192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4.25">
      <c r="A38" s="247" t="s">
        <v>40</v>
      </c>
      <c r="B38" s="248"/>
      <c r="C38" s="249"/>
      <c r="D38" s="191"/>
      <c r="E38" s="191"/>
      <c r="F38" s="191"/>
      <c r="G38" s="192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41"/>
      <c r="B39" s="142"/>
      <c r="C39" s="143"/>
      <c r="D39" s="191"/>
      <c r="E39" s="191"/>
      <c r="F39" s="191"/>
      <c r="G39" s="192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>
      <c r="A40" s="27"/>
      <c r="B40" s="241" t="s">
        <v>46</v>
      </c>
      <c r="C40" s="242">
        <v>0</v>
      </c>
      <c r="D40" s="188">
        <v>18.5</v>
      </c>
      <c r="E40" s="189">
        <v>7.3</v>
      </c>
      <c r="F40" s="187">
        <v>4</v>
      </c>
      <c r="G40" s="190">
        <v>0</v>
      </c>
      <c r="H40" s="55">
        <v>0</v>
      </c>
      <c r="I40" s="61">
        <v>4.5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4</v>
      </c>
      <c r="O40" s="74">
        <f>IF(ISERROR(G40+I40+K40+M40),"Invalid Input",G40+I40+K40+M40)</f>
        <v>4.5</v>
      </c>
      <c r="P40" s="68">
        <v>0</v>
      </c>
      <c r="Q40" s="53">
        <f>IF(ISERROR(P40-O40),"Invalid Input",(P40-O40))</f>
        <v>-4.5</v>
      </c>
      <c r="R40" s="16" t="b">
        <v>1</v>
      </c>
      <c r="S40" s="126"/>
      <c r="T40" s="126"/>
    </row>
    <row r="41" spans="1:20" ht="15" customHeight="1">
      <c r="A41" s="27"/>
      <c r="B41" s="241" t="s">
        <v>45</v>
      </c>
      <c r="C41" s="242">
        <v>0</v>
      </c>
      <c r="D41" s="188">
        <v>38</v>
      </c>
      <c r="E41" s="189"/>
      <c r="F41" s="187"/>
      <c r="G41" s="190">
        <v>4</v>
      </c>
      <c r="H41" s="55">
        <v>0</v>
      </c>
      <c r="I41" s="61">
        <v>13.18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17.18</v>
      </c>
      <c r="P41" s="68">
        <v>0</v>
      </c>
      <c r="Q41" s="53">
        <f>IF(ISERROR(P41-O41),"Invalid Input",(P41-O41))</f>
        <v>-17.18</v>
      </c>
      <c r="R41" s="16" t="b">
        <v>1</v>
      </c>
      <c r="S41" s="126"/>
      <c r="T41" s="126"/>
    </row>
    <row r="42" spans="1:20" ht="15" customHeight="1">
      <c r="A42" s="27"/>
      <c r="B42" s="241" t="s">
        <v>85</v>
      </c>
      <c r="C42" s="242">
        <v>0</v>
      </c>
      <c r="D42" s="188">
        <v>14953</v>
      </c>
      <c r="E42" s="189"/>
      <c r="F42" s="187"/>
      <c r="G42" s="197">
        <v>2470</v>
      </c>
      <c r="H42" s="55">
        <v>0</v>
      </c>
      <c r="I42" s="61">
        <v>2065.06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4535.0599999999995</v>
      </c>
      <c r="P42" s="68">
        <v>0</v>
      </c>
      <c r="Q42" s="53">
        <f>IF(ISERROR(P42-O42),"Invalid Input",(P42-O42))</f>
        <v>-4535.0599999999995</v>
      </c>
      <c r="R42" s="16" t="b">
        <v>1</v>
      </c>
      <c r="S42" s="126"/>
      <c r="T42" s="126"/>
    </row>
    <row r="43" spans="1:20" ht="15" customHeight="1">
      <c r="A43" s="27"/>
      <c r="B43" s="241" t="s">
        <v>86</v>
      </c>
      <c r="C43" s="242">
        <v>0</v>
      </c>
      <c r="D43" s="188">
        <v>0</v>
      </c>
      <c r="E43" s="189">
        <v>0</v>
      </c>
      <c r="F43" s="187">
        <v>0</v>
      </c>
      <c r="G43" s="190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4.25">
      <c r="A44" s="27"/>
      <c r="B44" s="144"/>
      <c r="C44" s="145"/>
      <c r="D44" s="193"/>
      <c r="E44" s="193"/>
      <c r="F44" s="193"/>
      <c r="G44" s="194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247" t="s">
        <v>26</v>
      </c>
      <c r="B45" s="248"/>
      <c r="C45" s="249"/>
      <c r="D45" s="193"/>
      <c r="E45" s="193"/>
      <c r="F45" s="193"/>
      <c r="G45" s="194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41"/>
      <c r="B46" s="142"/>
      <c r="C46" s="143"/>
      <c r="D46" s="193"/>
      <c r="E46" s="193"/>
      <c r="F46" s="193"/>
      <c r="G46" s="194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>
      <c r="A47" s="27"/>
      <c r="B47" s="241" t="s">
        <v>42</v>
      </c>
      <c r="C47" s="242">
        <v>0</v>
      </c>
      <c r="D47" s="188">
        <v>0</v>
      </c>
      <c r="E47" s="189"/>
      <c r="F47" s="187"/>
      <c r="G47" s="190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>
      <c r="A48" s="27"/>
      <c r="B48" s="241" t="s">
        <v>43</v>
      </c>
      <c r="C48" s="242">
        <v>0</v>
      </c>
      <c r="D48" s="188">
        <v>0</v>
      </c>
      <c r="E48" s="189"/>
      <c r="F48" s="187"/>
      <c r="G48" s="190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>
      <c r="A49" s="17"/>
      <c r="B49" s="241" t="s">
        <v>44</v>
      </c>
      <c r="C49" s="242">
        <v>0</v>
      </c>
      <c r="D49" s="188">
        <v>0</v>
      </c>
      <c r="E49" s="189"/>
      <c r="F49" s="187"/>
      <c r="G49" s="190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239">
        <f>COUNTA(B40:B49)</f>
        <v>7</v>
      </c>
      <c r="C50" s="240"/>
      <c r="D50" s="191"/>
      <c r="E50" s="191"/>
      <c r="F50" s="191"/>
      <c r="G50" s="192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4.25">
      <c r="A51" s="247" t="s">
        <v>20</v>
      </c>
      <c r="B51" s="248"/>
      <c r="C51" s="249"/>
      <c r="D51" s="191"/>
      <c r="E51" s="191"/>
      <c r="F51" s="191"/>
      <c r="G51" s="192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4.25">
      <c r="A52" s="90" t="s">
        <v>15</v>
      </c>
      <c r="B52" s="142"/>
      <c r="C52" s="143"/>
      <c r="D52" s="191"/>
      <c r="E52" s="191"/>
      <c r="F52" s="191"/>
      <c r="G52" s="192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241" t="s">
        <v>41</v>
      </c>
      <c r="C53" s="242">
        <v>0</v>
      </c>
      <c r="D53" s="188">
        <v>0</v>
      </c>
      <c r="E53" s="189"/>
      <c r="F53" s="187"/>
      <c r="G53" s="190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>
      <c r="A54" s="27"/>
      <c r="B54" s="241" t="s">
        <v>47</v>
      </c>
      <c r="C54" s="242">
        <v>0</v>
      </c>
      <c r="D54" s="188">
        <v>0</v>
      </c>
      <c r="E54" s="189"/>
      <c r="F54" s="187"/>
      <c r="G54" s="190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239">
        <f>COUNTA(B53:B54)</f>
        <v>2</v>
      </c>
      <c r="C55" s="240"/>
      <c r="D55" s="191"/>
      <c r="E55" s="191"/>
      <c r="F55" s="191"/>
      <c r="G55" s="192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4.25">
      <c r="A56" s="90" t="s">
        <v>16</v>
      </c>
      <c r="B56" s="37"/>
      <c r="C56" s="38"/>
      <c r="D56" s="191"/>
      <c r="E56" s="191"/>
      <c r="F56" s="191"/>
      <c r="G56" s="192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245" t="s">
        <v>48</v>
      </c>
      <c r="C57" s="246"/>
      <c r="D57" s="188">
        <v>0</v>
      </c>
      <c r="E57" s="189"/>
      <c r="F57" s="187"/>
      <c r="G57" s="190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>
      <c r="A58" s="27"/>
      <c r="B58" s="245" t="s">
        <v>49</v>
      </c>
      <c r="C58" s="246"/>
      <c r="D58" s="188">
        <v>0</v>
      </c>
      <c r="E58" s="189"/>
      <c r="F58" s="187"/>
      <c r="G58" s="190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239">
        <f>COUNTA(B57:C58)</f>
        <v>2</v>
      </c>
      <c r="C59" s="240"/>
      <c r="D59" s="185"/>
      <c r="E59" s="185"/>
      <c r="F59" s="185"/>
      <c r="G59" s="186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4.25">
      <c r="A60" s="90" t="s">
        <v>17</v>
      </c>
      <c r="B60" s="45"/>
      <c r="C60" s="38"/>
      <c r="D60" s="185"/>
      <c r="E60" s="185"/>
      <c r="F60" s="185"/>
      <c r="G60" s="186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4.25">
      <c r="A61" s="27"/>
      <c r="B61" s="237" t="s">
        <v>88</v>
      </c>
      <c r="C61" s="238"/>
      <c r="D61" s="188">
        <v>80321</v>
      </c>
      <c r="E61" s="189">
        <v>50000</v>
      </c>
      <c r="F61" s="187">
        <v>50000</v>
      </c>
      <c r="G61" s="190">
        <v>57997</v>
      </c>
      <c r="H61" s="55">
        <v>50000</v>
      </c>
      <c r="I61" s="61">
        <v>57997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100000</v>
      </c>
      <c r="O61" s="74">
        <f>IF(ISERROR(G61+I61+K61+M61),"Invalid Input",G61+I61+K61+M61)</f>
        <v>115994</v>
      </c>
      <c r="P61" s="68">
        <v>0</v>
      </c>
      <c r="Q61" s="53">
        <f>IF(ISERROR(P61-O61),"Invalid Input",(P61-O61))</f>
        <v>-115994</v>
      </c>
      <c r="R61" s="16" t="b">
        <v>1</v>
      </c>
      <c r="S61" s="128"/>
      <c r="T61" s="128"/>
    </row>
    <row r="62" spans="1:20" ht="14.25">
      <c r="A62" s="27"/>
      <c r="B62" s="237" t="s">
        <v>87</v>
      </c>
      <c r="C62" s="238"/>
      <c r="D62" s="188">
        <v>0</v>
      </c>
      <c r="E62" s="189">
        <v>13</v>
      </c>
      <c r="F62" s="187">
        <v>3</v>
      </c>
      <c r="G62" s="190">
        <v>3</v>
      </c>
      <c r="H62" s="55">
        <v>3</v>
      </c>
      <c r="I62" s="61">
        <v>4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6</v>
      </c>
      <c r="O62" s="74">
        <f>IF(ISERROR(G62+I62+K62+M62),"Invalid Input",G62+I62+K62+M62)</f>
        <v>7</v>
      </c>
      <c r="P62" s="68">
        <v>0</v>
      </c>
      <c r="Q62" s="53">
        <f>IF(ISERROR(P62-O62),"Invalid Input",(P62-O62))</f>
        <v>-7</v>
      </c>
      <c r="R62" s="16" t="b">
        <v>1</v>
      </c>
      <c r="S62" s="128"/>
      <c r="T62" s="128"/>
    </row>
    <row r="63" spans="1:20" ht="14.25">
      <c r="A63" s="27"/>
      <c r="B63" s="237" t="s">
        <v>89</v>
      </c>
      <c r="C63" s="238"/>
      <c r="D63" s="188">
        <v>72324</v>
      </c>
      <c r="E63" s="189">
        <v>5000</v>
      </c>
      <c r="F63" s="187">
        <v>1200</v>
      </c>
      <c r="G63" s="190">
        <v>7997</v>
      </c>
      <c r="H63" s="55">
        <v>1200</v>
      </c>
      <c r="I63" s="61">
        <v>7997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2400</v>
      </c>
      <c r="O63" s="74">
        <f>IF(ISERROR(G63+I63+K63+M63),"Invalid Input",G63+I63+K63+M63)</f>
        <v>15994</v>
      </c>
      <c r="P63" s="68">
        <v>0</v>
      </c>
      <c r="Q63" s="53">
        <f>IF(ISERROR(P63-O63),"Invalid Input",(P63-O63))</f>
        <v>-15994</v>
      </c>
      <c r="R63" s="16"/>
      <c r="S63" s="128"/>
      <c r="T63" s="128"/>
    </row>
    <row r="64" spans="1:20" ht="15" customHeight="1">
      <c r="A64" s="27"/>
      <c r="B64" s="239">
        <f>COUNTA(B61:C62)</f>
        <v>2</v>
      </c>
      <c r="C64" s="240"/>
      <c r="D64" s="185"/>
      <c r="E64" s="185"/>
      <c r="F64" s="185"/>
      <c r="G64" s="186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4.25">
      <c r="A65" s="90" t="s">
        <v>18</v>
      </c>
      <c r="B65" s="37"/>
      <c r="C65" s="38"/>
      <c r="D65" s="191"/>
      <c r="E65" s="191"/>
      <c r="F65" s="191"/>
      <c r="G65" s="192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4.25">
      <c r="A66" s="27"/>
      <c r="B66" s="37" t="s">
        <v>93</v>
      </c>
      <c r="C66" s="38"/>
      <c r="D66" s="188">
        <v>535</v>
      </c>
      <c r="E66" s="189">
        <v>0</v>
      </c>
      <c r="F66" s="187">
        <v>0</v>
      </c>
      <c r="G66" s="190">
        <v>6</v>
      </c>
      <c r="H66" s="55">
        <v>0</v>
      </c>
      <c r="I66" s="61">
        <v>1238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1244</v>
      </c>
      <c r="P66" s="68">
        <v>0</v>
      </c>
      <c r="Q66" s="53">
        <f>IF(ISERROR(P66-O66),"Invalid Input",(P66-O66))</f>
        <v>-1244</v>
      </c>
      <c r="R66" s="16" t="b">
        <v>1</v>
      </c>
      <c r="S66" s="128"/>
      <c r="T66" s="128"/>
    </row>
    <row r="67" spans="1:20" ht="14.25">
      <c r="A67" s="27"/>
      <c r="B67" s="37" t="s">
        <v>90</v>
      </c>
      <c r="C67" s="38"/>
      <c r="D67" s="188">
        <v>0</v>
      </c>
      <c r="E67" s="189">
        <v>0</v>
      </c>
      <c r="F67" s="187"/>
      <c r="G67" s="190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4.25">
      <c r="A68" s="23"/>
      <c r="B68" s="37" t="s">
        <v>91</v>
      </c>
      <c r="C68" s="38"/>
      <c r="D68" s="188">
        <v>13250</v>
      </c>
      <c r="E68" s="189"/>
      <c r="F68" s="187">
        <v>10000</v>
      </c>
      <c r="G68" s="190">
        <v>8691</v>
      </c>
      <c r="H68" s="55">
        <v>0</v>
      </c>
      <c r="I68" s="61">
        <v>8472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10000</v>
      </c>
      <c r="O68" s="74">
        <f>IF(ISERROR(G68+I68+K68+M68),"Invalid Input",G68+I68+K68+M68)</f>
        <v>17163</v>
      </c>
      <c r="P68" s="68">
        <v>0</v>
      </c>
      <c r="Q68" s="53">
        <f>IF(ISERROR(P68-O68),"Invalid Input",(P68-O68))</f>
        <v>-17163</v>
      </c>
      <c r="R68" s="16" t="b">
        <v>1</v>
      </c>
      <c r="S68" s="128"/>
      <c r="T68" s="128"/>
    </row>
    <row r="69" spans="1:20" ht="14.25">
      <c r="A69" s="17"/>
      <c r="B69" s="37" t="s">
        <v>92</v>
      </c>
      <c r="C69" s="38"/>
      <c r="D69" s="188">
        <v>0</v>
      </c>
      <c r="E69" s="195"/>
      <c r="F69" s="196"/>
      <c r="G69" s="190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4.25">
      <c r="D70" s="185"/>
      <c r="E70" s="185"/>
      <c r="F70" s="185"/>
      <c r="G70" s="186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4.25">
      <c r="A71" s="90" t="s">
        <v>27</v>
      </c>
      <c r="B71" s="37"/>
      <c r="C71" s="38"/>
      <c r="D71" s="191"/>
      <c r="E71" s="191"/>
      <c r="F71" s="191"/>
      <c r="G71" s="192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237" t="s">
        <v>50</v>
      </c>
      <c r="C72" s="238"/>
      <c r="D72" s="188">
        <v>0</v>
      </c>
      <c r="E72" s="189"/>
      <c r="F72" s="187"/>
      <c r="G72" s="190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4.25">
      <c r="A73" s="27"/>
      <c r="B73" s="237" t="s">
        <v>51</v>
      </c>
      <c r="C73" s="238"/>
      <c r="D73" s="188">
        <v>0</v>
      </c>
      <c r="E73" s="189"/>
      <c r="F73" s="187"/>
      <c r="G73" s="190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4.25">
      <c r="A74" s="27"/>
      <c r="B74" s="237" t="s">
        <v>52</v>
      </c>
      <c r="C74" s="238"/>
      <c r="D74" s="188">
        <v>0</v>
      </c>
      <c r="E74" s="189"/>
      <c r="F74" s="187"/>
      <c r="G74" s="190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4.25">
      <c r="A75" s="27"/>
      <c r="B75" s="237" t="s">
        <v>53</v>
      </c>
      <c r="C75" s="238"/>
      <c r="D75" s="188">
        <v>0</v>
      </c>
      <c r="E75" s="189"/>
      <c r="F75" s="187"/>
      <c r="G75" s="190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241" t="s">
        <v>54</v>
      </c>
      <c r="C76" s="242"/>
      <c r="D76" s="188">
        <v>0</v>
      </c>
      <c r="E76" s="189"/>
      <c r="F76" s="187"/>
      <c r="G76" s="190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4.25">
      <c r="A77" s="27"/>
      <c r="B77" s="237" t="s">
        <v>55</v>
      </c>
      <c r="C77" s="238"/>
      <c r="D77" s="188">
        <v>0</v>
      </c>
      <c r="E77" s="189"/>
      <c r="F77" s="187"/>
      <c r="G77" s="190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4.25">
      <c r="A78" s="27"/>
      <c r="B78" s="237" t="s">
        <v>56</v>
      </c>
      <c r="C78" s="238"/>
      <c r="D78" s="188">
        <v>0</v>
      </c>
      <c r="E78" s="189"/>
      <c r="F78" s="187"/>
      <c r="G78" s="190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4.25">
      <c r="A79" s="17"/>
      <c r="B79" s="237" t="s">
        <v>57</v>
      </c>
      <c r="C79" s="238"/>
      <c r="D79" s="188">
        <v>0</v>
      </c>
      <c r="E79" s="189"/>
      <c r="F79" s="187"/>
      <c r="G79" s="190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4.25">
      <c r="A80" s="27"/>
      <c r="B80" s="237" t="s">
        <v>58</v>
      </c>
      <c r="C80" s="238"/>
      <c r="D80" s="188">
        <v>0</v>
      </c>
      <c r="E80" s="189"/>
      <c r="F80" s="187"/>
      <c r="G80" s="190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4.25">
      <c r="A81" s="27"/>
      <c r="B81" s="237" t="s">
        <v>59</v>
      </c>
      <c r="C81" s="238"/>
      <c r="D81" s="188">
        <v>0</v>
      </c>
      <c r="E81" s="189"/>
      <c r="F81" s="187"/>
      <c r="G81" s="190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4.25">
      <c r="A82" s="27"/>
      <c r="B82" s="237" t="s">
        <v>60</v>
      </c>
      <c r="C82" s="238"/>
      <c r="D82" s="188">
        <v>0</v>
      </c>
      <c r="E82" s="189"/>
      <c r="F82" s="187"/>
      <c r="G82" s="190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4.25">
      <c r="A83" s="27"/>
      <c r="B83" s="237" t="s">
        <v>61</v>
      </c>
      <c r="C83" s="238"/>
      <c r="D83" s="188">
        <v>0</v>
      </c>
      <c r="E83" s="189"/>
      <c r="F83" s="187"/>
      <c r="G83" s="190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239">
        <f>COUNTA(B72:C83)</f>
        <v>12</v>
      </c>
      <c r="C84" s="240"/>
      <c r="D84" s="185"/>
      <c r="E84" s="185"/>
      <c r="F84" s="185"/>
      <c r="G84" s="186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4.25">
      <c r="A85" s="90" t="s">
        <v>21</v>
      </c>
      <c r="B85" s="37"/>
      <c r="C85" s="38"/>
      <c r="D85" s="185"/>
      <c r="E85" s="185"/>
      <c r="F85" s="185"/>
      <c r="G85" s="186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245" t="s">
        <v>62</v>
      </c>
      <c r="C86" s="246"/>
      <c r="D86" s="188"/>
      <c r="E86" s="189">
        <v>1687</v>
      </c>
      <c r="F86" s="187">
        <v>418</v>
      </c>
      <c r="G86" s="190">
        <v>1267</v>
      </c>
      <c r="H86" s="55">
        <v>418</v>
      </c>
      <c r="I86" s="61">
        <v>1555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836</v>
      </c>
      <c r="O86" s="74">
        <f>IF(ISERROR(G86+I86+K86+M86),"Invalid Input",G86+I86+K86+M86)</f>
        <v>2822</v>
      </c>
      <c r="P86" s="68">
        <v>0</v>
      </c>
      <c r="Q86" s="53">
        <f>IF(ISERROR(P86-O86),"Invalid Input",(P86-O86))</f>
        <v>-2822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4.25">
      <c r="A88" s="78" t="str">
        <f>SheetNames!A10</f>
        <v>LIM343</v>
      </c>
    </row>
  </sheetData>
  <sheetProtection/>
  <mergeCells count="48"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  <mergeCell ref="A22:C22"/>
    <mergeCell ref="B25:C25"/>
    <mergeCell ref="B26:C26"/>
    <mergeCell ref="B27:C27"/>
    <mergeCell ref="B28:C2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view="pageBreakPreview" zoomScale="70" zoomScaleNormal="89" zoomScaleSheetLayoutView="70" zoomScalePageLayoutView="0" workbookViewId="0" topLeftCell="A43">
      <selection activeCell="T87" sqref="T87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4.25">
      <c r="A1" s="65" t="str">
        <f>A88&amp;" - "&amp;VLOOKUP(A88,SheetNames!A2:D29,3,FALSE)</f>
        <v>LIM344 - Makhado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27.75">
      <c r="D4" s="107" t="s">
        <v>36</v>
      </c>
    </row>
    <row r="5" spans="3:5" ht="28.5">
      <c r="C5" s="112" t="s">
        <v>69</v>
      </c>
      <c r="D5" s="130"/>
      <c r="E5" s="110" t="s">
        <v>39</v>
      </c>
    </row>
    <row r="6" spans="3:5" ht="14.25">
      <c r="C6" s="112" t="s">
        <v>30</v>
      </c>
      <c r="D6" s="122"/>
      <c r="E6" s="109" t="s">
        <v>35</v>
      </c>
    </row>
    <row r="7" spans="1:20" ht="28.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4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4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4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4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4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28.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4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4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4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82.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4.25">
      <c r="A22" s="250" t="s">
        <v>19</v>
      </c>
      <c r="B22" s="251"/>
      <c r="C22" s="2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241" t="s">
        <v>79</v>
      </c>
      <c r="C24" s="242">
        <v>0</v>
      </c>
      <c r="D24" s="59">
        <v>0</v>
      </c>
      <c r="E24" s="60">
        <v>1000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241" t="s">
        <v>80</v>
      </c>
      <c r="C25" s="242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241" t="s">
        <v>28</v>
      </c>
      <c r="C26" s="242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241" t="s">
        <v>29</v>
      </c>
      <c r="C27" s="242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243" t="s">
        <v>82</v>
      </c>
      <c r="C28" s="24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241" t="s">
        <v>37</v>
      </c>
      <c r="C29" s="242">
        <v>0</v>
      </c>
      <c r="D29" s="59">
        <v>10</v>
      </c>
      <c r="E29" s="60">
        <v>6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241" t="s">
        <v>38</v>
      </c>
      <c r="C30" s="242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241" t="s">
        <v>31</v>
      </c>
      <c r="C32" s="242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>
      <c r="A33" s="23"/>
      <c r="B33" s="241" t="s">
        <v>81</v>
      </c>
      <c r="C33" s="242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>
      <c r="A34" s="23"/>
      <c r="B34" s="241" t="s">
        <v>83</v>
      </c>
      <c r="C34" s="242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4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>
      <c r="A36" s="23"/>
      <c r="B36" s="241" t="s">
        <v>84</v>
      </c>
      <c r="C36" s="242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253">
        <f>COUNTA(B24:B36)</f>
        <v>13</v>
      </c>
      <c r="C37" s="254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4.25">
      <c r="A38" s="247" t="s">
        <v>40</v>
      </c>
      <c r="B38" s="248"/>
      <c r="C38" s="249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>
      <c r="A40" s="27"/>
      <c r="B40" s="241" t="s">
        <v>46</v>
      </c>
      <c r="C40" s="242">
        <v>0</v>
      </c>
      <c r="D40" s="59">
        <v>354.7</v>
      </c>
      <c r="E40" s="60">
        <v>79.5</v>
      </c>
      <c r="F40" s="55">
        <v>4</v>
      </c>
      <c r="G40" s="61">
        <v>0</v>
      </c>
      <c r="H40" s="55">
        <v>0</v>
      </c>
      <c r="I40" s="61">
        <v>7.5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4</v>
      </c>
      <c r="O40" s="74">
        <f>IF(ISERROR(G40+I40+K40+M40),"Invalid Input",G40+I40+K40+M40)</f>
        <v>7.5</v>
      </c>
      <c r="P40" s="68">
        <v>0</v>
      </c>
      <c r="Q40" s="53">
        <f>IF(ISERROR(P40-O40),"Invalid Input",(P40-O40))</f>
        <v>-7.5</v>
      </c>
      <c r="R40" s="16" t="b">
        <v>1</v>
      </c>
      <c r="S40" s="126"/>
      <c r="T40" s="126"/>
    </row>
    <row r="41" spans="1:20" ht="15" customHeight="1">
      <c r="A41" s="27"/>
      <c r="B41" s="241" t="s">
        <v>45</v>
      </c>
      <c r="C41" s="242">
        <v>0</v>
      </c>
      <c r="D41" s="59">
        <v>2828</v>
      </c>
      <c r="E41" s="60">
        <v>92</v>
      </c>
      <c r="F41" s="55">
        <v>25</v>
      </c>
      <c r="G41" s="61">
        <v>49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25</v>
      </c>
      <c r="O41" s="74">
        <f>IF(ISERROR(G41+I41+K41+M41),"Invalid Input",G41+I41+K41+M41)</f>
        <v>49</v>
      </c>
      <c r="P41" s="68">
        <v>0</v>
      </c>
      <c r="Q41" s="53">
        <f>IF(ISERROR(P41-O41),"Invalid Input",(P41-O41))</f>
        <v>-49</v>
      </c>
      <c r="R41" s="16" t="b">
        <v>1</v>
      </c>
      <c r="S41" s="126"/>
      <c r="T41" s="126"/>
    </row>
    <row r="42" spans="1:20" ht="15" customHeight="1">
      <c r="A42" s="27"/>
      <c r="B42" s="241" t="s">
        <v>85</v>
      </c>
      <c r="C42" s="242">
        <v>0</v>
      </c>
      <c r="D42" s="59">
        <v>17413</v>
      </c>
      <c r="E42" s="60">
        <v>20</v>
      </c>
      <c r="F42" s="55">
        <v>0</v>
      </c>
      <c r="G42" s="61">
        <v>2470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2470</v>
      </c>
      <c r="P42" s="68">
        <v>0</v>
      </c>
      <c r="Q42" s="53">
        <f>IF(ISERROR(P42-O42),"Invalid Input",(P42-O42))</f>
        <v>-2470</v>
      </c>
      <c r="R42" s="16" t="b">
        <v>1</v>
      </c>
      <c r="S42" s="126"/>
      <c r="T42" s="126"/>
    </row>
    <row r="43" spans="1:20" ht="15" customHeight="1">
      <c r="A43" s="27"/>
      <c r="B43" s="241" t="s">
        <v>86</v>
      </c>
      <c r="C43" s="242">
        <v>0</v>
      </c>
      <c r="D43" s="59">
        <v>2460.9</v>
      </c>
      <c r="E43" s="60">
        <v>15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4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247" t="s">
        <v>26</v>
      </c>
      <c r="B45" s="248"/>
      <c r="C45" s="249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>
      <c r="A47" s="27"/>
      <c r="B47" s="241" t="s">
        <v>42</v>
      </c>
      <c r="C47" s="242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>
      <c r="A48" s="27"/>
      <c r="B48" s="241" t="s">
        <v>43</v>
      </c>
      <c r="C48" s="242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>
      <c r="A49" s="17"/>
      <c r="B49" s="241" t="s">
        <v>44</v>
      </c>
      <c r="C49" s="242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239">
        <f>COUNTA(B40:B49)</f>
        <v>7</v>
      </c>
      <c r="C50" s="240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4.25">
      <c r="A51" s="247" t="s">
        <v>20</v>
      </c>
      <c r="B51" s="248"/>
      <c r="C51" s="249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4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241" t="s">
        <v>41</v>
      </c>
      <c r="C53" s="242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>
      <c r="A54" s="27"/>
      <c r="B54" s="241" t="s">
        <v>47</v>
      </c>
      <c r="C54" s="242">
        <v>0</v>
      </c>
      <c r="D54" s="59">
        <v>0</v>
      </c>
      <c r="E54" s="60">
        <v>198952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239">
        <f>COUNTA(B53:B54)</f>
        <v>2</v>
      </c>
      <c r="C55" s="240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4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245" t="s">
        <v>48</v>
      </c>
      <c r="C57" s="246"/>
      <c r="D57" s="59">
        <v>0</v>
      </c>
      <c r="E57" s="60">
        <v>1800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>
      <c r="A58" s="27"/>
      <c r="B58" s="245" t="s">
        <v>49</v>
      </c>
      <c r="C58" s="246"/>
      <c r="D58" s="59">
        <v>142274</v>
      </c>
      <c r="E58" s="60">
        <v>144074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239">
        <f>COUNTA(B57:C58)</f>
        <v>2</v>
      </c>
      <c r="C59" s="24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4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4.25">
      <c r="A61" s="27"/>
      <c r="B61" s="237" t="s">
        <v>88</v>
      </c>
      <c r="C61" s="238"/>
      <c r="D61" s="59">
        <v>136487</v>
      </c>
      <c r="E61" s="60">
        <v>51040</v>
      </c>
      <c r="F61" s="55">
        <v>51040</v>
      </c>
      <c r="G61" s="61">
        <v>57997</v>
      </c>
      <c r="H61" s="55">
        <v>626</v>
      </c>
      <c r="I61" s="61">
        <v>7396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51666</v>
      </c>
      <c r="O61" s="74">
        <f>IF(ISERROR(G61+I61+K61+M61),"Invalid Input",G61+I61+K61+M61)</f>
        <v>65393</v>
      </c>
      <c r="P61" s="68">
        <v>0</v>
      </c>
      <c r="Q61" s="53">
        <f>IF(ISERROR(P61-O61),"Invalid Input",(P61-O61))</f>
        <v>-65393</v>
      </c>
      <c r="R61" s="16" t="b">
        <v>1</v>
      </c>
      <c r="S61" s="128"/>
      <c r="T61" s="128"/>
    </row>
    <row r="62" spans="1:20" ht="14.25">
      <c r="A62" s="27"/>
      <c r="B62" s="237" t="s">
        <v>87</v>
      </c>
      <c r="C62" s="238"/>
      <c r="D62" s="59">
        <v>0</v>
      </c>
      <c r="E62" s="60">
        <v>13</v>
      </c>
      <c r="F62" s="55">
        <v>3</v>
      </c>
      <c r="G62" s="61">
        <v>3</v>
      </c>
      <c r="H62" s="55">
        <v>4</v>
      </c>
      <c r="I62" s="61">
        <v>1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7</v>
      </c>
      <c r="O62" s="74">
        <f>IF(ISERROR(G62+I62+K62+M62),"Invalid Input",G62+I62+K62+M62)</f>
        <v>4</v>
      </c>
      <c r="P62" s="68">
        <v>0</v>
      </c>
      <c r="Q62" s="53">
        <f>IF(ISERROR(P62-O62),"Invalid Input",(P62-O62))</f>
        <v>-4</v>
      </c>
      <c r="R62" s="16" t="b">
        <v>1</v>
      </c>
      <c r="S62" s="128"/>
      <c r="T62" s="128"/>
    </row>
    <row r="63" spans="1:20" ht="14.25">
      <c r="A63" s="27"/>
      <c r="B63" s="237" t="s">
        <v>89</v>
      </c>
      <c r="C63" s="238"/>
      <c r="D63" s="59">
        <v>72324</v>
      </c>
      <c r="E63" s="60">
        <v>5000</v>
      </c>
      <c r="F63" s="55">
        <v>1200</v>
      </c>
      <c r="G63" s="61">
        <v>7997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1200</v>
      </c>
      <c r="O63" s="74">
        <f>IF(ISERROR(G63+I63+K63+M63),"Invalid Input",G63+I63+K63+M63)</f>
        <v>7997</v>
      </c>
      <c r="P63" s="68">
        <v>0</v>
      </c>
      <c r="Q63" s="53">
        <f>IF(ISERROR(P63-O63),"Invalid Input",(P63-O63))</f>
        <v>-7997</v>
      </c>
      <c r="R63" s="16"/>
      <c r="S63" s="128"/>
      <c r="T63" s="128"/>
    </row>
    <row r="64" spans="1:20" ht="15" customHeight="1">
      <c r="A64" s="27"/>
      <c r="B64" s="239">
        <f>COUNTA(B61:C62)</f>
        <v>2</v>
      </c>
      <c r="C64" s="24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4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4.25">
      <c r="A66" s="27"/>
      <c r="B66" s="37" t="s">
        <v>93</v>
      </c>
      <c r="C66" s="38"/>
      <c r="D66" s="59">
        <v>242954</v>
      </c>
      <c r="E66" s="60">
        <v>230160</v>
      </c>
      <c r="F66" s="55">
        <v>0</v>
      </c>
      <c r="G66" s="61">
        <v>6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6</v>
      </c>
      <c r="P66" s="68">
        <v>0</v>
      </c>
      <c r="Q66" s="53">
        <f>IF(ISERROR(P66-O66),"Invalid Input",(P66-O66))</f>
        <v>-6</v>
      </c>
      <c r="R66" s="16" t="b">
        <v>1</v>
      </c>
      <c r="S66" s="128"/>
      <c r="T66" s="128"/>
    </row>
    <row r="67" spans="1:20" ht="14.25">
      <c r="A67" s="27"/>
      <c r="B67" s="37" t="s">
        <v>90</v>
      </c>
      <c r="C67" s="38"/>
      <c r="D67" s="59">
        <v>10</v>
      </c>
      <c r="E67" s="60">
        <v>11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4.25">
      <c r="A68" s="23"/>
      <c r="B68" s="37" t="s">
        <v>91</v>
      </c>
      <c r="C68" s="38"/>
      <c r="D68" s="59">
        <v>49545</v>
      </c>
      <c r="E68" s="60">
        <v>27804</v>
      </c>
      <c r="F68" s="55">
        <v>37804</v>
      </c>
      <c r="G68" s="61">
        <v>19977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37804</v>
      </c>
      <c r="O68" s="74">
        <f>IF(ISERROR(G68+I68+K68+M68),"Invalid Input",G68+I68+K68+M68)</f>
        <v>19977</v>
      </c>
      <c r="P68" s="68">
        <v>0</v>
      </c>
      <c r="Q68" s="53">
        <f>IF(ISERROR(P68-O68),"Invalid Input",(P68-O68))</f>
        <v>-19977</v>
      </c>
      <c r="R68" s="16" t="b">
        <v>1</v>
      </c>
      <c r="S68" s="128"/>
      <c r="T68" s="128"/>
    </row>
    <row r="69" spans="1:20" ht="14.25">
      <c r="A69" s="17"/>
      <c r="B69" s="37" t="s">
        <v>92</v>
      </c>
      <c r="C69" s="38"/>
      <c r="D69" s="59">
        <v>0</v>
      </c>
      <c r="E69" s="60">
        <v>50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4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237" t="s">
        <v>50</v>
      </c>
      <c r="C72" s="238"/>
      <c r="D72" s="59">
        <v>1</v>
      </c>
      <c r="E72" s="60">
        <v>1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4.25">
      <c r="A73" s="27"/>
      <c r="B73" s="237" t="s">
        <v>51</v>
      </c>
      <c r="C73" s="238"/>
      <c r="D73" s="59">
        <v>2</v>
      </c>
      <c r="E73" s="60">
        <v>7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4.25">
      <c r="A74" s="27"/>
      <c r="B74" s="237" t="s">
        <v>52</v>
      </c>
      <c r="C74" s="238"/>
      <c r="D74" s="59">
        <v>0</v>
      </c>
      <c r="E74" s="60">
        <v>2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4.25">
      <c r="A75" s="27"/>
      <c r="B75" s="237" t="s">
        <v>53</v>
      </c>
      <c r="C75" s="23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241" t="s">
        <v>54</v>
      </c>
      <c r="C76" s="242"/>
      <c r="D76" s="59">
        <v>1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4.25">
      <c r="A77" s="27"/>
      <c r="B77" s="237" t="s">
        <v>55</v>
      </c>
      <c r="C77" s="238"/>
      <c r="D77" s="59">
        <v>0</v>
      </c>
      <c r="E77" s="60">
        <v>1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4.25">
      <c r="A78" s="27"/>
      <c r="B78" s="237" t="s">
        <v>56</v>
      </c>
      <c r="C78" s="238"/>
      <c r="D78" s="59">
        <v>0</v>
      </c>
      <c r="E78" s="60">
        <v>4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4.25">
      <c r="A79" s="17"/>
      <c r="B79" s="237" t="s">
        <v>57</v>
      </c>
      <c r="C79" s="23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4.25">
      <c r="A80" s="27"/>
      <c r="B80" s="237" t="s">
        <v>58</v>
      </c>
      <c r="C80" s="238"/>
      <c r="D80" s="59">
        <v>165</v>
      </c>
      <c r="E80" s="60">
        <v>7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4.25">
      <c r="A81" s="27"/>
      <c r="B81" s="237" t="s">
        <v>59</v>
      </c>
      <c r="C81" s="238"/>
      <c r="D81" s="59">
        <v>1</v>
      </c>
      <c r="E81" s="60">
        <v>1</v>
      </c>
      <c r="F81" s="55">
        <v>1</v>
      </c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1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4.25">
      <c r="A82" s="27"/>
      <c r="B82" s="237" t="s">
        <v>60</v>
      </c>
      <c r="C82" s="238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4.25">
      <c r="A83" s="27"/>
      <c r="B83" s="237" t="s">
        <v>61</v>
      </c>
      <c r="C83" s="238"/>
      <c r="D83" s="59">
        <v>2</v>
      </c>
      <c r="E83" s="60">
        <v>2</v>
      </c>
      <c r="F83" s="55">
        <v>0</v>
      </c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239">
        <f>COUNTA(B72:C83)</f>
        <v>12</v>
      </c>
      <c r="C84" s="24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4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245" t="s">
        <v>62</v>
      </c>
      <c r="C86" s="246"/>
      <c r="D86" s="59">
        <v>15</v>
      </c>
      <c r="E86" s="60">
        <v>5</v>
      </c>
      <c r="F86" s="55">
        <v>15</v>
      </c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15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4.25">
      <c r="A88" s="78" t="str">
        <f>SheetNames!A11</f>
        <v>LIM344</v>
      </c>
    </row>
  </sheetData>
  <sheetProtection/>
  <mergeCells count="48"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  <mergeCell ref="A22:C22"/>
    <mergeCell ref="B25:C25"/>
    <mergeCell ref="B26:C26"/>
    <mergeCell ref="B27:C27"/>
    <mergeCell ref="B28:C2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9" zoomScaleNormal="89" zoomScalePageLayoutView="0" workbookViewId="0" topLeftCell="A1">
      <selection activeCell="T87" sqref="T87"/>
    </sheetView>
  </sheetViews>
  <sheetFormatPr defaultColWidth="9.0039062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9.00390625" style="2" customWidth="1"/>
  </cols>
  <sheetData>
    <row r="1" spans="1:20" ht="14.25">
      <c r="A1" s="65" t="str">
        <f>A88&amp;" - "&amp;VLOOKUP(A88,SheetNames!A2:D29,3,FALSE)</f>
        <v>LIM345 - Makhado-Thulamela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27.75">
      <c r="D4" s="107" t="s">
        <v>36</v>
      </c>
    </row>
    <row r="5" spans="3:5" ht="28.5">
      <c r="C5" s="112" t="s">
        <v>69</v>
      </c>
      <c r="D5" s="201">
        <v>42413</v>
      </c>
      <c r="E5" s="110" t="s">
        <v>39</v>
      </c>
    </row>
    <row r="6" spans="3:5" ht="14.25">
      <c r="C6" s="112" t="s">
        <v>30</v>
      </c>
      <c r="D6" s="199">
        <v>0</v>
      </c>
      <c r="E6" s="109" t="s">
        <v>35</v>
      </c>
    </row>
    <row r="7" spans="1:20" ht="30" customHeight="1">
      <c r="A7" s="67"/>
      <c r="B7" s="62"/>
      <c r="C7" s="113" t="s">
        <v>70</v>
      </c>
      <c r="D7" s="200">
        <v>300</v>
      </c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4.25">
      <c r="A8" s="67"/>
      <c r="B8" s="62"/>
      <c r="C8" s="146" t="s">
        <v>71</v>
      </c>
      <c r="D8" s="200">
        <v>7004</v>
      </c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47">
        <v>35409</v>
      </c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4.25">
      <c r="A10" s="67"/>
      <c r="B10" s="62"/>
      <c r="C10" s="113" t="s">
        <v>73</v>
      </c>
      <c r="D10" s="200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4.25">
      <c r="A11" s="67"/>
      <c r="B11" s="62"/>
      <c r="C11" s="113" t="s">
        <v>74</v>
      </c>
      <c r="D11" s="20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4.25">
      <c r="A12" s="67"/>
      <c r="B12" s="62"/>
      <c r="C12" s="113" t="s">
        <v>75</v>
      </c>
      <c r="D12" s="200">
        <v>0</v>
      </c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4.25">
      <c r="A13" s="67"/>
      <c r="B13" s="62"/>
      <c r="C13" s="113" t="s">
        <v>76</v>
      </c>
      <c r="D13" s="198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customHeight="1">
      <c r="A14" s="67"/>
      <c r="B14" s="62"/>
      <c r="C14" s="113" t="s">
        <v>77</v>
      </c>
      <c r="D14" s="200">
        <v>7004</v>
      </c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4.25">
      <c r="A15" s="67"/>
      <c r="B15" s="62"/>
      <c r="C15" s="112" t="s">
        <v>78</v>
      </c>
      <c r="D15" s="200">
        <v>11540</v>
      </c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4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4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82.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4.25">
      <c r="A22" s="250" t="s">
        <v>19</v>
      </c>
      <c r="B22" s="251"/>
      <c r="C22" s="2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241" t="s">
        <v>79</v>
      </c>
      <c r="C24" s="242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241" t="s">
        <v>80</v>
      </c>
      <c r="C25" s="242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241" t="s">
        <v>28</v>
      </c>
      <c r="C26" s="242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241" t="s">
        <v>29</v>
      </c>
      <c r="C27" s="242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243" t="s">
        <v>82</v>
      </c>
      <c r="C28" s="24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241" t="s">
        <v>37</v>
      </c>
      <c r="C29" s="242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241" t="s">
        <v>38</v>
      </c>
      <c r="C30" s="242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241" t="s">
        <v>31</v>
      </c>
      <c r="C32" s="242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>
      <c r="A33" s="23"/>
      <c r="B33" s="241" t="s">
        <v>81</v>
      </c>
      <c r="C33" s="242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>
      <c r="A34" s="23"/>
      <c r="B34" s="241" t="s">
        <v>83</v>
      </c>
      <c r="C34" s="242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4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>
      <c r="A36" s="23"/>
      <c r="B36" s="241" t="s">
        <v>84</v>
      </c>
      <c r="C36" s="242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253">
        <f>COUNTA(B24:B36)</f>
        <v>13</v>
      </c>
      <c r="C37" s="254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4.25">
      <c r="A38" s="247" t="s">
        <v>40</v>
      </c>
      <c r="B38" s="248"/>
      <c r="C38" s="249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>
      <c r="A40" s="27"/>
      <c r="B40" s="241" t="s">
        <v>46</v>
      </c>
      <c r="C40" s="242">
        <v>0</v>
      </c>
      <c r="D40" s="205">
        <v>4.2</v>
      </c>
      <c r="E40" s="206">
        <v>4.2</v>
      </c>
      <c r="F40" s="204">
        <v>0</v>
      </c>
      <c r="G40" s="207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>
      <c r="A41" s="27"/>
      <c r="B41" s="241" t="s">
        <v>45</v>
      </c>
      <c r="C41" s="242">
        <v>0</v>
      </c>
      <c r="D41" s="205">
        <v>20</v>
      </c>
      <c r="E41" s="206">
        <v>20</v>
      </c>
      <c r="F41" s="204">
        <v>5</v>
      </c>
      <c r="G41" s="207">
        <v>45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5</v>
      </c>
      <c r="O41" s="74">
        <f>IF(ISERROR(G41+I41+K41+M41),"Invalid Input",G41+I41+K41+M41)</f>
        <v>45</v>
      </c>
      <c r="P41" s="68">
        <v>0</v>
      </c>
      <c r="Q41" s="53">
        <f>IF(ISERROR(P41-O41),"Invalid Input",(P41-O41))</f>
        <v>-45</v>
      </c>
      <c r="R41" s="16" t="b">
        <v>1</v>
      </c>
      <c r="S41" s="126"/>
      <c r="T41" s="126"/>
    </row>
    <row r="42" spans="1:20" ht="15" customHeight="1">
      <c r="A42" s="27"/>
      <c r="B42" s="241" t="s">
        <v>85</v>
      </c>
      <c r="C42" s="242">
        <v>0</v>
      </c>
      <c r="D42" s="205">
        <v>0</v>
      </c>
      <c r="E42" s="206">
        <v>0</v>
      </c>
      <c r="F42" s="204">
        <v>0</v>
      </c>
      <c r="G42" s="207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241" t="s">
        <v>86</v>
      </c>
      <c r="C43" s="242">
        <v>0</v>
      </c>
      <c r="D43" s="205">
        <v>0.9</v>
      </c>
      <c r="E43" s="206">
        <v>0</v>
      </c>
      <c r="F43" s="204">
        <v>0</v>
      </c>
      <c r="G43" s="207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4.25">
      <c r="A44" s="27"/>
      <c r="B44" s="144"/>
      <c r="C44" s="145"/>
      <c r="D44" s="210"/>
      <c r="E44" s="210"/>
      <c r="F44" s="210"/>
      <c r="G44" s="211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247" t="s">
        <v>26</v>
      </c>
      <c r="B45" s="248"/>
      <c r="C45" s="249"/>
      <c r="D45" s="210"/>
      <c r="E45" s="210"/>
      <c r="F45" s="210"/>
      <c r="G45" s="211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41"/>
      <c r="B46" s="142"/>
      <c r="C46" s="143"/>
      <c r="D46" s="210"/>
      <c r="E46" s="210"/>
      <c r="F46" s="210"/>
      <c r="G46" s="211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>
      <c r="A47" s="27"/>
      <c r="B47" s="241" t="s">
        <v>42</v>
      </c>
      <c r="C47" s="242">
        <v>0</v>
      </c>
      <c r="D47" s="205">
        <v>0</v>
      </c>
      <c r="E47" s="206"/>
      <c r="F47" s="204"/>
      <c r="G47" s="207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>
      <c r="A48" s="27"/>
      <c r="B48" s="241" t="s">
        <v>43</v>
      </c>
      <c r="C48" s="242">
        <v>0</v>
      </c>
      <c r="D48" s="205">
        <v>0</v>
      </c>
      <c r="E48" s="206"/>
      <c r="F48" s="204"/>
      <c r="G48" s="207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>
      <c r="A49" s="17"/>
      <c r="B49" s="241" t="s">
        <v>44</v>
      </c>
      <c r="C49" s="242">
        <v>0</v>
      </c>
      <c r="D49" s="205">
        <v>0</v>
      </c>
      <c r="E49" s="206"/>
      <c r="F49" s="204"/>
      <c r="G49" s="207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239">
        <f>COUNTA(B40:B49)</f>
        <v>7</v>
      </c>
      <c r="C50" s="240"/>
      <c r="D50" s="208"/>
      <c r="E50" s="208"/>
      <c r="F50" s="208"/>
      <c r="G50" s="209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4.25">
      <c r="A51" s="247" t="s">
        <v>20</v>
      </c>
      <c r="B51" s="248"/>
      <c r="C51" s="249"/>
      <c r="D51" s="208"/>
      <c r="E51" s="208"/>
      <c r="F51" s="208"/>
      <c r="G51" s="209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4.25">
      <c r="A52" s="90" t="s">
        <v>15</v>
      </c>
      <c r="B52" s="142"/>
      <c r="C52" s="143"/>
      <c r="D52" s="208"/>
      <c r="E52" s="208"/>
      <c r="F52" s="208"/>
      <c r="G52" s="209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241" t="s">
        <v>41</v>
      </c>
      <c r="C53" s="242">
        <v>0</v>
      </c>
      <c r="D53" s="205">
        <v>0</v>
      </c>
      <c r="E53" s="206"/>
      <c r="F53" s="204"/>
      <c r="G53" s="207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>
      <c r="A54" s="27"/>
      <c r="B54" s="241" t="s">
        <v>47</v>
      </c>
      <c r="C54" s="242">
        <v>0</v>
      </c>
      <c r="D54" s="205">
        <v>0</v>
      </c>
      <c r="E54" s="206"/>
      <c r="F54" s="204"/>
      <c r="G54" s="207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239">
        <f>COUNTA(B53:B54)</f>
        <v>2</v>
      </c>
      <c r="C55" s="240"/>
      <c r="D55" s="208"/>
      <c r="E55" s="208"/>
      <c r="F55" s="208"/>
      <c r="G55" s="209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4.25">
      <c r="A56" s="90" t="s">
        <v>16</v>
      </c>
      <c r="B56" s="37"/>
      <c r="C56" s="38"/>
      <c r="D56" s="208"/>
      <c r="E56" s="208"/>
      <c r="F56" s="208"/>
      <c r="G56" s="209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245" t="s">
        <v>48</v>
      </c>
      <c r="C57" s="246"/>
      <c r="D57" s="205">
        <v>0</v>
      </c>
      <c r="E57" s="206"/>
      <c r="F57" s="204"/>
      <c r="G57" s="207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>
      <c r="A58" s="27"/>
      <c r="B58" s="245" t="s">
        <v>49</v>
      </c>
      <c r="C58" s="246"/>
      <c r="D58" s="205">
        <v>0</v>
      </c>
      <c r="E58" s="206"/>
      <c r="F58" s="204"/>
      <c r="G58" s="207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239">
        <f>COUNTA(B57:C58)</f>
        <v>2</v>
      </c>
      <c r="C59" s="240"/>
      <c r="D59" s="202"/>
      <c r="E59" s="202"/>
      <c r="F59" s="202"/>
      <c r="G59" s="203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4.25">
      <c r="A60" s="90" t="s">
        <v>17</v>
      </c>
      <c r="B60" s="45"/>
      <c r="C60" s="38"/>
      <c r="D60" s="202"/>
      <c r="E60" s="202"/>
      <c r="F60" s="202"/>
      <c r="G60" s="203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4.25">
      <c r="A61" s="27"/>
      <c r="B61" s="237" t="s">
        <v>88</v>
      </c>
      <c r="C61" s="238"/>
      <c r="D61" s="205">
        <v>0</v>
      </c>
      <c r="E61" s="206"/>
      <c r="F61" s="204"/>
      <c r="G61" s="207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4.25">
      <c r="A62" s="27"/>
      <c r="B62" s="237" t="s">
        <v>87</v>
      </c>
      <c r="C62" s="238"/>
      <c r="D62" s="205">
        <v>0</v>
      </c>
      <c r="E62" s="206"/>
      <c r="F62" s="204"/>
      <c r="G62" s="207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4.25">
      <c r="A63" s="27"/>
      <c r="B63" s="237" t="s">
        <v>89</v>
      </c>
      <c r="C63" s="238"/>
      <c r="D63" s="205">
        <v>0</v>
      </c>
      <c r="E63" s="206"/>
      <c r="F63" s="204"/>
      <c r="G63" s="207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239">
        <f>COUNTA(B61:C62)</f>
        <v>2</v>
      </c>
      <c r="C64" s="240"/>
      <c r="D64" s="202"/>
      <c r="E64" s="202"/>
      <c r="F64" s="202"/>
      <c r="G64" s="203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4.25">
      <c r="A65" s="90" t="s">
        <v>18</v>
      </c>
      <c r="B65" s="37"/>
      <c r="C65" s="38"/>
      <c r="D65" s="208"/>
      <c r="E65" s="208"/>
      <c r="F65" s="208"/>
      <c r="G65" s="209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4.25">
      <c r="A66" s="27"/>
      <c r="B66" s="37" t="s">
        <v>93</v>
      </c>
      <c r="C66" s="38"/>
      <c r="D66" s="205">
        <v>0</v>
      </c>
      <c r="E66" s="206">
        <v>0</v>
      </c>
      <c r="F66" s="204">
        <v>0</v>
      </c>
      <c r="G66" s="207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4.25">
      <c r="A67" s="27"/>
      <c r="B67" s="37" t="s">
        <v>90</v>
      </c>
      <c r="C67" s="38"/>
      <c r="D67" s="205">
        <v>0</v>
      </c>
      <c r="E67" s="206">
        <v>0</v>
      </c>
      <c r="F67" s="204">
        <v>0</v>
      </c>
      <c r="G67" s="207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4.25">
      <c r="A68" s="23"/>
      <c r="B68" s="37" t="s">
        <v>91</v>
      </c>
      <c r="C68" s="38"/>
      <c r="D68" s="205">
        <v>0</v>
      </c>
      <c r="E68" s="206">
        <v>0</v>
      </c>
      <c r="F68" s="204">
        <v>0</v>
      </c>
      <c r="G68" s="207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4.25">
      <c r="A69" s="17"/>
      <c r="B69" s="37" t="s">
        <v>92</v>
      </c>
      <c r="C69" s="38"/>
      <c r="D69" s="205">
        <v>0</v>
      </c>
      <c r="E69" s="206">
        <v>0</v>
      </c>
      <c r="F69" s="204">
        <v>0</v>
      </c>
      <c r="G69" s="207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4.25">
      <c r="D70" s="202"/>
      <c r="E70" s="202"/>
      <c r="F70" s="202"/>
      <c r="G70" s="203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4.25">
      <c r="A71" s="90" t="s">
        <v>27</v>
      </c>
      <c r="B71" s="37"/>
      <c r="C71" s="38"/>
      <c r="D71" s="208"/>
      <c r="E71" s="208"/>
      <c r="F71" s="208"/>
      <c r="G71" s="209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237" t="s">
        <v>50</v>
      </c>
      <c r="C72" s="238"/>
      <c r="D72" s="205">
        <v>1</v>
      </c>
      <c r="E72" s="206">
        <v>0</v>
      </c>
      <c r="F72" s="204">
        <v>0</v>
      </c>
      <c r="G72" s="207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4.25">
      <c r="A73" s="27"/>
      <c r="B73" s="237" t="s">
        <v>51</v>
      </c>
      <c r="C73" s="238"/>
      <c r="D73" s="205">
        <v>1</v>
      </c>
      <c r="E73" s="206"/>
      <c r="F73" s="204"/>
      <c r="G73" s="207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4.25">
      <c r="A74" s="27"/>
      <c r="B74" s="237" t="s">
        <v>52</v>
      </c>
      <c r="C74" s="238"/>
      <c r="D74" s="205">
        <v>0</v>
      </c>
      <c r="E74" s="206"/>
      <c r="F74" s="204"/>
      <c r="G74" s="207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4.25">
      <c r="A75" s="27"/>
      <c r="B75" s="237" t="s">
        <v>53</v>
      </c>
      <c r="C75" s="238"/>
      <c r="D75" s="205">
        <v>0</v>
      </c>
      <c r="E75" s="206"/>
      <c r="F75" s="204"/>
      <c r="G75" s="207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241" t="s">
        <v>54</v>
      </c>
      <c r="C76" s="242"/>
      <c r="D76" s="205">
        <v>1</v>
      </c>
      <c r="E76" s="206"/>
      <c r="F76" s="204"/>
      <c r="G76" s="207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4.25">
      <c r="A77" s="27"/>
      <c r="B77" s="237" t="s">
        <v>55</v>
      </c>
      <c r="C77" s="238"/>
      <c r="D77" s="205">
        <v>0</v>
      </c>
      <c r="E77" s="206"/>
      <c r="F77" s="204"/>
      <c r="G77" s="207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4.25">
      <c r="A78" s="27"/>
      <c r="B78" s="237" t="s">
        <v>56</v>
      </c>
      <c r="C78" s="238"/>
      <c r="D78" s="205">
        <v>0</v>
      </c>
      <c r="E78" s="206"/>
      <c r="F78" s="204"/>
      <c r="G78" s="207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4.25">
      <c r="A79" s="17"/>
      <c r="B79" s="237" t="s">
        <v>57</v>
      </c>
      <c r="C79" s="238"/>
      <c r="D79" s="205">
        <v>0</v>
      </c>
      <c r="E79" s="206"/>
      <c r="F79" s="204"/>
      <c r="G79" s="207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4.25">
      <c r="A80" s="27"/>
      <c r="B80" s="237" t="s">
        <v>58</v>
      </c>
      <c r="C80" s="238"/>
      <c r="D80" s="205">
        <v>0</v>
      </c>
      <c r="E80" s="206"/>
      <c r="F80" s="204"/>
      <c r="G80" s="207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4.25">
      <c r="A81" s="27"/>
      <c r="B81" s="237" t="s">
        <v>59</v>
      </c>
      <c r="C81" s="238"/>
      <c r="D81" s="205">
        <v>0</v>
      </c>
      <c r="E81" s="206"/>
      <c r="F81" s="204"/>
      <c r="G81" s="207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4.25">
      <c r="A82" s="27"/>
      <c r="B82" s="237" t="s">
        <v>60</v>
      </c>
      <c r="C82" s="238"/>
      <c r="D82" s="205">
        <v>0</v>
      </c>
      <c r="E82" s="206"/>
      <c r="F82" s="204"/>
      <c r="G82" s="207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4.25">
      <c r="A83" s="27"/>
      <c r="B83" s="237" t="s">
        <v>61</v>
      </c>
      <c r="C83" s="238"/>
      <c r="D83" s="205">
        <v>0</v>
      </c>
      <c r="E83" s="206"/>
      <c r="F83" s="204"/>
      <c r="G83" s="207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239">
        <f>COUNTA(B72:C83)</f>
        <v>12</v>
      </c>
      <c r="C84" s="240"/>
      <c r="D84" s="202"/>
      <c r="E84" s="202"/>
      <c r="F84" s="202"/>
      <c r="G84" s="203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4.25">
      <c r="A85" s="90" t="s">
        <v>21</v>
      </c>
      <c r="B85" s="37"/>
      <c r="C85" s="38"/>
      <c r="D85" s="202"/>
      <c r="E85" s="202"/>
      <c r="F85" s="202"/>
      <c r="G85" s="203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245" t="s">
        <v>62</v>
      </c>
      <c r="C86" s="246"/>
      <c r="D86" s="205">
        <v>200</v>
      </c>
      <c r="E86" s="206">
        <v>200</v>
      </c>
      <c r="F86" s="204">
        <v>200</v>
      </c>
      <c r="G86" s="207">
        <v>200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200</v>
      </c>
      <c r="O86" s="74">
        <f>IF(ISERROR(G86+I86+K86+M86),"Invalid Input",G86+I86+K86+M86)</f>
        <v>200</v>
      </c>
      <c r="P86" s="68">
        <v>0</v>
      </c>
      <c r="Q86" s="53">
        <f>IF(ISERROR(P86-O86),"Invalid Input",(P86-O86))</f>
        <v>-200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4.25">
      <c r="A88" s="78" t="str">
        <f>SheetNames!A12</f>
        <v>LIM345</v>
      </c>
    </row>
  </sheetData>
  <sheetProtection/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55" zoomScaleNormal="55" zoomScalePageLayoutView="0" workbookViewId="0" topLeftCell="A40">
      <selection activeCell="T87" sqref="T87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4.25">
      <c r="A1" s="65" t="str">
        <f>A88&amp;" - "&amp;VLOOKUP(A88,SheetNames!A2:D29,3,FALSE)</f>
        <v>DC34 - Vhembe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27.75">
      <c r="D4" s="107" t="s">
        <v>36</v>
      </c>
    </row>
    <row r="5" spans="3:5" ht="28.5">
      <c r="C5" s="112" t="s">
        <v>69</v>
      </c>
      <c r="D5" s="130"/>
      <c r="E5" s="110" t="s">
        <v>39</v>
      </c>
    </row>
    <row r="6" spans="3:5" ht="14.25">
      <c r="C6" s="112" t="s">
        <v>30</v>
      </c>
      <c r="D6" s="122"/>
      <c r="E6" s="109" t="s">
        <v>35</v>
      </c>
    </row>
    <row r="7" spans="1:20" ht="28.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4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4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4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4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4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28.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4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4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4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82.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4.25">
      <c r="A22" s="250" t="s">
        <v>19</v>
      </c>
      <c r="B22" s="251"/>
      <c r="C22" s="2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241" t="s">
        <v>79</v>
      </c>
      <c r="C24" s="242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241" t="s">
        <v>80</v>
      </c>
      <c r="C25" s="242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241" t="s">
        <v>28</v>
      </c>
      <c r="C26" s="242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241" t="s">
        <v>29</v>
      </c>
      <c r="C27" s="242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243" t="s">
        <v>82</v>
      </c>
      <c r="C28" s="24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241" t="s">
        <v>37</v>
      </c>
      <c r="C29" s="242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241" t="s">
        <v>38</v>
      </c>
      <c r="C30" s="242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241" t="s">
        <v>31</v>
      </c>
      <c r="C32" s="242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>
      <c r="A33" s="23"/>
      <c r="B33" s="241" t="s">
        <v>81</v>
      </c>
      <c r="C33" s="242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>
      <c r="A34" s="23"/>
      <c r="B34" s="241" t="s">
        <v>83</v>
      </c>
      <c r="C34" s="242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4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>
      <c r="A36" s="23"/>
      <c r="B36" s="241" t="s">
        <v>84</v>
      </c>
      <c r="C36" s="242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253">
        <f>COUNTA(B24:B36)</f>
        <v>13</v>
      </c>
      <c r="C37" s="254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4.25">
      <c r="A38" s="247" t="s">
        <v>40</v>
      </c>
      <c r="B38" s="248"/>
      <c r="C38" s="249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>
      <c r="A40" s="27"/>
      <c r="B40" s="241" t="s">
        <v>46</v>
      </c>
      <c r="C40" s="242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>
      <c r="A41" s="27"/>
      <c r="B41" s="241" t="s">
        <v>45</v>
      </c>
      <c r="C41" s="242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241" t="s">
        <v>85</v>
      </c>
      <c r="C42" s="242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241" t="s">
        <v>86</v>
      </c>
      <c r="C43" s="242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4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247" t="s">
        <v>26</v>
      </c>
      <c r="B45" s="248"/>
      <c r="C45" s="249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>
      <c r="A47" s="27"/>
      <c r="B47" s="241" t="s">
        <v>42</v>
      </c>
      <c r="C47" s="242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>
      <c r="A48" s="27"/>
      <c r="B48" s="241" t="s">
        <v>43</v>
      </c>
      <c r="C48" s="242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>
      <c r="A49" s="17"/>
      <c r="B49" s="241" t="s">
        <v>44</v>
      </c>
      <c r="C49" s="242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239">
        <f>COUNTA(B40:B49)</f>
        <v>7</v>
      </c>
      <c r="C50" s="240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4.25">
      <c r="A51" s="247" t="s">
        <v>20</v>
      </c>
      <c r="B51" s="248"/>
      <c r="C51" s="249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4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241" t="s">
        <v>41</v>
      </c>
      <c r="C53" s="242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>
      <c r="A54" s="27"/>
      <c r="B54" s="241" t="s">
        <v>47</v>
      </c>
      <c r="C54" s="242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239">
        <f>COUNTA(B53:B54)</f>
        <v>2</v>
      </c>
      <c r="C55" s="240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4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245" t="s">
        <v>48</v>
      </c>
      <c r="C57" s="24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>
      <c r="A58" s="27"/>
      <c r="B58" s="245" t="s">
        <v>49</v>
      </c>
      <c r="C58" s="24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239">
        <f>COUNTA(B57:C58)</f>
        <v>2</v>
      </c>
      <c r="C59" s="24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4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4.25">
      <c r="A61" s="27"/>
      <c r="B61" s="237" t="s">
        <v>88</v>
      </c>
      <c r="C61" s="23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4.25">
      <c r="A62" s="27"/>
      <c r="B62" s="237" t="s">
        <v>87</v>
      </c>
      <c r="C62" s="23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4.25">
      <c r="A63" s="27"/>
      <c r="B63" s="237" t="s">
        <v>89</v>
      </c>
      <c r="C63" s="23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239">
        <f>COUNTA(B61:C62)</f>
        <v>2</v>
      </c>
      <c r="C64" s="24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4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4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237" t="s">
        <v>50</v>
      </c>
      <c r="C72" s="23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4.25">
      <c r="A73" s="27"/>
      <c r="B73" s="237" t="s">
        <v>51</v>
      </c>
      <c r="C73" s="23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4.25">
      <c r="A74" s="27"/>
      <c r="B74" s="237" t="s">
        <v>52</v>
      </c>
      <c r="C74" s="23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4.25">
      <c r="A75" s="27"/>
      <c r="B75" s="237" t="s">
        <v>53</v>
      </c>
      <c r="C75" s="23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241" t="s">
        <v>54</v>
      </c>
      <c r="C76" s="242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4.25">
      <c r="A77" s="27"/>
      <c r="B77" s="237" t="s">
        <v>55</v>
      </c>
      <c r="C77" s="23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4.25">
      <c r="A78" s="27"/>
      <c r="B78" s="237" t="s">
        <v>56</v>
      </c>
      <c r="C78" s="23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4.25">
      <c r="A79" s="17"/>
      <c r="B79" s="237" t="s">
        <v>57</v>
      </c>
      <c r="C79" s="23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4.25">
      <c r="A80" s="27"/>
      <c r="B80" s="237" t="s">
        <v>58</v>
      </c>
      <c r="C80" s="23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4.25">
      <c r="A81" s="27"/>
      <c r="B81" s="237" t="s">
        <v>59</v>
      </c>
      <c r="C81" s="23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4.25">
      <c r="A82" s="27"/>
      <c r="B82" s="237" t="s">
        <v>60</v>
      </c>
      <c r="C82" s="23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4.25">
      <c r="A83" s="27"/>
      <c r="B83" s="237" t="s">
        <v>61</v>
      </c>
      <c r="C83" s="23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239">
        <f>COUNTA(B72:C83)</f>
        <v>12</v>
      </c>
      <c r="C84" s="24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4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245" t="s">
        <v>62</v>
      </c>
      <c r="C86" s="24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4.25">
      <c r="A88" s="78" t="str">
        <f>SheetNames!A13</f>
        <v>DC34</v>
      </c>
    </row>
  </sheetData>
  <sheetProtection/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9" zoomScaleNormal="89" zoomScalePageLayoutView="0" workbookViewId="0" topLeftCell="A1">
      <selection activeCell="T87" sqref="T87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4.25">
      <c r="A1" s="65" t="str">
        <f>A88&amp;" - "&amp;VLOOKUP(A88,SheetNames!A2:D29,3,FALSE)</f>
        <v>LIM351 - Blouberg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27.75">
      <c r="D4" s="107" t="s">
        <v>36</v>
      </c>
    </row>
    <row r="5" spans="3:5" ht="28.5">
      <c r="C5" s="112" t="s">
        <v>69</v>
      </c>
      <c r="D5" s="130"/>
      <c r="E5" s="110" t="s">
        <v>39</v>
      </c>
    </row>
    <row r="6" spans="3:5" ht="14.25">
      <c r="C6" s="112" t="s">
        <v>30</v>
      </c>
      <c r="D6" s="122"/>
      <c r="E6" s="109" t="s">
        <v>35</v>
      </c>
    </row>
    <row r="7" spans="1:20" ht="28.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4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4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4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4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4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28.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4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4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4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82.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4.25">
      <c r="A22" s="250" t="s">
        <v>19</v>
      </c>
      <c r="B22" s="251"/>
      <c r="C22" s="2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241" t="s">
        <v>79</v>
      </c>
      <c r="C24" s="242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241" t="s">
        <v>80</v>
      </c>
      <c r="C25" s="242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241" t="s">
        <v>28</v>
      </c>
      <c r="C26" s="242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241" t="s">
        <v>29</v>
      </c>
      <c r="C27" s="242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243" t="s">
        <v>82</v>
      </c>
      <c r="C28" s="24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241" t="s">
        <v>37</v>
      </c>
      <c r="C29" s="242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241" t="s">
        <v>38</v>
      </c>
      <c r="C30" s="242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241" t="s">
        <v>31</v>
      </c>
      <c r="C32" s="242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>
      <c r="A33" s="23"/>
      <c r="B33" s="241" t="s">
        <v>81</v>
      </c>
      <c r="C33" s="242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>
      <c r="A34" s="23"/>
      <c r="B34" s="241" t="s">
        <v>83</v>
      </c>
      <c r="C34" s="242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4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>
      <c r="A36" s="23"/>
      <c r="B36" s="241" t="s">
        <v>84</v>
      </c>
      <c r="C36" s="242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253">
        <f>COUNTA(B24:B36)</f>
        <v>13</v>
      </c>
      <c r="C37" s="254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4.25">
      <c r="A38" s="247" t="s">
        <v>40</v>
      </c>
      <c r="B38" s="248"/>
      <c r="C38" s="249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>
      <c r="A40" s="27"/>
      <c r="B40" s="241" t="s">
        <v>46</v>
      </c>
      <c r="C40" s="242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>
      <c r="A41" s="27"/>
      <c r="B41" s="241" t="s">
        <v>45</v>
      </c>
      <c r="C41" s="242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241" t="s">
        <v>85</v>
      </c>
      <c r="C42" s="242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241" t="s">
        <v>86</v>
      </c>
      <c r="C43" s="242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4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247" t="s">
        <v>26</v>
      </c>
      <c r="B45" s="248"/>
      <c r="C45" s="249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>
      <c r="A47" s="27"/>
      <c r="B47" s="241" t="s">
        <v>42</v>
      </c>
      <c r="C47" s="242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>
      <c r="A48" s="27"/>
      <c r="B48" s="241" t="s">
        <v>43</v>
      </c>
      <c r="C48" s="242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>
      <c r="A49" s="17"/>
      <c r="B49" s="241" t="s">
        <v>44</v>
      </c>
      <c r="C49" s="242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239">
        <f>COUNTA(B40:B49)</f>
        <v>7</v>
      </c>
      <c r="C50" s="240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4.25">
      <c r="A51" s="247" t="s">
        <v>20</v>
      </c>
      <c r="B51" s="248"/>
      <c r="C51" s="249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4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241" t="s">
        <v>41</v>
      </c>
      <c r="C53" s="242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>
      <c r="A54" s="27"/>
      <c r="B54" s="241" t="s">
        <v>47</v>
      </c>
      <c r="C54" s="242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239">
        <f>COUNTA(B53:B54)</f>
        <v>2</v>
      </c>
      <c r="C55" s="240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4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245" t="s">
        <v>48</v>
      </c>
      <c r="C57" s="24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>
      <c r="A58" s="27"/>
      <c r="B58" s="245" t="s">
        <v>49</v>
      </c>
      <c r="C58" s="24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239">
        <f>COUNTA(B57:C58)</f>
        <v>2</v>
      </c>
      <c r="C59" s="24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4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4.25">
      <c r="A61" s="27"/>
      <c r="B61" s="237" t="s">
        <v>88</v>
      </c>
      <c r="C61" s="23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4.25">
      <c r="A62" s="27"/>
      <c r="B62" s="237" t="s">
        <v>87</v>
      </c>
      <c r="C62" s="23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4.25">
      <c r="A63" s="27"/>
      <c r="B63" s="237" t="s">
        <v>89</v>
      </c>
      <c r="C63" s="23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239">
        <f>COUNTA(B61:C62)</f>
        <v>2</v>
      </c>
      <c r="C64" s="24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4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4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237" t="s">
        <v>50</v>
      </c>
      <c r="C72" s="23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4.25">
      <c r="A73" s="27"/>
      <c r="B73" s="237" t="s">
        <v>51</v>
      </c>
      <c r="C73" s="23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4.25">
      <c r="A74" s="27"/>
      <c r="B74" s="237" t="s">
        <v>52</v>
      </c>
      <c r="C74" s="23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4.25">
      <c r="A75" s="27"/>
      <c r="B75" s="237" t="s">
        <v>53</v>
      </c>
      <c r="C75" s="23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241" t="s">
        <v>54</v>
      </c>
      <c r="C76" s="242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4.25">
      <c r="A77" s="27"/>
      <c r="B77" s="237" t="s">
        <v>55</v>
      </c>
      <c r="C77" s="23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4.25">
      <c r="A78" s="27"/>
      <c r="B78" s="237" t="s">
        <v>56</v>
      </c>
      <c r="C78" s="23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4.25">
      <c r="A79" s="17"/>
      <c r="B79" s="237" t="s">
        <v>57</v>
      </c>
      <c r="C79" s="23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4.25">
      <c r="A80" s="27"/>
      <c r="B80" s="237" t="s">
        <v>58</v>
      </c>
      <c r="C80" s="23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4.25">
      <c r="A81" s="27"/>
      <c r="B81" s="237" t="s">
        <v>59</v>
      </c>
      <c r="C81" s="23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4.25">
      <c r="A82" s="27"/>
      <c r="B82" s="237" t="s">
        <v>60</v>
      </c>
      <c r="C82" s="23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4.25">
      <c r="A83" s="27"/>
      <c r="B83" s="237" t="s">
        <v>61</v>
      </c>
      <c r="C83" s="23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239">
        <f>COUNTA(B72:C83)</f>
        <v>12</v>
      </c>
      <c r="C84" s="24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4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245" t="s">
        <v>62</v>
      </c>
      <c r="C86" s="24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4.25">
      <c r="A88" s="78" t="str">
        <f>SheetNames!A14</f>
        <v>LIM351</v>
      </c>
    </row>
  </sheetData>
  <sheetProtection/>
  <mergeCells count="48"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  <mergeCell ref="A22:C22"/>
    <mergeCell ref="B25:C25"/>
    <mergeCell ref="B26:C26"/>
    <mergeCell ref="B27:C27"/>
    <mergeCell ref="B28:C2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0" zoomScaleNormal="80" zoomScalePageLayoutView="0" workbookViewId="0" topLeftCell="A55">
      <selection activeCell="T87" sqref="T87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4.25">
      <c r="A1" s="65" t="str">
        <f>A88&amp;" - "&amp;VLOOKUP(A88,SheetNames!A2:D29,3,FALSE)</f>
        <v>LIM353 - Molemole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27.75">
      <c r="D4" s="107" t="s">
        <v>36</v>
      </c>
    </row>
    <row r="5" spans="3:5" ht="28.5">
      <c r="C5" s="112" t="s">
        <v>69</v>
      </c>
      <c r="D5" s="130"/>
      <c r="E5" s="110" t="s">
        <v>39</v>
      </c>
    </row>
    <row r="6" spans="3:5" ht="14.25">
      <c r="C6" s="112" t="s">
        <v>30</v>
      </c>
      <c r="D6" s="122"/>
      <c r="E6" s="109" t="s">
        <v>35</v>
      </c>
    </row>
    <row r="7" spans="1:20" ht="28.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4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4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4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4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4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28.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4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4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4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82.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4.25">
      <c r="A22" s="250" t="s">
        <v>19</v>
      </c>
      <c r="B22" s="251"/>
      <c r="C22" s="2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241" t="s">
        <v>79</v>
      </c>
      <c r="C24" s="242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241" t="s">
        <v>80</v>
      </c>
      <c r="C25" s="242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241" t="s">
        <v>28</v>
      </c>
      <c r="C26" s="242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241" t="s">
        <v>29</v>
      </c>
      <c r="C27" s="242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243" t="s">
        <v>82</v>
      </c>
      <c r="C28" s="24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241" t="s">
        <v>37</v>
      </c>
      <c r="C29" s="242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241" t="s">
        <v>38</v>
      </c>
      <c r="C30" s="242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241" t="s">
        <v>31</v>
      </c>
      <c r="C32" s="242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>
      <c r="A33" s="23"/>
      <c r="B33" s="241" t="s">
        <v>81</v>
      </c>
      <c r="C33" s="242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>
      <c r="A34" s="23"/>
      <c r="B34" s="241" t="s">
        <v>83</v>
      </c>
      <c r="C34" s="242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4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>
      <c r="A36" s="23"/>
      <c r="B36" s="241" t="s">
        <v>84</v>
      </c>
      <c r="C36" s="242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253">
        <f>COUNTA(B24:B36)</f>
        <v>13</v>
      </c>
      <c r="C37" s="254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4.25">
      <c r="A38" s="247" t="s">
        <v>40</v>
      </c>
      <c r="B38" s="248"/>
      <c r="C38" s="249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>
      <c r="A40" s="27"/>
      <c r="B40" s="241" t="s">
        <v>46</v>
      </c>
      <c r="C40" s="242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>
      <c r="A41" s="27"/>
      <c r="B41" s="241" t="s">
        <v>45</v>
      </c>
      <c r="C41" s="242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241" t="s">
        <v>85</v>
      </c>
      <c r="C42" s="242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241" t="s">
        <v>86</v>
      </c>
      <c r="C43" s="242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4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247" t="s">
        <v>26</v>
      </c>
      <c r="B45" s="248"/>
      <c r="C45" s="249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>
      <c r="A47" s="27"/>
      <c r="B47" s="241" t="s">
        <v>42</v>
      </c>
      <c r="C47" s="242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>
      <c r="A48" s="27"/>
      <c r="B48" s="241" t="s">
        <v>43</v>
      </c>
      <c r="C48" s="242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>
      <c r="A49" s="17"/>
      <c r="B49" s="241" t="s">
        <v>44</v>
      </c>
      <c r="C49" s="242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239">
        <f>COUNTA(B40:B49)</f>
        <v>7</v>
      </c>
      <c r="C50" s="240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4.25">
      <c r="A51" s="247" t="s">
        <v>20</v>
      </c>
      <c r="B51" s="248"/>
      <c r="C51" s="249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4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241" t="s">
        <v>41</v>
      </c>
      <c r="C53" s="242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>
      <c r="A54" s="27"/>
      <c r="B54" s="241" t="s">
        <v>47</v>
      </c>
      <c r="C54" s="242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239">
        <f>COUNTA(B53:B54)</f>
        <v>2</v>
      </c>
      <c r="C55" s="240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4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245" t="s">
        <v>48</v>
      </c>
      <c r="C57" s="24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>
      <c r="A58" s="27"/>
      <c r="B58" s="245" t="s">
        <v>49</v>
      </c>
      <c r="C58" s="24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239">
        <f>COUNTA(B57:C58)</f>
        <v>2</v>
      </c>
      <c r="C59" s="24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4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4.25">
      <c r="A61" s="27"/>
      <c r="B61" s="237" t="s">
        <v>88</v>
      </c>
      <c r="C61" s="23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4.25">
      <c r="A62" s="27"/>
      <c r="B62" s="237" t="s">
        <v>87</v>
      </c>
      <c r="C62" s="23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4.25">
      <c r="A63" s="27"/>
      <c r="B63" s="237" t="s">
        <v>89</v>
      </c>
      <c r="C63" s="23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239">
        <f>COUNTA(B61:C62)</f>
        <v>2</v>
      </c>
      <c r="C64" s="24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4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4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237" t="s">
        <v>50</v>
      </c>
      <c r="C72" s="23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4.25">
      <c r="A73" s="27"/>
      <c r="B73" s="237" t="s">
        <v>51</v>
      </c>
      <c r="C73" s="23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4.25">
      <c r="A74" s="27"/>
      <c r="B74" s="237" t="s">
        <v>52</v>
      </c>
      <c r="C74" s="23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4.25">
      <c r="A75" s="27"/>
      <c r="B75" s="237" t="s">
        <v>53</v>
      </c>
      <c r="C75" s="23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241" t="s">
        <v>54</v>
      </c>
      <c r="C76" s="242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4.25">
      <c r="A77" s="27"/>
      <c r="B77" s="237" t="s">
        <v>55</v>
      </c>
      <c r="C77" s="23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4.25">
      <c r="A78" s="27"/>
      <c r="B78" s="237" t="s">
        <v>56</v>
      </c>
      <c r="C78" s="23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4.25">
      <c r="A79" s="17"/>
      <c r="B79" s="237" t="s">
        <v>57</v>
      </c>
      <c r="C79" s="23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4.25">
      <c r="A80" s="27"/>
      <c r="B80" s="237" t="s">
        <v>58</v>
      </c>
      <c r="C80" s="23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4.25">
      <c r="A81" s="27"/>
      <c r="B81" s="237" t="s">
        <v>59</v>
      </c>
      <c r="C81" s="23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4.25">
      <c r="A82" s="27"/>
      <c r="B82" s="237" t="s">
        <v>60</v>
      </c>
      <c r="C82" s="23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4.25">
      <c r="A83" s="27"/>
      <c r="B83" s="237" t="s">
        <v>61</v>
      </c>
      <c r="C83" s="23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239">
        <f>COUNTA(B72:C83)</f>
        <v>12</v>
      </c>
      <c r="C84" s="24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4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245" t="s">
        <v>62</v>
      </c>
      <c r="C86" s="24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4.25">
      <c r="A88" s="78" t="str">
        <f>SheetNames!A15</f>
        <v>LIM353</v>
      </c>
    </row>
  </sheetData>
  <sheetProtection/>
  <mergeCells count="48">
    <mergeCell ref="B78:C78"/>
    <mergeCell ref="B64:C64"/>
    <mergeCell ref="B83:C83"/>
    <mergeCell ref="B62:C62"/>
    <mergeCell ref="B81:C81"/>
    <mergeCell ref="B72:C72"/>
    <mergeCell ref="B73:C73"/>
    <mergeCell ref="B74:C74"/>
    <mergeCell ref="B75:C75"/>
    <mergeCell ref="B76:C76"/>
    <mergeCell ref="B82:C82"/>
    <mergeCell ref="B47:C47"/>
    <mergeCell ref="B48:C48"/>
    <mergeCell ref="B43:C43"/>
    <mergeCell ref="A45:C45"/>
    <mergeCell ref="B32:C32"/>
    <mergeCell ref="B33:C33"/>
    <mergeCell ref="B36:C36"/>
    <mergeCell ref="A22:C22"/>
    <mergeCell ref="B24:C24"/>
    <mergeCell ref="B25:C25"/>
    <mergeCell ref="B26:C26"/>
    <mergeCell ref="B27:C27"/>
    <mergeCell ref="B28:C28"/>
    <mergeCell ref="B37:C37"/>
    <mergeCell ref="A38:C38"/>
    <mergeCell ref="B42:C42"/>
    <mergeCell ref="B34:C34"/>
    <mergeCell ref="B40:C40"/>
    <mergeCell ref="B29:C29"/>
    <mergeCell ref="B30:C30"/>
    <mergeCell ref="B41:C41"/>
    <mergeCell ref="B86:C86"/>
    <mergeCell ref="B49:C49"/>
    <mergeCell ref="B50:C50"/>
    <mergeCell ref="A51:C51"/>
    <mergeCell ref="B54:C54"/>
    <mergeCell ref="B58:C58"/>
    <mergeCell ref="B63:C63"/>
    <mergeCell ref="B61:C61"/>
    <mergeCell ref="B53:C53"/>
    <mergeCell ref="B55:C55"/>
    <mergeCell ref="B79:C79"/>
    <mergeCell ref="B80:C80"/>
    <mergeCell ref="B57:C57"/>
    <mergeCell ref="B59:C59"/>
    <mergeCell ref="B84:C84"/>
    <mergeCell ref="B77:C7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9" zoomScaleNormal="89" zoomScalePageLayoutView="0" workbookViewId="0" topLeftCell="A10">
      <selection activeCell="T87" sqref="T87"/>
    </sheetView>
  </sheetViews>
  <sheetFormatPr defaultColWidth="9.0039062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9.00390625" style="2" customWidth="1"/>
  </cols>
  <sheetData>
    <row r="1" spans="1:20" ht="14.25">
      <c r="A1" s="65" t="str">
        <f>A88&amp;" - "&amp;VLOOKUP(A88,SheetNames!A2:D29,3,FALSE)</f>
        <v>LIM354 - Polokwane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27.75">
      <c r="D4" s="107" t="s">
        <v>36</v>
      </c>
    </row>
    <row r="5" spans="3:5" ht="28.5">
      <c r="C5" s="112" t="s">
        <v>69</v>
      </c>
      <c r="D5" s="213">
        <v>225348</v>
      </c>
      <c r="E5" s="110" t="s">
        <v>39</v>
      </c>
    </row>
    <row r="6" spans="3:5" ht="14.25">
      <c r="C6" s="112" t="s">
        <v>30</v>
      </c>
      <c r="D6" s="214">
        <v>2173</v>
      </c>
      <c r="E6" s="109" t="s">
        <v>35</v>
      </c>
    </row>
    <row r="7" spans="1:20" ht="30" customHeight="1">
      <c r="A7" s="67"/>
      <c r="B7" s="62"/>
      <c r="C7" s="113" t="s">
        <v>70</v>
      </c>
      <c r="D7" s="212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4.25">
      <c r="A8" s="67"/>
      <c r="B8" s="62"/>
      <c r="C8" s="146" t="s">
        <v>71</v>
      </c>
      <c r="D8" s="212">
        <v>225348</v>
      </c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212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4.25">
      <c r="A10" s="67"/>
      <c r="B10" s="62"/>
      <c r="C10" s="113" t="s">
        <v>73</v>
      </c>
      <c r="D10" s="212">
        <v>196371</v>
      </c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4.25">
      <c r="A11" s="67"/>
      <c r="B11" s="62"/>
      <c r="C11" s="113" t="s">
        <v>74</v>
      </c>
      <c r="D11" s="213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4.25">
      <c r="A12" s="67"/>
      <c r="B12" s="62"/>
      <c r="C12" s="113" t="s">
        <v>75</v>
      </c>
      <c r="D12" s="212">
        <v>96619</v>
      </c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4.25">
      <c r="A13" s="67"/>
      <c r="B13" s="62"/>
      <c r="C13" s="113" t="s">
        <v>76</v>
      </c>
      <c r="D13" s="212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customHeight="1">
      <c r="A14" s="67"/>
      <c r="B14" s="62"/>
      <c r="C14" s="113" t="s">
        <v>77</v>
      </c>
      <c r="D14" s="212">
        <v>102268</v>
      </c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4.25">
      <c r="A15" s="67"/>
      <c r="B15" s="62"/>
      <c r="C15" s="112" t="s">
        <v>78</v>
      </c>
      <c r="D15" s="212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4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4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82.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4.25">
      <c r="A22" s="250" t="s">
        <v>19</v>
      </c>
      <c r="B22" s="251"/>
      <c r="C22" s="2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241" t="s">
        <v>79</v>
      </c>
      <c r="C24" s="242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241" t="s">
        <v>80</v>
      </c>
      <c r="C25" s="242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241" t="s">
        <v>28</v>
      </c>
      <c r="C26" s="242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241" t="s">
        <v>29</v>
      </c>
      <c r="C27" s="242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243" t="s">
        <v>82</v>
      </c>
      <c r="C28" s="24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241" t="s">
        <v>37</v>
      </c>
      <c r="C29" s="242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241" t="s">
        <v>38</v>
      </c>
      <c r="C30" s="242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241" t="s">
        <v>31</v>
      </c>
      <c r="C32" s="242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>
      <c r="A33" s="23"/>
      <c r="B33" s="241" t="s">
        <v>81</v>
      </c>
      <c r="C33" s="242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>
      <c r="A34" s="23"/>
      <c r="B34" s="241" t="s">
        <v>83</v>
      </c>
      <c r="C34" s="242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4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>
      <c r="A36" s="23"/>
      <c r="B36" s="241" t="s">
        <v>84</v>
      </c>
      <c r="C36" s="242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253">
        <f>COUNTA(B24:B36)</f>
        <v>13</v>
      </c>
      <c r="C37" s="254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4.25">
      <c r="A38" s="247" t="s">
        <v>40</v>
      </c>
      <c r="B38" s="248"/>
      <c r="C38" s="249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>
      <c r="A40" s="27"/>
      <c r="B40" s="241" t="s">
        <v>46</v>
      </c>
      <c r="C40" s="242">
        <v>0</v>
      </c>
      <c r="D40" s="218"/>
      <c r="E40" s="230">
        <v>40</v>
      </c>
      <c r="F40" s="217"/>
      <c r="G40" s="220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>
      <c r="A41" s="27"/>
      <c r="B41" s="241" t="s">
        <v>45</v>
      </c>
      <c r="C41" s="242">
        <v>0</v>
      </c>
      <c r="D41" s="218"/>
      <c r="E41" s="219"/>
      <c r="F41" s="217"/>
      <c r="G41" s="220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241" t="s">
        <v>85</v>
      </c>
      <c r="C42" s="242">
        <v>0</v>
      </c>
      <c r="D42" s="218"/>
      <c r="E42" s="219">
        <v>20</v>
      </c>
      <c r="F42" s="217"/>
      <c r="G42" s="220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241" t="s">
        <v>86</v>
      </c>
      <c r="C43" s="242">
        <v>0</v>
      </c>
      <c r="D43" s="218"/>
      <c r="E43" s="219">
        <v>1</v>
      </c>
      <c r="F43" s="217"/>
      <c r="G43" s="220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4.25">
      <c r="A44" s="27"/>
      <c r="B44" s="144"/>
      <c r="C44" s="145"/>
      <c r="D44" s="223"/>
      <c r="E44" s="223"/>
      <c r="F44" s="223"/>
      <c r="G44" s="224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247" t="s">
        <v>26</v>
      </c>
      <c r="B45" s="248"/>
      <c r="C45" s="249"/>
      <c r="D45" s="223"/>
      <c r="E45" s="223"/>
      <c r="F45" s="223"/>
      <c r="G45" s="224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41"/>
      <c r="B46" s="142"/>
      <c r="C46" s="143"/>
      <c r="D46" s="223"/>
      <c r="E46" s="223"/>
      <c r="F46" s="223"/>
      <c r="G46" s="224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>
      <c r="A47" s="27"/>
      <c r="B47" s="241" t="s">
        <v>42</v>
      </c>
      <c r="C47" s="242">
        <v>0</v>
      </c>
      <c r="D47" s="218"/>
      <c r="E47" s="219"/>
      <c r="F47" s="217"/>
      <c r="G47" s="220"/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>
      <c r="A48" s="27"/>
      <c r="B48" s="241" t="s">
        <v>43</v>
      </c>
      <c r="C48" s="242">
        <v>0</v>
      </c>
      <c r="D48" s="218"/>
      <c r="E48" s="219"/>
      <c r="F48" s="217"/>
      <c r="G48" s="220"/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>
      <c r="A49" s="17"/>
      <c r="B49" s="241" t="s">
        <v>44</v>
      </c>
      <c r="C49" s="242">
        <v>0</v>
      </c>
      <c r="D49" s="218"/>
      <c r="E49" s="219"/>
      <c r="F49" s="217"/>
      <c r="G49" s="220"/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239">
        <f>COUNTA(B40:B49)</f>
        <v>7</v>
      </c>
      <c r="C50" s="240"/>
      <c r="D50" s="221"/>
      <c r="E50" s="221"/>
      <c r="F50" s="221"/>
      <c r="G50" s="222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4.25">
      <c r="A51" s="247" t="s">
        <v>20</v>
      </c>
      <c r="B51" s="248"/>
      <c r="C51" s="249"/>
      <c r="D51" s="221"/>
      <c r="E51" s="221"/>
      <c r="F51" s="221"/>
      <c r="G51" s="222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4.25">
      <c r="A52" s="90" t="s">
        <v>15</v>
      </c>
      <c r="B52" s="142"/>
      <c r="C52" s="143"/>
      <c r="D52" s="221"/>
      <c r="E52" s="221"/>
      <c r="F52" s="221"/>
      <c r="G52" s="222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241" t="s">
        <v>41</v>
      </c>
      <c r="C53" s="242">
        <v>0</v>
      </c>
      <c r="D53" s="218">
        <v>0</v>
      </c>
      <c r="E53" s="236"/>
      <c r="F53" s="217"/>
      <c r="G53" s="220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>
      <c r="A54" s="27"/>
      <c r="B54" s="241" t="s">
        <v>47</v>
      </c>
      <c r="C54" s="242">
        <v>0</v>
      </c>
      <c r="D54" s="218">
        <v>0</v>
      </c>
      <c r="E54" s="236">
        <v>198952</v>
      </c>
      <c r="F54" s="217"/>
      <c r="G54" s="220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239">
        <f>COUNTA(B53:B54)</f>
        <v>2</v>
      </c>
      <c r="C55" s="240"/>
      <c r="D55" s="221"/>
      <c r="E55" s="221"/>
      <c r="F55" s="221"/>
      <c r="G55" s="222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4.25">
      <c r="A56" s="90" t="s">
        <v>16</v>
      </c>
      <c r="B56" s="37"/>
      <c r="C56" s="38"/>
      <c r="D56" s="221"/>
      <c r="E56" s="221"/>
      <c r="F56" s="221"/>
      <c r="G56" s="222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245" t="s">
        <v>48</v>
      </c>
      <c r="C57" s="246"/>
      <c r="D57" s="218"/>
      <c r="E57" s="230">
        <v>1800</v>
      </c>
      <c r="F57" s="217"/>
      <c r="G57" s="220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>
      <c r="A58" s="27"/>
      <c r="B58" s="245" t="s">
        <v>49</v>
      </c>
      <c r="C58" s="246"/>
      <c r="D58" s="232">
        <v>142274</v>
      </c>
      <c r="E58" s="236">
        <v>144074</v>
      </c>
      <c r="F58" s="217"/>
      <c r="G58" s="220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239">
        <f>COUNTA(B57:C58)</f>
        <v>2</v>
      </c>
      <c r="C59" s="240"/>
      <c r="D59" s="215"/>
      <c r="E59" s="215"/>
      <c r="F59" s="215"/>
      <c r="G59" s="216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4.25">
      <c r="A60" s="90" t="s">
        <v>17</v>
      </c>
      <c r="B60" s="45"/>
      <c r="C60" s="38"/>
      <c r="D60" s="215"/>
      <c r="E60" s="215"/>
      <c r="F60" s="215"/>
      <c r="G60" s="216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4.25">
      <c r="A61" s="27"/>
      <c r="B61" s="237" t="s">
        <v>88</v>
      </c>
      <c r="C61" s="238"/>
      <c r="D61" s="232">
        <v>2530</v>
      </c>
      <c r="E61" s="219"/>
      <c r="F61" s="217"/>
      <c r="G61" s="220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4.25">
      <c r="A62" s="27"/>
      <c r="B62" s="237" t="s">
        <v>87</v>
      </c>
      <c r="C62" s="238"/>
      <c r="D62" s="218"/>
      <c r="E62" s="219"/>
      <c r="F62" s="217"/>
      <c r="G62" s="220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4.25">
      <c r="A63" s="27"/>
      <c r="B63" s="237" t="s">
        <v>89</v>
      </c>
      <c r="C63" s="238"/>
      <c r="D63" s="218"/>
      <c r="E63" s="219"/>
      <c r="F63" s="217"/>
      <c r="G63" s="220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239">
        <f>COUNTA(B61:C62)</f>
        <v>2</v>
      </c>
      <c r="C64" s="240"/>
      <c r="D64" s="215"/>
      <c r="E64" s="215"/>
      <c r="F64" s="215"/>
      <c r="G64" s="216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4.25">
      <c r="A65" s="90" t="s">
        <v>18</v>
      </c>
      <c r="B65" s="37"/>
      <c r="C65" s="38"/>
      <c r="D65" s="221"/>
      <c r="E65" s="221"/>
      <c r="F65" s="221"/>
      <c r="G65" s="222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4.25">
      <c r="A66" s="27"/>
      <c r="B66" s="37" t="s">
        <v>93</v>
      </c>
      <c r="C66" s="38"/>
      <c r="D66" s="230">
        <v>228594</v>
      </c>
      <c r="E66" s="231">
        <v>228594</v>
      </c>
      <c r="F66" s="217"/>
      <c r="G66" s="220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4.25">
      <c r="A67" s="27"/>
      <c r="B67" s="37" t="s">
        <v>90</v>
      </c>
      <c r="C67" s="38"/>
      <c r="D67" s="218"/>
      <c r="E67" s="219">
        <v>11</v>
      </c>
      <c r="F67" s="225"/>
      <c r="G67" s="226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4.25">
      <c r="A68" s="23"/>
      <c r="B68" s="37" t="s">
        <v>91</v>
      </c>
      <c r="C68" s="38"/>
      <c r="D68" s="232">
        <v>8169</v>
      </c>
      <c r="E68" s="233"/>
      <c r="F68" s="234"/>
      <c r="G68" s="235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4.25">
      <c r="A69" s="17"/>
      <c r="B69" s="37" t="s">
        <v>92</v>
      </c>
      <c r="C69" s="38"/>
      <c r="D69" s="218"/>
      <c r="E69" s="219">
        <v>50</v>
      </c>
      <c r="F69" s="225"/>
      <c r="G69" s="226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4.25">
      <c r="D70" s="215"/>
      <c r="E70" s="215"/>
      <c r="F70" s="215"/>
      <c r="G70" s="216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4.25">
      <c r="A71" s="90" t="s">
        <v>27</v>
      </c>
      <c r="B71" s="37"/>
      <c r="C71" s="38"/>
      <c r="D71" s="221"/>
      <c r="E71" s="221"/>
      <c r="F71" s="221"/>
      <c r="G71" s="222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237" t="s">
        <v>50</v>
      </c>
      <c r="C72" s="238"/>
      <c r="D72" s="218">
        <v>0</v>
      </c>
      <c r="E72" s="219">
        <v>1</v>
      </c>
      <c r="F72" s="217"/>
      <c r="G72" s="220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4.25">
      <c r="A73" s="27"/>
      <c r="B73" s="237" t="s">
        <v>51</v>
      </c>
      <c r="C73" s="238"/>
      <c r="D73" s="218">
        <v>0</v>
      </c>
      <c r="E73" s="219">
        <v>6</v>
      </c>
      <c r="F73" s="229"/>
      <c r="G73" s="226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4.25">
      <c r="A74" s="27"/>
      <c r="B74" s="237" t="s">
        <v>52</v>
      </c>
      <c r="C74" s="238"/>
      <c r="D74" s="218">
        <v>0</v>
      </c>
      <c r="E74" s="219">
        <v>2</v>
      </c>
      <c r="F74" s="225"/>
      <c r="G74" s="226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4.25">
      <c r="A75" s="27"/>
      <c r="B75" s="237" t="s">
        <v>53</v>
      </c>
      <c r="C75" s="238"/>
      <c r="D75" s="218"/>
      <c r="E75" s="219"/>
      <c r="F75" s="217"/>
      <c r="G75" s="220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241" t="s">
        <v>54</v>
      </c>
      <c r="C76" s="242"/>
      <c r="D76" s="218"/>
      <c r="E76" s="219"/>
      <c r="F76" s="217"/>
      <c r="G76" s="220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4.25">
      <c r="A77" s="27"/>
      <c r="B77" s="237" t="s">
        <v>55</v>
      </c>
      <c r="C77" s="238"/>
      <c r="D77" s="218"/>
      <c r="E77" s="219">
        <v>1</v>
      </c>
      <c r="F77" s="227"/>
      <c r="G77" s="228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4.25">
      <c r="A78" s="27"/>
      <c r="B78" s="237" t="s">
        <v>56</v>
      </c>
      <c r="C78" s="238"/>
      <c r="D78" s="218"/>
      <c r="E78" s="219">
        <v>4</v>
      </c>
      <c r="F78" s="225"/>
      <c r="G78" s="226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4.25">
      <c r="A79" s="17"/>
      <c r="B79" s="237" t="s">
        <v>57</v>
      </c>
      <c r="C79" s="238"/>
      <c r="D79" s="218"/>
      <c r="E79" s="219"/>
      <c r="F79" s="217"/>
      <c r="G79" s="220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4.25">
      <c r="A80" s="27"/>
      <c r="B80" s="237" t="s">
        <v>58</v>
      </c>
      <c r="C80" s="238"/>
      <c r="D80" s="218"/>
      <c r="E80" s="219"/>
      <c r="F80" s="217"/>
      <c r="G80" s="220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4.25">
      <c r="A81" s="27"/>
      <c r="B81" s="237" t="s">
        <v>59</v>
      </c>
      <c r="C81" s="238"/>
      <c r="D81" s="218"/>
      <c r="E81" s="219"/>
      <c r="F81" s="217"/>
      <c r="G81" s="220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4.25">
      <c r="A82" s="27"/>
      <c r="B82" s="237" t="s">
        <v>60</v>
      </c>
      <c r="C82" s="238"/>
      <c r="D82" s="218"/>
      <c r="E82" s="219"/>
      <c r="F82" s="217"/>
      <c r="G82" s="220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4.25">
      <c r="A83" s="27"/>
      <c r="B83" s="237" t="s">
        <v>61</v>
      </c>
      <c r="C83" s="238"/>
      <c r="D83" s="218"/>
      <c r="E83" s="219"/>
      <c r="F83" s="217"/>
      <c r="G83" s="220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239">
        <f>COUNTA(B72:C83)</f>
        <v>12</v>
      </c>
      <c r="C84" s="240"/>
      <c r="D84" s="215"/>
      <c r="E84" s="215"/>
      <c r="F84" s="215"/>
      <c r="G84" s="216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4.25">
      <c r="A85" s="90" t="s">
        <v>21</v>
      </c>
      <c r="B85" s="37"/>
      <c r="C85" s="38"/>
      <c r="D85" s="215"/>
      <c r="E85" s="215"/>
      <c r="F85" s="215"/>
      <c r="G85" s="216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245" t="s">
        <v>62</v>
      </c>
      <c r="C86" s="246"/>
      <c r="D86" s="218"/>
      <c r="E86" s="219">
        <v>4249</v>
      </c>
      <c r="F86" s="217">
        <v>700</v>
      </c>
      <c r="G86" s="220">
        <v>2110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700</v>
      </c>
      <c r="O86" s="74">
        <f>IF(ISERROR(G86+I86+K86+M86),"Invalid Input",G86+I86+K86+M86)</f>
        <v>2110</v>
      </c>
      <c r="P86" s="68">
        <v>0</v>
      </c>
      <c r="Q86" s="53">
        <f>IF(ISERROR(P86-O86),"Invalid Input",(P86-O86))</f>
        <v>-2110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4.25">
      <c r="A88" s="78" t="str">
        <f>SheetNames!A16</f>
        <v>LIM354</v>
      </c>
    </row>
  </sheetData>
  <sheetProtection/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9" zoomScaleNormal="89" zoomScalePageLayoutView="0" workbookViewId="0" topLeftCell="A61">
      <selection activeCell="T87" sqref="T87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4.25">
      <c r="A1" s="65" t="str">
        <f>A88&amp;" - "&amp;VLOOKUP(A88,SheetNames!A2:D29,3,FALSE)</f>
        <v>LIM355 - Lepelle-Nkumpi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27.75">
      <c r="D4" s="107" t="s">
        <v>36</v>
      </c>
    </row>
    <row r="5" spans="3:5" ht="28.5">
      <c r="C5" s="112" t="s">
        <v>69</v>
      </c>
      <c r="D5" s="130"/>
      <c r="E5" s="110" t="s">
        <v>39</v>
      </c>
    </row>
    <row r="6" spans="3:5" ht="14.25">
      <c r="C6" s="112" t="s">
        <v>30</v>
      </c>
      <c r="D6" s="122"/>
      <c r="E6" s="109" t="s">
        <v>35</v>
      </c>
    </row>
    <row r="7" spans="1:20" ht="28.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4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4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4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4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4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28.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4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4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4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82.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4.25">
      <c r="A22" s="250" t="s">
        <v>19</v>
      </c>
      <c r="B22" s="251"/>
      <c r="C22" s="2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241" t="s">
        <v>79</v>
      </c>
      <c r="C24" s="242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241" t="s">
        <v>80</v>
      </c>
      <c r="C25" s="242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241" t="s">
        <v>28</v>
      </c>
      <c r="C26" s="242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241" t="s">
        <v>29</v>
      </c>
      <c r="C27" s="242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243" t="s">
        <v>82</v>
      </c>
      <c r="C28" s="24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241" t="s">
        <v>37</v>
      </c>
      <c r="C29" s="242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241" t="s">
        <v>38</v>
      </c>
      <c r="C30" s="242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241" t="s">
        <v>31</v>
      </c>
      <c r="C32" s="242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>
      <c r="A33" s="23"/>
      <c r="B33" s="241" t="s">
        <v>81</v>
      </c>
      <c r="C33" s="242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>
      <c r="A34" s="23"/>
      <c r="B34" s="241" t="s">
        <v>83</v>
      </c>
      <c r="C34" s="242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4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>
      <c r="A36" s="23"/>
      <c r="B36" s="241" t="s">
        <v>84</v>
      </c>
      <c r="C36" s="242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253">
        <f>COUNTA(B24:B36)</f>
        <v>13</v>
      </c>
      <c r="C37" s="254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4.25">
      <c r="A38" s="247" t="s">
        <v>40</v>
      </c>
      <c r="B38" s="248"/>
      <c r="C38" s="249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>
      <c r="A40" s="27"/>
      <c r="B40" s="241" t="s">
        <v>46</v>
      </c>
      <c r="C40" s="242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>
      <c r="A41" s="27"/>
      <c r="B41" s="241" t="s">
        <v>45</v>
      </c>
      <c r="C41" s="242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241" t="s">
        <v>85</v>
      </c>
      <c r="C42" s="242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241" t="s">
        <v>86</v>
      </c>
      <c r="C43" s="242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4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247" t="s">
        <v>26</v>
      </c>
      <c r="B45" s="248"/>
      <c r="C45" s="249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>
      <c r="A47" s="27"/>
      <c r="B47" s="241" t="s">
        <v>42</v>
      </c>
      <c r="C47" s="242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>
      <c r="A48" s="27"/>
      <c r="B48" s="241" t="s">
        <v>43</v>
      </c>
      <c r="C48" s="242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>
      <c r="A49" s="17"/>
      <c r="B49" s="241" t="s">
        <v>44</v>
      </c>
      <c r="C49" s="242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239">
        <f>COUNTA(B40:B49)</f>
        <v>7</v>
      </c>
      <c r="C50" s="240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4.25">
      <c r="A51" s="247" t="s">
        <v>20</v>
      </c>
      <c r="B51" s="248"/>
      <c r="C51" s="249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4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241" t="s">
        <v>41</v>
      </c>
      <c r="C53" s="242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>
      <c r="A54" s="27"/>
      <c r="B54" s="241" t="s">
        <v>47</v>
      </c>
      <c r="C54" s="242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239">
        <f>COUNTA(B53:B54)</f>
        <v>2</v>
      </c>
      <c r="C55" s="240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4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245" t="s">
        <v>48</v>
      </c>
      <c r="C57" s="24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>
      <c r="A58" s="27"/>
      <c r="B58" s="245" t="s">
        <v>49</v>
      </c>
      <c r="C58" s="24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239">
        <f>COUNTA(B57:C58)</f>
        <v>2</v>
      </c>
      <c r="C59" s="24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4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4.25">
      <c r="A61" s="27"/>
      <c r="B61" s="237" t="s">
        <v>88</v>
      </c>
      <c r="C61" s="23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4.25">
      <c r="A62" s="27"/>
      <c r="B62" s="237" t="s">
        <v>87</v>
      </c>
      <c r="C62" s="23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4.25">
      <c r="A63" s="27"/>
      <c r="B63" s="237" t="s">
        <v>89</v>
      </c>
      <c r="C63" s="23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239">
        <f>COUNTA(B61:C62)</f>
        <v>2</v>
      </c>
      <c r="C64" s="24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4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4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237" t="s">
        <v>50</v>
      </c>
      <c r="C72" s="23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4.25">
      <c r="A73" s="27"/>
      <c r="B73" s="237" t="s">
        <v>51</v>
      </c>
      <c r="C73" s="23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4.25">
      <c r="A74" s="27"/>
      <c r="B74" s="237" t="s">
        <v>52</v>
      </c>
      <c r="C74" s="23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4.25">
      <c r="A75" s="27"/>
      <c r="B75" s="237" t="s">
        <v>53</v>
      </c>
      <c r="C75" s="23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241" t="s">
        <v>54</v>
      </c>
      <c r="C76" s="242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4.25">
      <c r="A77" s="27"/>
      <c r="B77" s="237" t="s">
        <v>55</v>
      </c>
      <c r="C77" s="23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4.25">
      <c r="A78" s="27"/>
      <c r="B78" s="237" t="s">
        <v>56</v>
      </c>
      <c r="C78" s="23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4.25">
      <c r="A79" s="17"/>
      <c r="B79" s="237" t="s">
        <v>57</v>
      </c>
      <c r="C79" s="23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4.25">
      <c r="A80" s="27"/>
      <c r="B80" s="237" t="s">
        <v>58</v>
      </c>
      <c r="C80" s="23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4.25">
      <c r="A81" s="27"/>
      <c r="B81" s="237" t="s">
        <v>59</v>
      </c>
      <c r="C81" s="23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4.25">
      <c r="A82" s="27"/>
      <c r="B82" s="237" t="s">
        <v>60</v>
      </c>
      <c r="C82" s="23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4.25">
      <c r="A83" s="27"/>
      <c r="B83" s="237" t="s">
        <v>61</v>
      </c>
      <c r="C83" s="23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239">
        <f>COUNTA(B72:C83)</f>
        <v>12</v>
      </c>
      <c r="C84" s="24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4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245" t="s">
        <v>62</v>
      </c>
      <c r="C86" s="24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4.25">
      <c r="A88" s="78" t="str">
        <f>SheetNames!A17</f>
        <v>LIM355</v>
      </c>
    </row>
  </sheetData>
  <sheetProtection/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9" zoomScaleNormal="89" zoomScalePageLayoutView="0" workbookViewId="0" topLeftCell="A61">
      <selection activeCell="T87" sqref="T87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4.25">
      <c r="A1" s="65" t="str">
        <f>A88&amp;" - "&amp;VLOOKUP(A88,SheetNames!A2:D29,3,FALSE)</f>
        <v>DC35 - Capricorn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27.75">
      <c r="D4" s="107" t="s">
        <v>36</v>
      </c>
    </row>
    <row r="5" spans="3:5" ht="28.5">
      <c r="C5" s="112" t="s">
        <v>69</v>
      </c>
      <c r="D5" s="130"/>
      <c r="E5" s="110" t="s">
        <v>39</v>
      </c>
    </row>
    <row r="6" spans="3:5" ht="14.25">
      <c r="C6" s="112" t="s">
        <v>30</v>
      </c>
      <c r="D6" s="122"/>
      <c r="E6" s="109" t="s">
        <v>35</v>
      </c>
    </row>
    <row r="7" spans="1:20" ht="28.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4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4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4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4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4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28.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4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4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4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82.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4.25">
      <c r="A22" s="250" t="s">
        <v>19</v>
      </c>
      <c r="B22" s="251"/>
      <c r="C22" s="2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241" t="s">
        <v>79</v>
      </c>
      <c r="C24" s="242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241" t="s">
        <v>80</v>
      </c>
      <c r="C25" s="242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241" t="s">
        <v>28</v>
      </c>
      <c r="C26" s="242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241" t="s">
        <v>29</v>
      </c>
      <c r="C27" s="242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243" t="s">
        <v>82</v>
      </c>
      <c r="C28" s="24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241" t="s">
        <v>37</v>
      </c>
      <c r="C29" s="242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241" t="s">
        <v>38</v>
      </c>
      <c r="C30" s="242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241" t="s">
        <v>31</v>
      </c>
      <c r="C32" s="242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>
      <c r="A33" s="23"/>
      <c r="B33" s="241" t="s">
        <v>81</v>
      </c>
      <c r="C33" s="242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>
      <c r="A34" s="23"/>
      <c r="B34" s="241" t="s">
        <v>83</v>
      </c>
      <c r="C34" s="242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4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>
      <c r="A36" s="23"/>
      <c r="B36" s="241" t="s">
        <v>84</v>
      </c>
      <c r="C36" s="242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253">
        <f>COUNTA(B24:B36)</f>
        <v>13</v>
      </c>
      <c r="C37" s="254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4.25">
      <c r="A38" s="247" t="s">
        <v>40</v>
      </c>
      <c r="B38" s="248"/>
      <c r="C38" s="249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>
      <c r="A40" s="27"/>
      <c r="B40" s="241" t="s">
        <v>46</v>
      </c>
      <c r="C40" s="242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>
      <c r="A41" s="27"/>
      <c r="B41" s="241" t="s">
        <v>45</v>
      </c>
      <c r="C41" s="242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241" t="s">
        <v>85</v>
      </c>
      <c r="C42" s="242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241" t="s">
        <v>86</v>
      </c>
      <c r="C43" s="242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4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247" t="s">
        <v>26</v>
      </c>
      <c r="B45" s="248"/>
      <c r="C45" s="249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>
      <c r="A47" s="27"/>
      <c r="B47" s="241" t="s">
        <v>42</v>
      </c>
      <c r="C47" s="242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>
      <c r="A48" s="27"/>
      <c r="B48" s="241" t="s">
        <v>43</v>
      </c>
      <c r="C48" s="242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>
      <c r="A49" s="17"/>
      <c r="B49" s="241" t="s">
        <v>44</v>
      </c>
      <c r="C49" s="242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239">
        <f>COUNTA(B40:B49)</f>
        <v>7</v>
      </c>
      <c r="C50" s="240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4.25">
      <c r="A51" s="247" t="s">
        <v>20</v>
      </c>
      <c r="B51" s="248"/>
      <c r="C51" s="249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4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241" t="s">
        <v>41</v>
      </c>
      <c r="C53" s="242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>
      <c r="A54" s="27"/>
      <c r="B54" s="241" t="s">
        <v>47</v>
      </c>
      <c r="C54" s="242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239">
        <f>COUNTA(B53:B54)</f>
        <v>2</v>
      </c>
      <c r="C55" s="240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4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245" t="s">
        <v>48</v>
      </c>
      <c r="C57" s="24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>
      <c r="A58" s="27"/>
      <c r="B58" s="245" t="s">
        <v>49</v>
      </c>
      <c r="C58" s="24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239">
        <f>COUNTA(B57:C58)</f>
        <v>2</v>
      </c>
      <c r="C59" s="24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4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4.25">
      <c r="A61" s="27"/>
      <c r="B61" s="237" t="s">
        <v>88</v>
      </c>
      <c r="C61" s="23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4.25">
      <c r="A62" s="27"/>
      <c r="B62" s="237" t="s">
        <v>87</v>
      </c>
      <c r="C62" s="23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4.25">
      <c r="A63" s="27"/>
      <c r="B63" s="237" t="s">
        <v>89</v>
      </c>
      <c r="C63" s="23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239">
        <f>COUNTA(B61:C62)</f>
        <v>2</v>
      </c>
      <c r="C64" s="24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4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4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237" t="s">
        <v>50</v>
      </c>
      <c r="C72" s="23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4.25">
      <c r="A73" s="27"/>
      <c r="B73" s="237" t="s">
        <v>51</v>
      </c>
      <c r="C73" s="23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4.25">
      <c r="A74" s="27"/>
      <c r="B74" s="237" t="s">
        <v>52</v>
      </c>
      <c r="C74" s="23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4.25">
      <c r="A75" s="27"/>
      <c r="B75" s="237" t="s">
        <v>53</v>
      </c>
      <c r="C75" s="23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241" t="s">
        <v>54</v>
      </c>
      <c r="C76" s="242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4.25">
      <c r="A77" s="27"/>
      <c r="B77" s="237" t="s">
        <v>55</v>
      </c>
      <c r="C77" s="23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4.25">
      <c r="A78" s="27"/>
      <c r="B78" s="237" t="s">
        <v>56</v>
      </c>
      <c r="C78" s="23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4.25">
      <c r="A79" s="17"/>
      <c r="B79" s="237" t="s">
        <v>57</v>
      </c>
      <c r="C79" s="23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4.25">
      <c r="A80" s="27"/>
      <c r="B80" s="237" t="s">
        <v>58</v>
      </c>
      <c r="C80" s="23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4.25">
      <c r="A81" s="27"/>
      <c r="B81" s="237" t="s">
        <v>59</v>
      </c>
      <c r="C81" s="23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4.25">
      <c r="A82" s="27"/>
      <c r="B82" s="237" t="s">
        <v>60</v>
      </c>
      <c r="C82" s="23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4.25">
      <c r="A83" s="27"/>
      <c r="B83" s="237" t="s">
        <v>61</v>
      </c>
      <c r="C83" s="23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239">
        <f>COUNTA(B72:C83)</f>
        <v>12</v>
      </c>
      <c r="C84" s="24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4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245" t="s">
        <v>62</v>
      </c>
      <c r="C86" s="24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4.25">
      <c r="A88" s="78" t="str">
        <f>SheetNames!A18</f>
        <v>DC35</v>
      </c>
    </row>
  </sheetData>
  <sheetProtection/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87"/>
  <sheetViews>
    <sheetView showGridLines="0" zoomScale="89" zoomScaleNormal="89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4.25">
      <c r="A1" s="65" t="s">
        <v>94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33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27.75">
      <c r="D4" s="107" t="s">
        <v>36</v>
      </c>
    </row>
    <row r="5" spans="3:5" ht="28.5">
      <c r="C5" s="112" t="s">
        <v>69</v>
      </c>
      <c r="D5" s="107"/>
      <c r="E5" s="115" t="s">
        <v>39</v>
      </c>
    </row>
    <row r="6" spans="3:5" ht="14.25">
      <c r="C6" s="112" t="s">
        <v>30</v>
      </c>
      <c r="D6" s="107"/>
      <c r="E6" s="116" t="s">
        <v>35</v>
      </c>
    </row>
    <row r="7" spans="1:20" ht="28.5">
      <c r="A7" s="67"/>
      <c r="B7" s="62"/>
      <c r="C7" s="113" t="s">
        <v>70</v>
      </c>
      <c r="D7" s="106"/>
      <c r="E7" s="116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4.25">
      <c r="A8" s="67"/>
      <c r="B8" s="62"/>
      <c r="C8" s="103" t="s">
        <v>71</v>
      </c>
      <c r="D8" s="106"/>
      <c r="E8" s="116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06"/>
      <c r="E9" s="116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4.25">
      <c r="A10" s="67"/>
      <c r="B10" s="62"/>
      <c r="C10" s="113" t="s">
        <v>73</v>
      </c>
      <c r="D10" s="106"/>
      <c r="E10" s="116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4.25">
      <c r="A11" s="67"/>
      <c r="B11" s="62"/>
      <c r="C11" s="113" t="s">
        <v>74</v>
      </c>
      <c r="D11" s="106"/>
      <c r="E11" s="116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4.25">
      <c r="A12" s="67"/>
      <c r="B12" s="62"/>
      <c r="C12" s="113" t="s">
        <v>75</v>
      </c>
      <c r="D12" s="106"/>
      <c r="E12" s="116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4.25">
      <c r="A13" s="67"/>
      <c r="B13" s="62"/>
      <c r="C13" s="113" t="s">
        <v>76</v>
      </c>
      <c r="D13" s="106"/>
      <c r="E13" s="116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28.5">
      <c r="A14" s="67"/>
      <c r="B14" s="62"/>
      <c r="C14" s="113" t="s">
        <v>77</v>
      </c>
      <c r="D14" s="106"/>
      <c r="E14" s="116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4.25">
      <c r="A15" s="67"/>
      <c r="B15" s="62"/>
      <c r="C15" s="112" t="s">
        <v>78</v>
      </c>
      <c r="D15" s="106"/>
      <c r="E15" s="116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4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4.25">
      <c r="A17" s="67" t="s">
        <v>32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82.5">
      <c r="A18" s="4" t="s">
        <v>0</v>
      </c>
      <c r="B18" s="5"/>
      <c r="C18" s="5"/>
      <c r="D18" s="46" t="s">
        <v>63</v>
      </c>
      <c r="E18" s="8" t="s">
        <v>64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67</v>
      </c>
      <c r="P18" s="7" t="s">
        <v>68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4.25">
      <c r="A20" s="4"/>
      <c r="B20" s="5"/>
      <c r="C20" s="29"/>
      <c r="D20" s="35">
        <v>1</v>
      </c>
      <c r="E20" s="41">
        <f>D20+1</f>
        <v>2</v>
      </c>
      <c r="F20" s="32">
        <f aca="true" t="shared" si="0" ref="F20:Q20">E20+1</f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4.25">
      <c r="A22" s="250" t="s">
        <v>19</v>
      </c>
      <c r="B22" s="251"/>
      <c r="C22" s="2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241" t="s">
        <v>79</v>
      </c>
      <c r="C24" s="242">
        <v>0</v>
      </c>
      <c r="D24" s="42" t="e">
        <f>#REF!+#REF!</f>
        <v>#REF!</v>
      </c>
      <c r="E24" s="42" t="e">
        <f>#REF!+#REF!</f>
        <v>#REF!</v>
      </c>
      <c r="F24" s="42" t="e">
        <f>#REF!+#REF!</f>
        <v>#REF!</v>
      </c>
      <c r="G24" s="51" t="e">
        <f>#REF!+#REF!</f>
        <v>#REF!</v>
      </c>
      <c r="H24" s="42" t="e">
        <f>#REF!+#REF!</f>
        <v>#REF!</v>
      </c>
      <c r="I24" s="51" t="e">
        <f>#REF!+#REF!</f>
        <v>#REF!</v>
      </c>
      <c r="J24" s="42" t="e">
        <f>#REF!+#REF!</f>
        <v>#REF!</v>
      </c>
      <c r="K24" s="51" t="e">
        <f>#REF!+#REF!</f>
        <v>#REF!</v>
      </c>
      <c r="L24" s="42" t="e">
        <f>#REF!+#REF!</f>
        <v>#REF!</v>
      </c>
      <c r="M24" s="51" t="e">
        <f>#REF!+#REF!</f>
        <v>#REF!</v>
      </c>
      <c r="N24" s="85" t="e">
        <f>#REF!+#REF!</f>
        <v>#REF!</v>
      </c>
      <c r="O24" s="86" t="e">
        <f>#REF!+#REF!</f>
        <v>#REF!</v>
      </c>
      <c r="P24" s="51" t="e">
        <f>#REF!+#REF!</f>
        <v>#REF!</v>
      </c>
      <c r="Q24" s="53" t="e">
        <f>#REF!+#REF!</f>
        <v>#REF!</v>
      </c>
      <c r="R24" s="16" t="b">
        <v>1</v>
      </c>
      <c r="S24" s="118"/>
      <c r="T24" s="118"/>
    </row>
    <row r="25" spans="1:20" ht="15" customHeight="1">
      <c r="A25" s="23"/>
      <c r="B25" s="241" t="s">
        <v>80</v>
      </c>
      <c r="C25" s="242">
        <v>0</v>
      </c>
      <c r="D25" s="42" t="e">
        <f>#REF!+#REF!</f>
        <v>#REF!</v>
      </c>
      <c r="E25" s="42" t="e">
        <f>#REF!+#REF!</f>
        <v>#REF!</v>
      </c>
      <c r="F25" s="42" t="e">
        <f>#REF!+#REF!</f>
        <v>#REF!</v>
      </c>
      <c r="G25" s="51" t="e">
        <f>#REF!+#REF!</f>
        <v>#REF!</v>
      </c>
      <c r="H25" s="42" t="e">
        <f>#REF!+#REF!</f>
        <v>#REF!</v>
      </c>
      <c r="I25" s="51" t="e">
        <f>#REF!+#REF!</f>
        <v>#REF!</v>
      </c>
      <c r="J25" s="42" t="e">
        <f>#REF!+#REF!</f>
        <v>#REF!</v>
      </c>
      <c r="K25" s="51" t="e">
        <f>#REF!+#REF!</f>
        <v>#REF!</v>
      </c>
      <c r="L25" s="42" t="e">
        <f>#REF!+#REF!</f>
        <v>#REF!</v>
      </c>
      <c r="M25" s="51" t="e">
        <f>#REF!+#REF!</f>
        <v>#REF!</v>
      </c>
      <c r="N25" s="71" t="e">
        <f>#REF!+#REF!</f>
        <v>#REF!</v>
      </c>
      <c r="O25" s="72" t="e">
        <f>#REF!+#REF!</f>
        <v>#REF!</v>
      </c>
      <c r="P25" s="51" t="e">
        <f>#REF!+#REF!</f>
        <v>#REF!</v>
      </c>
      <c r="Q25" s="53" t="e">
        <f>#REF!+#REF!</f>
        <v>#REF!</v>
      </c>
      <c r="R25" s="16" t="b">
        <v>1</v>
      </c>
      <c r="S25" s="118"/>
      <c r="T25" s="118"/>
    </row>
    <row r="26" spans="1:20" ht="15" customHeight="1">
      <c r="A26" s="23"/>
      <c r="B26" s="241" t="s">
        <v>28</v>
      </c>
      <c r="C26" s="242">
        <v>0</v>
      </c>
      <c r="D26" s="42" t="e">
        <f>#REF!+#REF!</f>
        <v>#REF!</v>
      </c>
      <c r="E26" s="42" t="e">
        <f>#REF!+#REF!</f>
        <v>#REF!</v>
      </c>
      <c r="F26" s="42" t="e">
        <f>#REF!+#REF!</f>
        <v>#REF!</v>
      </c>
      <c r="G26" s="51" t="e">
        <f>#REF!+#REF!</f>
        <v>#REF!</v>
      </c>
      <c r="H26" s="42" t="e">
        <f>#REF!+#REF!</f>
        <v>#REF!</v>
      </c>
      <c r="I26" s="51" t="e">
        <f>#REF!+#REF!</f>
        <v>#REF!</v>
      </c>
      <c r="J26" s="42" t="e">
        <f>#REF!+#REF!</f>
        <v>#REF!</v>
      </c>
      <c r="K26" s="51" t="e">
        <f>#REF!+#REF!</f>
        <v>#REF!</v>
      </c>
      <c r="L26" s="42" t="e">
        <f>#REF!+#REF!</f>
        <v>#REF!</v>
      </c>
      <c r="M26" s="51" t="e">
        <f>#REF!+#REF!</f>
        <v>#REF!</v>
      </c>
      <c r="N26" s="71" t="e">
        <f>#REF!+#REF!</f>
        <v>#REF!</v>
      </c>
      <c r="O26" s="72" t="e">
        <f>#REF!+#REF!</f>
        <v>#REF!</v>
      </c>
      <c r="P26" s="51" t="e">
        <f>#REF!+#REF!</f>
        <v>#REF!</v>
      </c>
      <c r="Q26" s="53" t="e">
        <f>#REF!+#REF!</f>
        <v>#REF!</v>
      </c>
      <c r="R26" s="16" t="b">
        <v>1</v>
      </c>
      <c r="S26" s="118"/>
      <c r="T26" s="118"/>
    </row>
    <row r="27" spans="1:20" ht="15" customHeight="1">
      <c r="A27" s="23"/>
      <c r="B27" s="241" t="s">
        <v>29</v>
      </c>
      <c r="C27" s="242">
        <v>0</v>
      </c>
      <c r="D27" s="42" t="e">
        <f>#REF!+#REF!</f>
        <v>#REF!</v>
      </c>
      <c r="E27" s="42" t="e">
        <f>#REF!+#REF!</f>
        <v>#REF!</v>
      </c>
      <c r="F27" s="42" t="e">
        <f>#REF!+#REF!</f>
        <v>#REF!</v>
      </c>
      <c r="G27" s="51" t="e">
        <f>#REF!+#REF!</f>
        <v>#REF!</v>
      </c>
      <c r="H27" s="42" t="e">
        <f>#REF!+#REF!</f>
        <v>#REF!</v>
      </c>
      <c r="I27" s="51" t="e">
        <f>#REF!+#REF!</f>
        <v>#REF!</v>
      </c>
      <c r="J27" s="42" t="e">
        <f>#REF!+#REF!</f>
        <v>#REF!</v>
      </c>
      <c r="K27" s="51" t="e">
        <f>#REF!+#REF!</f>
        <v>#REF!</v>
      </c>
      <c r="L27" s="42" t="e">
        <f>#REF!+#REF!</f>
        <v>#REF!</v>
      </c>
      <c r="M27" s="51" t="e">
        <f>#REF!+#REF!</f>
        <v>#REF!</v>
      </c>
      <c r="N27" s="42" t="e">
        <f>#REF!+#REF!</f>
        <v>#REF!</v>
      </c>
      <c r="O27" s="51" t="e">
        <f>#REF!+#REF!</f>
        <v>#REF!</v>
      </c>
      <c r="P27" s="42" t="e">
        <f>#REF!+#REF!</f>
        <v>#REF!</v>
      </c>
      <c r="Q27" s="53" t="e">
        <f>#REF!+#REF!</f>
        <v>#REF!</v>
      </c>
      <c r="R27" s="16" t="b">
        <v>1</v>
      </c>
      <c r="S27" s="118"/>
      <c r="T27" s="118"/>
    </row>
    <row r="28" spans="1:20" ht="15" customHeight="1">
      <c r="A28" s="23"/>
      <c r="B28" s="243" t="s">
        <v>82</v>
      </c>
      <c r="C28" s="244"/>
      <c r="D28" s="42" t="e">
        <f>#REF!+#REF!</f>
        <v>#REF!</v>
      </c>
      <c r="E28" s="42" t="e">
        <f>#REF!+#REF!</f>
        <v>#REF!</v>
      </c>
      <c r="F28" s="42" t="e">
        <f>#REF!+#REF!</f>
        <v>#REF!</v>
      </c>
      <c r="G28" s="51" t="e">
        <f>#REF!+#REF!</f>
        <v>#REF!</v>
      </c>
      <c r="H28" s="42" t="e">
        <f>#REF!+#REF!</f>
        <v>#REF!</v>
      </c>
      <c r="I28" s="51" t="e">
        <f>#REF!+#REF!</f>
        <v>#REF!</v>
      </c>
      <c r="J28" s="42" t="e">
        <f>#REF!+#REF!</f>
        <v>#REF!</v>
      </c>
      <c r="K28" s="51" t="e">
        <f>#REF!+#REF!</f>
        <v>#REF!</v>
      </c>
      <c r="L28" s="42" t="e">
        <f>#REF!+#REF!</f>
        <v>#REF!</v>
      </c>
      <c r="M28" s="51" t="e">
        <f>#REF!+#REF!</f>
        <v>#REF!</v>
      </c>
      <c r="N28" s="85" t="e">
        <f>#REF!+#REF!</f>
        <v>#REF!</v>
      </c>
      <c r="O28" s="86" t="e">
        <f>#REF!+#REF!</f>
        <v>#REF!</v>
      </c>
      <c r="P28" s="51" t="e">
        <f>#REF!+#REF!</f>
        <v>#REF!</v>
      </c>
      <c r="Q28" s="53" t="e">
        <f>#REF!+#REF!</f>
        <v>#REF!</v>
      </c>
      <c r="R28" s="16" t="b">
        <v>1</v>
      </c>
      <c r="S28" s="118"/>
      <c r="T28" s="118"/>
    </row>
    <row r="29" spans="1:20" ht="15" customHeight="1">
      <c r="A29" s="23"/>
      <c r="B29" s="241" t="s">
        <v>37</v>
      </c>
      <c r="C29" s="242">
        <v>0</v>
      </c>
      <c r="D29" s="42" t="e">
        <f>#REF!+#REF!</f>
        <v>#REF!</v>
      </c>
      <c r="E29" s="42" t="e">
        <f>#REF!+#REF!</f>
        <v>#REF!</v>
      </c>
      <c r="F29" s="42" t="e">
        <f>#REF!+#REF!</f>
        <v>#REF!</v>
      </c>
      <c r="G29" s="51" t="e">
        <f>#REF!+#REF!</f>
        <v>#REF!</v>
      </c>
      <c r="H29" s="42" t="e">
        <f>#REF!+#REF!</f>
        <v>#REF!</v>
      </c>
      <c r="I29" s="51" t="e">
        <f>#REF!+#REF!</f>
        <v>#REF!</v>
      </c>
      <c r="J29" s="42" t="e">
        <f>#REF!+#REF!</f>
        <v>#REF!</v>
      </c>
      <c r="K29" s="51" t="e">
        <f>#REF!+#REF!</f>
        <v>#REF!</v>
      </c>
      <c r="L29" s="42" t="e">
        <f>#REF!+#REF!</f>
        <v>#REF!</v>
      </c>
      <c r="M29" s="51" t="e">
        <f>#REF!+#REF!</f>
        <v>#REF!</v>
      </c>
      <c r="N29" s="85" t="e">
        <f>#REF!+#REF!</f>
        <v>#REF!</v>
      </c>
      <c r="O29" s="86" t="e">
        <f>#REF!+#REF!</f>
        <v>#REF!</v>
      </c>
      <c r="P29" s="51" t="e">
        <f>#REF!+#REF!</f>
        <v>#REF!</v>
      </c>
      <c r="Q29" s="53" t="e">
        <f>#REF!+#REF!</f>
        <v>#REF!</v>
      </c>
      <c r="R29" s="16" t="b">
        <v>1</v>
      </c>
      <c r="S29" s="118"/>
      <c r="T29" s="118"/>
    </row>
    <row r="30" spans="1:20" ht="15" customHeight="1">
      <c r="A30" s="23"/>
      <c r="B30" s="241" t="s">
        <v>38</v>
      </c>
      <c r="C30" s="242"/>
      <c r="D30" s="42" t="e">
        <f>#REF!+#REF!</f>
        <v>#REF!</v>
      </c>
      <c r="E30" s="42" t="e">
        <f>#REF!+#REF!</f>
        <v>#REF!</v>
      </c>
      <c r="F30" s="42" t="e">
        <f>#REF!+#REF!</f>
        <v>#REF!</v>
      </c>
      <c r="G30" s="51" t="e">
        <f>#REF!+#REF!</f>
        <v>#REF!</v>
      </c>
      <c r="H30" s="42" t="e">
        <f>#REF!+#REF!</f>
        <v>#REF!</v>
      </c>
      <c r="I30" s="51" t="e">
        <f>#REF!+#REF!</f>
        <v>#REF!</v>
      </c>
      <c r="J30" s="42" t="e">
        <f>#REF!+#REF!</f>
        <v>#REF!</v>
      </c>
      <c r="K30" s="51" t="e">
        <f>#REF!+#REF!</f>
        <v>#REF!</v>
      </c>
      <c r="L30" s="42" t="e">
        <f>#REF!+#REF!</f>
        <v>#REF!</v>
      </c>
      <c r="M30" s="51" t="e">
        <f>#REF!+#REF!</f>
        <v>#REF!</v>
      </c>
      <c r="N30" s="42" t="e">
        <f>#REF!+#REF!</f>
        <v>#REF!</v>
      </c>
      <c r="O30" s="51" t="e">
        <f>#REF!+#REF!</f>
        <v>#REF!</v>
      </c>
      <c r="P30" s="42" t="e">
        <f>#REF!+#REF!</f>
        <v>#REF!</v>
      </c>
      <c r="Q30" s="53" t="e">
        <f>#REF!+#REF!</f>
        <v>#REF!</v>
      </c>
      <c r="R30" s="16" t="b">
        <v>1</v>
      </c>
      <c r="S30" s="118"/>
      <c r="T30" s="118"/>
    </row>
    <row r="31" spans="1:20" ht="15" customHeight="1">
      <c r="A31" s="23"/>
      <c r="B31" s="241" t="s">
        <v>31</v>
      </c>
      <c r="C31" s="242">
        <v>0</v>
      </c>
      <c r="D31" s="42" t="e">
        <f>#REF!+#REF!</f>
        <v>#REF!</v>
      </c>
      <c r="E31" s="42" t="e">
        <f>#REF!+#REF!</f>
        <v>#REF!</v>
      </c>
      <c r="F31" s="42" t="e">
        <f>#REF!+#REF!</f>
        <v>#REF!</v>
      </c>
      <c r="G31" s="51" t="e">
        <f>#REF!+#REF!</f>
        <v>#REF!</v>
      </c>
      <c r="H31" s="42" t="e">
        <f>#REF!+#REF!</f>
        <v>#REF!</v>
      </c>
      <c r="I31" s="51" t="e">
        <f>#REF!+#REF!</f>
        <v>#REF!</v>
      </c>
      <c r="J31" s="42" t="e">
        <f>#REF!+#REF!</f>
        <v>#REF!</v>
      </c>
      <c r="K31" s="51" t="e">
        <f>#REF!+#REF!</f>
        <v>#REF!</v>
      </c>
      <c r="L31" s="42" t="e">
        <f>#REF!+#REF!</f>
        <v>#REF!</v>
      </c>
      <c r="M31" s="51" t="e">
        <f>#REF!+#REF!</f>
        <v>#REF!</v>
      </c>
      <c r="N31" s="42" t="e">
        <f>#REF!+#REF!</f>
        <v>#REF!</v>
      </c>
      <c r="O31" s="51" t="e">
        <f>#REF!+#REF!</f>
        <v>#REF!</v>
      </c>
      <c r="P31" s="42" t="e">
        <f>#REF!+#REF!</f>
        <v>#REF!</v>
      </c>
      <c r="Q31" s="53" t="e">
        <f>#REF!+#REF!</f>
        <v>#REF!</v>
      </c>
      <c r="R31" s="16" t="b">
        <v>1</v>
      </c>
      <c r="S31" s="118"/>
      <c r="T31" s="118"/>
    </row>
    <row r="32" spans="1:20" ht="15" customHeight="1">
      <c r="A32" s="23"/>
      <c r="B32" s="241" t="s">
        <v>81</v>
      </c>
      <c r="C32" s="242">
        <v>0</v>
      </c>
      <c r="D32" s="42"/>
      <c r="E32" s="42"/>
      <c r="F32" s="42"/>
      <c r="G32" s="51"/>
      <c r="H32" s="42"/>
      <c r="I32" s="51"/>
      <c r="J32" s="42"/>
      <c r="K32" s="51"/>
      <c r="L32" s="42"/>
      <c r="M32" s="51"/>
      <c r="N32" s="42"/>
      <c r="O32" s="51"/>
      <c r="P32" s="42"/>
      <c r="Q32" s="53"/>
      <c r="R32" s="16"/>
      <c r="S32" s="118"/>
      <c r="T32" s="118"/>
    </row>
    <row r="33" spans="1:20" ht="15" customHeight="1">
      <c r="A33" s="23"/>
      <c r="B33" s="241" t="s">
        <v>83</v>
      </c>
      <c r="C33" s="242"/>
      <c r="D33" s="42"/>
      <c r="E33" s="42"/>
      <c r="F33" s="42"/>
      <c r="G33" s="51"/>
      <c r="H33" s="42"/>
      <c r="I33" s="51"/>
      <c r="J33" s="42"/>
      <c r="K33" s="51"/>
      <c r="L33" s="42"/>
      <c r="M33" s="51"/>
      <c r="N33" s="42"/>
      <c r="O33" s="51"/>
      <c r="P33" s="42"/>
      <c r="Q33" s="53"/>
      <c r="R33" s="16"/>
      <c r="S33" s="118"/>
      <c r="T33" s="118"/>
    </row>
    <row r="34" spans="1:20" ht="14.25">
      <c r="A34" s="23"/>
      <c r="B34" s="241" t="s">
        <v>84</v>
      </c>
      <c r="C34" s="242"/>
      <c r="D34" s="42" t="e">
        <f>#REF!+#REF!</f>
        <v>#REF!</v>
      </c>
      <c r="E34" s="42" t="e">
        <f>#REF!+#REF!</f>
        <v>#REF!</v>
      </c>
      <c r="F34" s="42" t="e">
        <f>#REF!+#REF!</f>
        <v>#REF!</v>
      </c>
      <c r="G34" s="51" t="e">
        <f>#REF!+#REF!</f>
        <v>#REF!</v>
      </c>
      <c r="H34" s="42" t="e">
        <f>#REF!+#REF!</f>
        <v>#REF!</v>
      </c>
      <c r="I34" s="51" t="e">
        <f>#REF!+#REF!</f>
        <v>#REF!</v>
      </c>
      <c r="J34" s="42" t="e">
        <f>#REF!+#REF!</f>
        <v>#REF!</v>
      </c>
      <c r="K34" s="51" t="e">
        <f>#REF!+#REF!</f>
        <v>#REF!</v>
      </c>
      <c r="L34" s="42" t="e">
        <f>#REF!+#REF!</f>
        <v>#REF!</v>
      </c>
      <c r="M34" s="51" t="e">
        <f>#REF!+#REF!</f>
        <v>#REF!</v>
      </c>
      <c r="N34" s="42" t="e">
        <f>#REF!+#REF!</f>
        <v>#REF!</v>
      </c>
      <c r="O34" s="51" t="e">
        <f>#REF!+#REF!</f>
        <v>#REF!</v>
      </c>
      <c r="P34" s="42" t="e">
        <f>#REF!+#REF!</f>
        <v>#REF!</v>
      </c>
      <c r="Q34" s="53" t="e">
        <f>#REF!+#REF!</f>
        <v>#REF!</v>
      </c>
      <c r="R34" s="16" t="b">
        <v>1</v>
      </c>
      <c r="S34" s="118"/>
      <c r="T34" s="118"/>
    </row>
    <row r="35" spans="1:20" ht="7.5" customHeight="1">
      <c r="A35" s="27"/>
      <c r="B35" s="239">
        <f>COUNTA(B24:B34)</f>
        <v>11</v>
      </c>
      <c r="C35" s="240"/>
      <c r="D35" s="42" t="e">
        <f>#REF!+#REF!</f>
        <v>#REF!</v>
      </c>
      <c r="E35" s="42" t="e">
        <f>#REF!+#REF!</f>
        <v>#REF!</v>
      </c>
      <c r="F35" s="42" t="e">
        <f>#REF!+#REF!</f>
        <v>#REF!</v>
      </c>
      <c r="G35" s="51" t="e">
        <f>#REF!+#REF!</f>
        <v>#REF!</v>
      </c>
      <c r="H35" s="42" t="e">
        <f>#REF!+#REF!</f>
        <v>#REF!</v>
      </c>
      <c r="I35" s="51" t="e">
        <f>#REF!+#REF!</f>
        <v>#REF!</v>
      </c>
      <c r="J35" s="42" t="e">
        <f>#REF!+#REF!</f>
        <v>#REF!</v>
      </c>
      <c r="K35" s="51" t="e">
        <f>#REF!+#REF!</f>
        <v>#REF!</v>
      </c>
      <c r="L35" s="42" t="e">
        <f>#REF!+#REF!</f>
        <v>#REF!</v>
      </c>
      <c r="M35" s="51" t="e">
        <f>#REF!+#REF!</f>
        <v>#REF!</v>
      </c>
      <c r="N35" s="42" t="e">
        <f>#REF!+#REF!</f>
        <v>#REF!</v>
      </c>
      <c r="O35" s="51" t="e">
        <f>#REF!+#REF!</f>
        <v>#REF!</v>
      </c>
      <c r="P35" s="42" t="e">
        <f>#REF!+#REF!</f>
        <v>#REF!</v>
      </c>
      <c r="Q35" s="53" t="e">
        <f>#REF!+#REF!</f>
        <v>#REF!</v>
      </c>
      <c r="R35" s="16" t="b">
        <v>1</v>
      </c>
      <c r="S35" s="118"/>
      <c r="T35" s="118"/>
    </row>
    <row r="36" spans="1:20" ht="15" customHeight="1">
      <c r="A36" s="247" t="s">
        <v>40</v>
      </c>
      <c r="B36" s="248"/>
      <c r="C36" s="249"/>
      <c r="D36" s="42"/>
      <c r="E36" s="42"/>
      <c r="F36" s="42"/>
      <c r="G36" s="51"/>
      <c r="H36" s="42"/>
      <c r="I36" s="51"/>
      <c r="J36" s="42"/>
      <c r="K36" s="51"/>
      <c r="L36" s="42"/>
      <c r="M36" s="51"/>
      <c r="N36" s="42"/>
      <c r="O36" s="51"/>
      <c r="P36" s="42"/>
      <c r="Q36" s="53"/>
      <c r="R36" s="16" t="b">
        <v>1</v>
      </c>
      <c r="S36" s="118"/>
      <c r="T36" s="118"/>
    </row>
    <row r="37" spans="1:20" ht="7.5" customHeight="1">
      <c r="A37" s="87"/>
      <c r="B37" s="88"/>
      <c r="C37" s="89"/>
      <c r="D37" s="42"/>
      <c r="E37" s="42"/>
      <c r="F37" s="42"/>
      <c r="G37" s="51"/>
      <c r="H37" s="42"/>
      <c r="I37" s="51"/>
      <c r="J37" s="42"/>
      <c r="K37" s="51"/>
      <c r="L37" s="42"/>
      <c r="M37" s="51"/>
      <c r="N37" s="42"/>
      <c r="O37" s="51"/>
      <c r="P37" s="42"/>
      <c r="Q37" s="53"/>
      <c r="R37" s="16"/>
      <c r="S37" s="118"/>
      <c r="T37" s="118"/>
    </row>
    <row r="38" spans="1:20" ht="14.25">
      <c r="A38" s="27"/>
      <c r="B38" s="241" t="s">
        <v>46</v>
      </c>
      <c r="C38" s="242">
        <v>0</v>
      </c>
      <c r="D38" s="42" t="e">
        <f>#REF!+#REF!</f>
        <v>#REF!</v>
      </c>
      <c r="E38" s="42" t="e">
        <f>#REF!+#REF!</f>
        <v>#REF!</v>
      </c>
      <c r="F38" s="42" t="e">
        <f>#REF!+#REF!</f>
        <v>#REF!</v>
      </c>
      <c r="G38" s="51" t="e">
        <f>#REF!+#REF!</f>
        <v>#REF!</v>
      </c>
      <c r="H38" s="42" t="e">
        <f>#REF!+#REF!</f>
        <v>#REF!</v>
      </c>
      <c r="I38" s="51" t="e">
        <f>#REF!+#REF!</f>
        <v>#REF!</v>
      </c>
      <c r="J38" s="42" t="e">
        <f>#REF!+#REF!</f>
        <v>#REF!</v>
      </c>
      <c r="K38" s="51" t="e">
        <f>#REF!+#REF!</f>
        <v>#REF!</v>
      </c>
      <c r="L38" s="42" t="e">
        <f>#REF!+#REF!</f>
        <v>#REF!</v>
      </c>
      <c r="M38" s="51" t="e">
        <f>#REF!+#REF!</f>
        <v>#REF!</v>
      </c>
      <c r="N38" s="42" t="e">
        <f>#REF!+#REF!</f>
        <v>#REF!</v>
      </c>
      <c r="O38" s="51" t="e">
        <f>#REF!+#REF!</f>
        <v>#REF!</v>
      </c>
      <c r="P38" s="42" t="e">
        <f>#REF!+#REF!</f>
        <v>#REF!</v>
      </c>
      <c r="Q38" s="53" t="e">
        <f>#REF!+#REF!</f>
        <v>#REF!</v>
      </c>
      <c r="R38" s="16" t="b">
        <v>1</v>
      </c>
      <c r="S38" s="118"/>
      <c r="T38" s="118"/>
    </row>
    <row r="39" spans="1:20" ht="14.25">
      <c r="A39" s="27"/>
      <c r="B39" s="241" t="s">
        <v>45</v>
      </c>
      <c r="C39" s="242">
        <v>0</v>
      </c>
      <c r="D39" s="42" t="e">
        <f>#REF!+#REF!</f>
        <v>#REF!</v>
      </c>
      <c r="E39" s="42" t="e">
        <f>#REF!+#REF!</f>
        <v>#REF!</v>
      </c>
      <c r="F39" s="42" t="e">
        <f>#REF!+#REF!</f>
        <v>#REF!</v>
      </c>
      <c r="G39" s="51" t="e">
        <f>#REF!+#REF!</f>
        <v>#REF!</v>
      </c>
      <c r="H39" s="42" t="e">
        <f>#REF!+#REF!</f>
        <v>#REF!</v>
      </c>
      <c r="I39" s="51" t="e">
        <f>#REF!+#REF!</f>
        <v>#REF!</v>
      </c>
      <c r="J39" s="42" t="e">
        <f>#REF!+#REF!</f>
        <v>#REF!</v>
      </c>
      <c r="K39" s="51" t="e">
        <f>#REF!+#REF!</f>
        <v>#REF!</v>
      </c>
      <c r="L39" s="42" t="e">
        <f>#REF!+#REF!</f>
        <v>#REF!</v>
      </c>
      <c r="M39" s="51" t="e">
        <f>#REF!+#REF!</f>
        <v>#REF!</v>
      </c>
      <c r="N39" s="42" t="e">
        <f>#REF!+#REF!</f>
        <v>#REF!</v>
      </c>
      <c r="O39" s="51" t="e">
        <f>#REF!+#REF!</f>
        <v>#REF!</v>
      </c>
      <c r="P39" s="42" t="e">
        <f>#REF!+#REF!</f>
        <v>#REF!</v>
      </c>
      <c r="Q39" s="53" t="e">
        <f>#REF!+#REF!</f>
        <v>#REF!</v>
      </c>
      <c r="R39" s="16" t="b">
        <v>1</v>
      </c>
      <c r="S39" s="118"/>
      <c r="T39" s="118"/>
    </row>
    <row r="40" spans="1:20" ht="15" customHeight="1">
      <c r="A40" s="27"/>
      <c r="B40" s="241" t="s">
        <v>85</v>
      </c>
      <c r="C40" s="242">
        <v>0</v>
      </c>
      <c r="D40" s="42" t="e">
        <f>#REF!+#REF!</f>
        <v>#REF!</v>
      </c>
      <c r="E40" s="42" t="e">
        <f>#REF!+#REF!</f>
        <v>#REF!</v>
      </c>
      <c r="F40" s="42" t="e">
        <f>#REF!+#REF!</f>
        <v>#REF!</v>
      </c>
      <c r="G40" s="51" t="e">
        <f>#REF!+#REF!</f>
        <v>#REF!</v>
      </c>
      <c r="H40" s="42" t="e">
        <f>#REF!+#REF!</f>
        <v>#REF!</v>
      </c>
      <c r="I40" s="51" t="e">
        <f>#REF!+#REF!</f>
        <v>#REF!</v>
      </c>
      <c r="J40" s="42" t="e">
        <f>#REF!+#REF!</f>
        <v>#REF!</v>
      </c>
      <c r="K40" s="51" t="e">
        <f>#REF!+#REF!</f>
        <v>#REF!</v>
      </c>
      <c r="L40" s="42" t="e">
        <f>#REF!+#REF!</f>
        <v>#REF!</v>
      </c>
      <c r="M40" s="51" t="e">
        <f>#REF!+#REF!</f>
        <v>#REF!</v>
      </c>
      <c r="N40" s="42" t="e">
        <f>#REF!+#REF!</f>
        <v>#REF!</v>
      </c>
      <c r="O40" s="51" t="e">
        <f>#REF!+#REF!</f>
        <v>#REF!</v>
      </c>
      <c r="P40" s="42" t="e">
        <f>#REF!+#REF!</f>
        <v>#REF!</v>
      </c>
      <c r="Q40" s="53" t="e">
        <f>#REF!+#REF!</f>
        <v>#REF!</v>
      </c>
      <c r="R40" s="16" t="b">
        <v>1</v>
      </c>
      <c r="S40" s="118"/>
      <c r="T40" s="118"/>
    </row>
    <row r="41" spans="1:20" ht="15" customHeight="1">
      <c r="A41" s="27"/>
      <c r="B41" s="241" t="s">
        <v>86</v>
      </c>
      <c r="C41" s="242">
        <v>0</v>
      </c>
      <c r="D41" s="42" t="e">
        <f>#REF!+#REF!</f>
        <v>#REF!</v>
      </c>
      <c r="E41" s="42" t="e">
        <f>#REF!+#REF!</f>
        <v>#REF!</v>
      </c>
      <c r="F41" s="42" t="e">
        <f>#REF!+#REF!</f>
        <v>#REF!</v>
      </c>
      <c r="G41" s="51" t="e">
        <f>#REF!+#REF!</f>
        <v>#REF!</v>
      </c>
      <c r="H41" s="42" t="e">
        <f>#REF!+#REF!</f>
        <v>#REF!</v>
      </c>
      <c r="I41" s="51" t="e">
        <f>#REF!+#REF!</f>
        <v>#REF!</v>
      </c>
      <c r="J41" s="42" t="e">
        <f>#REF!+#REF!</f>
        <v>#REF!</v>
      </c>
      <c r="K41" s="51" t="e">
        <f>#REF!+#REF!</f>
        <v>#REF!</v>
      </c>
      <c r="L41" s="42" t="e">
        <f>#REF!+#REF!</f>
        <v>#REF!</v>
      </c>
      <c r="M41" s="51" t="e">
        <f>#REF!+#REF!</f>
        <v>#REF!</v>
      </c>
      <c r="N41" s="42" t="e">
        <f>#REF!+#REF!</f>
        <v>#REF!</v>
      </c>
      <c r="O41" s="51" t="e">
        <f>#REF!+#REF!</f>
        <v>#REF!</v>
      </c>
      <c r="P41" s="42" t="e">
        <f>#REF!+#REF!</f>
        <v>#REF!</v>
      </c>
      <c r="Q41" s="53" t="e">
        <f>#REF!+#REF!</f>
        <v>#REF!</v>
      </c>
      <c r="R41" s="121" t="b">
        <v>1</v>
      </c>
      <c r="S41" s="118"/>
      <c r="T41" s="118"/>
    </row>
    <row r="42" spans="1:20" ht="14.25">
      <c r="A42" s="27"/>
      <c r="B42" s="98"/>
      <c r="C42" s="99"/>
      <c r="D42" s="42"/>
      <c r="E42" s="42"/>
      <c r="F42" s="42"/>
      <c r="G42" s="51"/>
      <c r="H42" s="42"/>
      <c r="I42" s="51"/>
      <c r="J42" s="42"/>
      <c r="K42" s="51"/>
      <c r="L42" s="42"/>
      <c r="M42" s="51"/>
      <c r="N42" s="42"/>
      <c r="O42" s="51"/>
      <c r="P42" s="42"/>
      <c r="Q42" s="53"/>
      <c r="R42" s="16"/>
      <c r="S42" s="118"/>
      <c r="T42" s="118"/>
    </row>
    <row r="43" spans="1:20" ht="14.25">
      <c r="A43" s="247" t="s">
        <v>26</v>
      </c>
      <c r="B43" s="248"/>
      <c r="C43" s="249"/>
      <c r="D43" s="42"/>
      <c r="E43" s="42"/>
      <c r="F43" s="42"/>
      <c r="G43" s="51"/>
      <c r="H43" s="42"/>
      <c r="I43" s="51"/>
      <c r="J43" s="42"/>
      <c r="K43" s="51"/>
      <c r="L43" s="42"/>
      <c r="M43" s="51"/>
      <c r="N43" s="42"/>
      <c r="O43" s="51"/>
      <c r="P43" s="42"/>
      <c r="Q43" s="53"/>
      <c r="R43" s="16"/>
      <c r="S43" s="118"/>
      <c r="T43" s="118"/>
    </row>
    <row r="44" spans="1:20" ht="6.75" customHeight="1">
      <c r="A44" s="100"/>
      <c r="B44" s="101"/>
      <c r="C44" s="102"/>
      <c r="D44" s="42"/>
      <c r="E44" s="42"/>
      <c r="F44" s="42"/>
      <c r="G44" s="51"/>
      <c r="H44" s="42"/>
      <c r="I44" s="51"/>
      <c r="J44" s="42"/>
      <c r="K44" s="51"/>
      <c r="L44" s="42"/>
      <c r="M44" s="51"/>
      <c r="N44" s="42"/>
      <c r="O44" s="51"/>
      <c r="P44" s="42"/>
      <c r="Q44" s="53"/>
      <c r="R44" s="16"/>
      <c r="S44" s="118"/>
      <c r="T44" s="118"/>
    </row>
    <row r="45" spans="1:20" ht="14.25">
      <c r="A45" s="27"/>
      <c r="B45" s="241" t="s">
        <v>42</v>
      </c>
      <c r="C45" s="242">
        <v>0</v>
      </c>
      <c r="D45" s="42" t="e">
        <f>#REF!+#REF!</f>
        <v>#REF!</v>
      </c>
      <c r="E45" s="42" t="e">
        <f>#REF!+#REF!</f>
        <v>#REF!</v>
      </c>
      <c r="F45" s="42" t="e">
        <f>#REF!+#REF!</f>
        <v>#REF!</v>
      </c>
      <c r="G45" s="51" t="e">
        <f>#REF!+#REF!</f>
        <v>#REF!</v>
      </c>
      <c r="H45" s="42" t="e">
        <f>#REF!+#REF!</f>
        <v>#REF!</v>
      </c>
      <c r="I45" s="51" t="e">
        <f>#REF!+#REF!</f>
        <v>#REF!</v>
      </c>
      <c r="J45" s="42" t="e">
        <f>#REF!+#REF!</f>
        <v>#REF!</v>
      </c>
      <c r="K45" s="51" t="e">
        <f>#REF!+#REF!</f>
        <v>#REF!</v>
      </c>
      <c r="L45" s="42" t="e">
        <f>#REF!+#REF!</f>
        <v>#REF!</v>
      </c>
      <c r="M45" s="51" t="e">
        <f>#REF!+#REF!</f>
        <v>#REF!</v>
      </c>
      <c r="N45" s="42" t="e">
        <f>#REF!+#REF!</f>
        <v>#REF!</v>
      </c>
      <c r="O45" s="51" t="e">
        <f>#REF!+#REF!</f>
        <v>#REF!</v>
      </c>
      <c r="P45" s="42" t="e">
        <f>#REF!+#REF!</f>
        <v>#REF!</v>
      </c>
      <c r="Q45" s="53" t="e">
        <f>#REF!+#REF!</f>
        <v>#REF!</v>
      </c>
      <c r="R45" s="16" t="b">
        <v>1</v>
      </c>
      <c r="S45" s="118"/>
      <c r="T45" s="118"/>
    </row>
    <row r="46" spans="1:20" ht="14.25">
      <c r="A46" s="27"/>
      <c r="B46" s="241" t="s">
        <v>43</v>
      </c>
      <c r="C46" s="242">
        <v>0</v>
      </c>
      <c r="D46" s="42" t="e">
        <f>#REF!+#REF!</f>
        <v>#REF!</v>
      </c>
      <c r="E46" s="42" t="e">
        <f>#REF!+#REF!</f>
        <v>#REF!</v>
      </c>
      <c r="F46" s="42" t="e">
        <f>#REF!+#REF!</f>
        <v>#REF!</v>
      </c>
      <c r="G46" s="51" t="e">
        <f>#REF!+#REF!</f>
        <v>#REF!</v>
      </c>
      <c r="H46" s="42" t="e">
        <f>#REF!+#REF!</f>
        <v>#REF!</v>
      </c>
      <c r="I46" s="51" t="e">
        <f>#REF!+#REF!</f>
        <v>#REF!</v>
      </c>
      <c r="J46" s="42" t="e">
        <f>#REF!+#REF!</f>
        <v>#REF!</v>
      </c>
      <c r="K46" s="51" t="e">
        <f>#REF!+#REF!</f>
        <v>#REF!</v>
      </c>
      <c r="L46" s="42" t="e">
        <f>#REF!+#REF!</f>
        <v>#REF!</v>
      </c>
      <c r="M46" s="51" t="e">
        <f>#REF!+#REF!</f>
        <v>#REF!</v>
      </c>
      <c r="N46" s="42" t="e">
        <f>#REF!+#REF!</f>
        <v>#REF!</v>
      </c>
      <c r="O46" s="51" t="e">
        <f>#REF!+#REF!</f>
        <v>#REF!</v>
      </c>
      <c r="P46" s="42" t="e">
        <f>#REF!+#REF!</f>
        <v>#REF!</v>
      </c>
      <c r="Q46" s="53" t="e">
        <f>#REF!+#REF!</f>
        <v>#REF!</v>
      </c>
      <c r="R46" s="16" t="b">
        <v>1</v>
      </c>
      <c r="S46" s="118"/>
      <c r="T46" s="118"/>
    </row>
    <row r="47" spans="1:20" ht="14.25">
      <c r="A47" s="17"/>
      <c r="B47" s="241" t="s">
        <v>44</v>
      </c>
      <c r="C47" s="242">
        <v>0</v>
      </c>
      <c r="D47" s="42" t="e">
        <f>#REF!+#REF!</f>
        <v>#REF!</v>
      </c>
      <c r="E47" s="42" t="e">
        <f>#REF!+#REF!</f>
        <v>#REF!</v>
      </c>
      <c r="F47" s="42" t="e">
        <f>#REF!+#REF!</f>
        <v>#REF!</v>
      </c>
      <c r="G47" s="51" t="e">
        <f>#REF!+#REF!</f>
        <v>#REF!</v>
      </c>
      <c r="H47" s="42" t="e">
        <f>#REF!+#REF!</f>
        <v>#REF!</v>
      </c>
      <c r="I47" s="51" t="e">
        <f>#REF!+#REF!</f>
        <v>#REF!</v>
      </c>
      <c r="J47" s="42" t="e">
        <f>#REF!+#REF!</f>
        <v>#REF!</v>
      </c>
      <c r="K47" s="51" t="e">
        <f>#REF!+#REF!</f>
        <v>#REF!</v>
      </c>
      <c r="L47" s="42" t="e">
        <f>#REF!+#REF!</f>
        <v>#REF!</v>
      </c>
      <c r="M47" s="51" t="e">
        <f>#REF!+#REF!</f>
        <v>#REF!</v>
      </c>
      <c r="N47" s="42" t="e">
        <f>#REF!+#REF!</f>
        <v>#REF!</v>
      </c>
      <c r="O47" s="51" t="e">
        <f>#REF!+#REF!</f>
        <v>#REF!</v>
      </c>
      <c r="P47" s="42" t="e">
        <f>#REF!+#REF!</f>
        <v>#REF!</v>
      </c>
      <c r="Q47" s="53" t="e">
        <f>#REF!+#REF!</f>
        <v>#REF!</v>
      </c>
      <c r="R47" s="16" t="b">
        <v>1</v>
      </c>
      <c r="S47" s="118"/>
      <c r="T47" s="118"/>
    </row>
    <row r="48" spans="1:20" ht="7.5" customHeight="1">
      <c r="A48" s="23"/>
      <c r="B48" s="239">
        <f>COUNTA(B38:B47)</f>
        <v>7</v>
      </c>
      <c r="C48" s="240"/>
      <c r="D48" s="42"/>
      <c r="E48" s="42"/>
      <c r="F48" s="42"/>
      <c r="G48" s="51"/>
      <c r="H48" s="42"/>
      <c r="I48" s="51"/>
      <c r="J48" s="42"/>
      <c r="K48" s="51"/>
      <c r="L48" s="42"/>
      <c r="M48" s="51"/>
      <c r="N48" s="42"/>
      <c r="O48" s="51"/>
      <c r="P48" s="42"/>
      <c r="Q48" s="53"/>
      <c r="R48" s="16" t="b">
        <v>1</v>
      </c>
      <c r="S48" s="119"/>
      <c r="T48" s="119"/>
    </row>
    <row r="49" spans="1:20" ht="15" customHeight="1">
      <c r="A49" s="247" t="s">
        <v>20</v>
      </c>
      <c r="B49" s="248"/>
      <c r="C49" s="249"/>
      <c r="D49" s="42"/>
      <c r="E49" s="42"/>
      <c r="F49" s="42"/>
      <c r="G49" s="51"/>
      <c r="H49" s="42"/>
      <c r="I49" s="51"/>
      <c r="J49" s="42"/>
      <c r="K49" s="51"/>
      <c r="L49" s="42"/>
      <c r="M49" s="51"/>
      <c r="N49" s="42"/>
      <c r="O49" s="51"/>
      <c r="P49" s="42"/>
      <c r="Q49" s="53"/>
      <c r="R49" s="16" t="b">
        <v>1</v>
      </c>
      <c r="S49" s="119"/>
      <c r="T49" s="119"/>
    </row>
    <row r="50" spans="1:20" ht="14.25">
      <c r="A50" s="90" t="s">
        <v>15</v>
      </c>
      <c r="B50" s="88"/>
      <c r="C50" s="89"/>
      <c r="D50" s="42"/>
      <c r="E50" s="42"/>
      <c r="F50" s="42"/>
      <c r="G50" s="51"/>
      <c r="H50" s="42"/>
      <c r="I50" s="51"/>
      <c r="J50" s="42"/>
      <c r="K50" s="51"/>
      <c r="L50" s="42"/>
      <c r="M50" s="51"/>
      <c r="N50" s="42"/>
      <c r="O50" s="51"/>
      <c r="P50" s="42"/>
      <c r="Q50" s="53"/>
      <c r="R50" s="16"/>
      <c r="S50" s="119"/>
      <c r="T50" s="119"/>
    </row>
    <row r="51" spans="1:20" ht="26.25" customHeight="1">
      <c r="A51" s="23"/>
      <c r="B51" s="241" t="s">
        <v>41</v>
      </c>
      <c r="C51" s="242">
        <v>0</v>
      </c>
      <c r="D51" s="42" t="e">
        <f>#REF!+#REF!</f>
        <v>#REF!</v>
      </c>
      <c r="E51" s="42" t="e">
        <f>#REF!+#REF!</f>
        <v>#REF!</v>
      </c>
      <c r="F51" s="42" t="e">
        <f>#REF!+#REF!</f>
        <v>#REF!</v>
      </c>
      <c r="G51" s="51" t="e">
        <f>#REF!+#REF!</f>
        <v>#REF!</v>
      </c>
      <c r="H51" s="42" t="e">
        <f>#REF!+#REF!</f>
        <v>#REF!</v>
      </c>
      <c r="I51" s="51" t="e">
        <f>#REF!+#REF!</f>
        <v>#REF!</v>
      </c>
      <c r="J51" s="42" t="e">
        <f>#REF!+#REF!</f>
        <v>#REF!</v>
      </c>
      <c r="K51" s="51" t="e">
        <f>#REF!+#REF!</f>
        <v>#REF!</v>
      </c>
      <c r="L51" s="42" t="e">
        <f>#REF!+#REF!</f>
        <v>#REF!</v>
      </c>
      <c r="M51" s="51" t="e">
        <f>#REF!+#REF!</f>
        <v>#REF!</v>
      </c>
      <c r="N51" s="42" t="e">
        <f>#REF!+#REF!</f>
        <v>#REF!</v>
      </c>
      <c r="O51" s="51" t="e">
        <f>#REF!+#REF!</f>
        <v>#REF!</v>
      </c>
      <c r="P51" s="42" t="e">
        <f>#REF!+#REF!</f>
        <v>#REF!</v>
      </c>
      <c r="Q51" s="53" t="e">
        <f>#REF!+#REF!</f>
        <v>#REF!</v>
      </c>
      <c r="R51" s="16" t="b">
        <v>1</v>
      </c>
      <c r="S51" s="119"/>
      <c r="T51" s="119"/>
    </row>
    <row r="52" spans="1:20" ht="14.25">
      <c r="A52" s="27"/>
      <c r="B52" s="241" t="s">
        <v>47</v>
      </c>
      <c r="C52" s="242">
        <v>0</v>
      </c>
      <c r="D52" s="42" t="e">
        <f>#REF!+#REF!</f>
        <v>#REF!</v>
      </c>
      <c r="E52" s="42" t="e">
        <f>#REF!+#REF!</f>
        <v>#REF!</v>
      </c>
      <c r="F52" s="42" t="e">
        <f>#REF!+#REF!</f>
        <v>#REF!</v>
      </c>
      <c r="G52" s="51" t="e">
        <f>#REF!+#REF!</f>
        <v>#REF!</v>
      </c>
      <c r="H52" s="42" t="e">
        <f>#REF!+#REF!</f>
        <v>#REF!</v>
      </c>
      <c r="I52" s="51" t="e">
        <f>#REF!+#REF!</f>
        <v>#REF!</v>
      </c>
      <c r="J52" s="42" t="e">
        <f>#REF!+#REF!</f>
        <v>#REF!</v>
      </c>
      <c r="K52" s="51" t="e">
        <f>#REF!+#REF!</f>
        <v>#REF!</v>
      </c>
      <c r="L52" s="42" t="e">
        <f>#REF!+#REF!</f>
        <v>#REF!</v>
      </c>
      <c r="M52" s="51" t="e">
        <f>#REF!+#REF!</f>
        <v>#REF!</v>
      </c>
      <c r="N52" s="42" t="e">
        <f>#REF!+#REF!</f>
        <v>#REF!</v>
      </c>
      <c r="O52" s="51" t="e">
        <f>#REF!+#REF!</f>
        <v>#REF!</v>
      </c>
      <c r="P52" s="42" t="e">
        <f>#REF!+#REF!</f>
        <v>#REF!</v>
      </c>
      <c r="Q52" s="53" t="e">
        <f>#REF!+#REF!</f>
        <v>#REF!</v>
      </c>
      <c r="R52" s="16" t="b">
        <v>1</v>
      </c>
      <c r="S52" s="119"/>
      <c r="T52" s="119"/>
    </row>
    <row r="53" spans="1:20" ht="7.5" customHeight="1">
      <c r="A53" s="17"/>
      <c r="B53" s="239">
        <f>COUNTA(B51:B52)</f>
        <v>2</v>
      </c>
      <c r="C53" s="240"/>
      <c r="D53" s="42"/>
      <c r="E53" s="42"/>
      <c r="F53" s="42"/>
      <c r="G53" s="51"/>
      <c r="H53" s="42"/>
      <c r="I53" s="51"/>
      <c r="J53" s="42"/>
      <c r="K53" s="51"/>
      <c r="L53" s="42"/>
      <c r="M53" s="51"/>
      <c r="N53" s="42"/>
      <c r="O53" s="51"/>
      <c r="P53" s="42"/>
      <c r="Q53" s="53"/>
      <c r="R53" s="16" t="b">
        <v>1</v>
      </c>
      <c r="S53" s="119"/>
      <c r="T53" s="119"/>
    </row>
    <row r="54" spans="1:20" ht="14.25">
      <c r="A54" s="90" t="s">
        <v>16</v>
      </c>
      <c r="B54" s="37"/>
      <c r="C54" s="38"/>
      <c r="D54" s="42"/>
      <c r="E54" s="42"/>
      <c r="F54" s="42"/>
      <c r="G54" s="51"/>
      <c r="H54" s="42"/>
      <c r="I54" s="51"/>
      <c r="J54" s="42"/>
      <c r="K54" s="51"/>
      <c r="L54" s="42"/>
      <c r="M54" s="51"/>
      <c r="N54" s="42"/>
      <c r="O54" s="51"/>
      <c r="P54" s="42"/>
      <c r="Q54" s="53"/>
      <c r="R54" s="16" t="b">
        <v>1</v>
      </c>
      <c r="S54" s="119"/>
      <c r="T54" s="119"/>
    </row>
    <row r="55" spans="1:20" ht="25.5" customHeight="1">
      <c r="A55" s="27"/>
      <c r="B55" s="245" t="s">
        <v>48</v>
      </c>
      <c r="C55" s="246"/>
      <c r="D55" s="42" t="e">
        <f>#REF!+#REF!</f>
        <v>#REF!</v>
      </c>
      <c r="E55" s="42" t="e">
        <f>#REF!+#REF!</f>
        <v>#REF!</v>
      </c>
      <c r="F55" s="42" t="e">
        <f>#REF!+#REF!</f>
        <v>#REF!</v>
      </c>
      <c r="G55" s="51" t="e">
        <f>#REF!+#REF!</f>
        <v>#REF!</v>
      </c>
      <c r="H55" s="42" t="e">
        <f>#REF!+#REF!</f>
        <v>#REF!</v>
      </c>
      <c r="I55" s="51" t="e">
        <f>#REF!+#REF!</f>
        <v>#REF!</v>
      </c>
      <c r="J55" s="42" t="e">
        <f>#REF!+#REF!</f>
        <v>#REF!</v>
      </c>
      <c r="K55" s="51" t="e">
        <f>#REF!+#REF!</f>
        <v>#REF!</v>
      </c>
      <c r="L55" s="42" t="e">
        <f>#REF!+#REF!</f>
        <v>#REF!</v>
      </c>
      <c r="M55" s="51" t="e">
        <f>#REF!+#REF!</f>
        <v>#REF!</v>
      </c>
      <c r="N55" s="42" t="e">
        <f>#REF!+#REF!</f>
        <v>#REF!</v>
      </c>
      <c r="O55" s="51" t="e">
        <f>#REF!+#REF!</f>
        <v>#REF!</v>
      </c>
      <c r="P55" s="42" t="e">
        <f>#REF!+#REF!</f>
        <v>#REF!</v>
      </c>
      <c r="Q55" s="53" t="e">
        <f>#REF!+#REF!</f>
        <v>#REF!</v>
      </c>
      <c r="R55" s="16" t="b">
        <v>1</v>
      </c>
      <c r="S55" s="119"/>
      <c r="T55" s="119"/>
    </row>
    <row r="56" spans="1:20" ht="14.25">
      <c r="A56" s="27"/>
      <c r="B56" s="245" t="s">
        <v>49</v>
      </c>
      <c r="C56" s="246"/>
      <c r="D56" s="42" t="e">
        <f>#REF!+#REF!</f>
        <v>#REF!</v>
      </c>
      <c r="E56" s="42" t="e">
        <f>#REF!+#REF!</f>
        <v>#REF!</v>
      </c>
      <c r="F56" s="42" t="e">
        <f>#REF!+#REF!</f>
        <v>#REF!</v>
      </c>
      <c r="G56" s="51" t="e">
        <f>#REF!+#REF!</f>
        <v>#REF!</v>
      </c>
      <c r="H56" s="42" t="e">
        <f>#REF!+#REF!</f>
        <v>#REF!</v>
      </c>
      <c r="I56" s="51" t="e">
        <f>#REF!+#REF!</f>
        <v>#REF!</v>
      </c>
      <c r="J56" s="42" t="e">
        <f>#REF!+#REF!</f>
        <v>#REF!</v>
      </c>
      <c r="K56" s="51" t="e">
        <f>#REF!+#REF!</f>
        <v>#REF!</v>
      </c>
      <c r="L56" s="42" t="e">
        <f>#REF!+#REF!</f>
        <v>#REF!</v>
      </c>
      <c r="M56" s="51" t="e">
        <f>#REF!+#REF!</f>
        <v>#REF!</v>
      </c>
      <c r="N56" s="42" t="e">
        <f>#REF!+#REF!</f>
        <v>#REF!</v>
      </c>
      <c r="O56" s="51" t="e">
        <f>#REF!+#REF!</f>
        <v>#REF!</v>
      </c>
      <c r="P56" s="42" t="e">
        <f>#REF!+#REF!</f>
        <v>#REF!</v>
      </c>
      <c r="Q56" s="53" t="e">
        <f>#REF!+#REF!</f>
        <v>#REF!</v>
      </c>
      <c r="R56" s="16" t="b">
        <v>1</v>
      </c>
      <c r="S56" s="119"/>
      <c r="T56" s="119"/>
    </row>
    <row r="57" spans="1:20" ht="12.75" customHeight="1">
      <c r="A57" s="17"/>
      <c r="B57" s="239">
        <f>COUNTA(B55:C56)</f>
        <v>2</v>
      </c>
      <c r="C57" s="240"/>
      <c r="D57" s="42"/>
      <c r="E57" s="42"/>
      <c r="F57" s="42"/>
      <c r="G57" s="51"/>
      <c r="H57" s="42"/>
      <c r="I57" s="51"/>
      <c r="J57" s="42"/>
      <c r="K57" s="51"/>
      <c r="L57" s="42"/>
      <c r="M57" s="51"/>
      <c r="N57" s="42"/>
      <c r="O57" s="51"/>
      <c r="P57" s="42"/>
      <c r="Q57" s="53"/>
      <c r="R57" s="16" t="b">
        <v>1</v>
      </c>
      <c r="S57" s="119"/>
      <c r="T57" s="119"/>
    </row>
    <row r="58" spans="1:20" ht="14.25">
      <c r="A58" s="90" t="s">
        <v>17</v>
      </c>
      <c r="B58" s="45"/>
      <c r="C58" s="38"/>
      <c r="D58" s="42"/>
      <c r="E58" s="42"/>
      <c r="F58" s="42"/>
      <c r="G58" s="51"/>
      <c r="H58" s="42"/>
      <c r="I58" s="51"/>
      <c r="J58" s="42"/>
      <c r="K58" s="51"/>
      <c r="L58" s="42"/>
      <c r="M58" s="51"/>
      <c r="N58" s="42"/>
      <c r="O58" s="51"/>
      <c r="P58" s="42"/>
      <c r="Q58" s="53"/>
      <c r="R58" s="16" t="b">
        <v>1</v>
      </c>
      <c r="S58" s="119"/>
      <c r="T58" s="119"/>
    </row>
    <row r="59" spans="1:20" ht="14.25">
      <c r="A59" s="27"/>
      <c r="B59" s="237" t="s">
        <v>88</v>
      </c>
      <c r="C59" s="238"/>
      <c r="D59" s="42" t="e">
        <f>#REF!+#REF!</f>
        <v>#REF!</v>
      </c>
      <c r="E59" s="42" t="e">
        <f>#REF!+#REF!</f>
        <v>#REF!</v>
      </c>
      <c r="F59" s="42" t="e">
        <f>#REF!+#REF!</f>
        <v>#REF!</v>
      </c>
      <c r="G59" s="51" t="e">
        <f>#REF!+#REF!</f>
        <v>#REF!</v>
      </c>
      <c r="H59" s="42" t="e">
        <f>#REF!+#REF!</f>
        <v>#REF!</v>
      </c>
      <c r="I59" s="51" t="e">
        <f>#REF!+#REF!</f>
        <v>#REF!</v>
      </c>
      <c r="J59" s="42" t="e">
        <f>#REF!+#REF!</f>
        <v>#REF!</v>
      </c>
      <c r="K59" s="51" t="e">
        <f>#REF!+#REF!</f>
        <v>#REF!</v>
      </c>
      <c r="L59" s="42" t="e">
        <f>#REF!+#REF!</f>
        <v>#REF!</v>
      </c>
      <c r="M59" s="51" t="e">
        <f>#REF!+#REF!</f>
        <v>#REF!</v>
      </c>
      <c r="N59" s="42" t="e">
        <f>#REF!+#REF!</f>
        <v>#REF!</v>
      </c>
      <c r="O59" s="51" t="e">
        <f>#REF!+#REF!</f>
        <v>#REF!</v>
      </c>
      <c r="P59" s="42" t="e">
        <f>#REF!+#REF!</f>
        <v>#REF!</v>
      </c>
      <c r="Q59" s="53" t="e">
        <f>#REF!+#REF!</f>
        <v>#REF!</v>
      </c>
      <c r="R59" s="16" t="b">
        <v>1</v>
      </c>
      <c r="S59" s="119"/>
      <c r="T59" s="119"/>
    </row>
    <row r="60" spans="1:20" ht="14.25">
      <c r="A60" s="27"/>
      <c r="B60" s="237" t="s">
        <v>87</v>
      </c>
      <c r="C60" s="238"/>
      <c r="D60" s="42" t="e">
        <f>#REF!+#REF!</f>
        <v>#REF!</v>
      </c>
      <c r="E60" s="42" t="e">
        <f>#REF!+#REF!</f>
        <v>#REF!</v>
      </c>
      <c r="F60" s="42" t="e">
        <f>#REF!+#REF!</f>
        <v>#REF!</v>
      </c>
      <c r="G60" s="51" t="e">
        <f>#REF!+#REF!</f>
        <v>#REF!</v>
      </c>
      <c r="H60" s="42" t="e">
        <f>#REF!+#REF!</f>
        <v>#REF!</v>
      </c>
      <c r="I60" s="51" t="e">
        <f>#REF!+#REF!</f>
        <v>#REF!</v>
      </c>
      <c r="J60" s="42" t="e">
        <f>#REF!+#REF!</f>
        <v>#REF!</v>
      </c>
      <c r="K60" s="51" t="e">
        <f>#REF!+#REF!</f>
        <v>#REF!</v>
      </c>
      <c r="L60" s="42" t="e">
        <f>#REF!+#REF!</f>
        <v>#REF!</v>
      </c>
      <c r="M60" s="51" t="e">
        <f>#REF!+#REF!</f>
        <v>#REF!</v>
      </c>
      <c r="N60" s="42" t="e">
        <f>#REF!+#REF!</f>
        <v>#REF!</v>
      </c>
      <c r="O60" s="51" t="e">
        <f>#REF!+#REF!</f>
        <v>#REF!</v>
      </c>
      <c r="P60" s="42" t="e">
        <f>#REF!+#REF!</f>
        <v>#REF!</v>
      </c>
      <c r="Q60" s="53" t="e">
        <f>#REF!+#REF!</f>
        <v>#REF!</v>
      </c>
      <c r="R60" s="16" t="b">
        <v>1</v>
      </c>
      <c r="S60" s="119"/>
      <c r="T60" s="119"/>
    </row>
    <row r="61" spans="1:20" ht="14.25">
      <c r="A61" s="27"/>
      <c r="B61" s="237" t="s">
        <v>89</v>
      </c>
      <c r="C61" s="238"/>
      <c r="D61" s="42"/>
      <c r="E61" s="42"/>
      <c r="F61" s="42"/>
      <c r="G61" s="51"/>
      <c r="H61" s="42"/>
      <c r="I61" s="51"/>
      <c r="J61" s="42"/>
      <c r="K61" s="51"/>
      <c r="L61" s="42"/>
      <c r="M61" s="51"/>
      <c r="N61" s="42"/>
      <c r="O61" s="51"/>
      <c r="P61" s="42"/>
      <c r="Q61" s="53"/>
      <c r="R61" s="16"/>
      <c r="S61" s="119"/>
      <c r="T61" s="119"/>
    </row>
    <row r="62" spans="1:20" ht="15" customHeight="1">
      <c r="A62" s="27"/>
      <c r="B62" s="239">
        <f>COUNTA(B59:C60)</f>
        <v>2</v>
      </c>
      <c r="C62" s="240"/>
      <c r="D62" s="42"/>
      <c r="E62" s="42"/>
      <c r="F62" s="42"/>
      <c r="G62" s="51"/>
      <c r="H62" s="42"/>
      <c r="I62" s="51"/>
      <c r="J62" s="42"/>
      <c r="K62" s="51"/>
      <c r="L62" s="42"/>
      <c r="M62" s="51"/>
      <c r="N62" s="42"/>
      <c r="O62" s="51"/>
      <c r="P62" s="42"/>
      <c r="Q62" s="53"/>
      <c r="R62" s="16" t="b">
        <v>1</v>
      </c>
      <c r="S62" s="119"/>
      <c r="T62" s="119"/>
    </row>
    <row r="63" spans="1:20" ht="14.25">
      <c r="A63" s="90" t="s">
        <v>18</v>
      </c>
      <c r="B63" s="37"/>
      <c r="C63" s="38"/>
      <c r="D63" s="42"/>
      <c r="E63" s="42"/>
      <c r="F63" s="42"/>
      <c r="G63" s="51"/>
      <c r="H63" s="42"/>
      <c r="I63" s="51"/>
      <c r="J63" s="42"/>
      <c r="K63" s="51"/>
      <c r="L63" s="42"/>
      <c r="M63" s="51"/>
      <c r="N63" s="42"/>
      <c r="O63" s="51"/>
      <c r="P63" s="42"/>
      <c r="Q63" s="53"/>
      <c r="R63" s="16" t="b">
        <v>1</v>
      </c>
      <c r="S63" s="119"/>
      <c r="T63" s="119"/>
    </row>
    <row r="64" spans="1:20" ht="14.25">
      <c r="A64" s="27"/>
      <c r="B64" s="37" t="s">
        <v>93</v>
      </c>
      <c r="C64" s="38"/>
      <c r="D64" s="42" t="e">
        <f>#REF!+#REF!</f>
        <v>#REF!</v>
      </c>
      <c r="E64" s="42" t="e">
        <f>#REF!+#REF!</f>
        <v>#REF!</v>
      </c>
      <c r="F64" s="42" t="e">
        <f>#REF!+#REF!</f>
        <v>#REF!</v>
      </c>
      <c r="G64" s="51" t="e">
        <f>#REF!+#REF!</f>
        <v>#REF!</v>
      </c>
      <c r="H64" s="42" t="e">
        <f>#REF!+#REF!</f>
        <v>#REF!</v>
      </c>
      <c r="I64" s="51" t="e">
        <f>#REF!+#REF!</f>
        <v>#REF!</v>
      </c>
      <c r="J64" s="42" t="e">
        <f>#REF!+#REF!</f>
        <v>#REF!</v>
      </c>
      <c r="K64" s="51" t="e">
        <f>#REF!+#REF!</f>
        <v>#REF!</v>
      </c>
      <c r="L64" s="42" t="e">
        <f>#REF!+#REF!</f>
        <v>#REF!</v>
      </c>
      <c r="M64" s="51" t="e">
        <f>#REF!+#REF!</f>
        <v>#REF!</v>
      </c>
      <c r="N64" s="42" t="e">
        <f>#REF!+#REF!</f>
        <v>#REF!</v>
      </c>
      <c r="O64" s="51" t="e">
        <f>#REF!+#REF!</f>
        <v>#REF!</v>
      </c>
      <c r="P64" s="42" t="e">
        <f>#REF!+#REF!</f>
        <v>#REF!</v>
      </c>
      <c r="Q64" s="53" t="e">
        <f>#REF!+#REF!</f>
        <v>#REF!</v>
      </c>
      <c r="R64" s="16" t="b">
        <v>1</v>
      </c>
      <c r="S64" s="119"/>
      <c r="T64" s="119"/>
    </row>
    <row r="65" spans="1:20" ht="14.25">
      <c r="A65" s="27"/>
      <c r="B65" s="37" t="s">
        <v>90</v>
      </c>
      <c r="C65" s="38"/>
      <c r="D65" s="42" t="e">
        <f>#REF!+#REF!</f>
        <v>#REF!</v>
      </c>
      <c r="E65" s="42" t="e">
        <f>#REF!+#REF!</f>
        <v>#REF!</v>
      </c>
      <c r="F65" s="42" t="e">
        <f>#REF!+#REF!</f>
        <v>#REF!</v>
      </c>
      <c r="G65" s="51" t="e">
        <f>#REF!+#REF!</f>
        <v>#REF!</v>
      </c>
      <c r="H65" s="42" t="e">
        <f>#REF!+#REF!</f>
        <v>#REF!</v>
      </c>
      <c r="I65" s="51" t="e">
        <f>#REF!+#REF!</f>
        <v>#REF!</v>
      </c>
      <c r="J65" s="42" t="e">
        <f>#REF!+#REF!</f>
        <v>#REF!</v>
      </c>
      <c r="K65" s="51" t="e">
        <f>#REF!+#REF!</f>
        <v>#REF!</v>
      </c>
      <c r="L65" s="42" t="e">
        <f>#REF!+#REF!</f>
        <v>#REF!</v>
      </c>
      <c r="M65" s="51" t="e">
        <f>#REF!+#REF!</f>
        <v>#REF!</v>
      </c>
      <c r="N65" s="42" t="e">
        <f>#REF!+#REF!</f>
        <v>#REF!</v>
      </c>
      <c r="O65" s="51" t="e">
        <f>#REF!+#REF!</f>
        <v>#REF!</v>
      </c>
      <c r="P65" s="42" t="e">
        <f>#REF!+#REF!</f>
        <v>#REF!</v>
      </c>
      <c r="Q65" s="53" t="e">
        <f>#REF!+#REF!</f>
        <v>#REF!</v>
      </c>
      <c r="R65" s="16" t="b">
        <v>1</v>
      </c>
      <c r="S65" s="119"/>
      <c r="T65" s="119"/>
    </row>
    <row r="66" spans="1:20" ht="14.25">
      <c r="A66" s="23"/>
      <c r="B66" s="37" t="s">
        <v>91</v>
      </c>
      <c r="C66" s="38"/>
      <c r="D66" s="42" t="e">
        <f>#REF!+#REF!</f>
        <v>#REF!</v>
      </c>
      <c r="E66" s="42" t="e">
        <f>#REF!+#REF!</f>
        <v>#REF!</v>
      </c>
      <c r="F66" s="42" t="e">
        <f>#REF!+#REF!</f>
        <v>#REF!</v>
      </c>
      <c r="G66" s="51" t="e">
        <f>#REF!+#REF!</f>
        <v>#REF!</v>
      </c>
      <c r="H66" s="42" t="e">
        <f>#REF!+#REF!</f>
        <v>#REF!</v>
      </c>
      <c r="I66" s="51" t="e">
        <f>#REF!+#REF!</f>
        <v>#REF!</v>
      </c>
      <c r="J66" s="42" t="e">
        <f>#REF!+#REF!</f>
        <v>#REF!</v>
      </c>
      <c r="K66" s="51" t="e">
        <f>#REF!+#REF!</f>
        <v>#REF!</v>
      </c>
      <c r="L66" s="42" t="e">
        <f>#REF!+#REF!</f>
        <v>#REF!</v>
      </c>
      <c r="M66" s="51" t="e">
        <f>#REF!+#REF!</f>
        <v>#REF!</v>
      </c>
      <c r="N66" s="42" t="e">
        <f>#REF!+#REF!</f>
        <v>#REF!</v>
      </c>
      <c r="O66" s="51" t="e">
        <f>#REF!+#REF!</f>
        <v>#REF!</v>
      </c>
      <c r="P66" s="42" t="e">
        <f>#REF!+#REF!</f>
        <v>#REF!</v>
      </c>
      <c r="Q66" s="53" t="e">
        <f>#REF!+#REF!</f>
        <v>#REF!</v>
      </c>
      <c r="R66" s="16" t="b">
        <v>1</v>
      </c>
      <c r="S66" s="119"/>
      <c r="T66" s="119"/>
    </row>
    <row r="67" spans="1:20" ht="14.25">
      <c r="A67" s="17"/>
      <c r="B67" s="37" t="s">
        <v>92</v>
      </c>
      <c r="C67" s="38"/>
      <c r="D67" s="42" t="e">
        <f>#REF!+#REF!</f>
        <v>#REF!</v>
      </c>
      <c r="E67" s="42" t="e">
        <f>#REF!+#REF!</f>
        <v>#REF!</v>
      </c>
      <c r="F67" s="42" t="e">
        <f>#REF!+#REF!</f>
        <v>#REF!</v>
      </c>
      <c r="G67" s="51" t="e">
        <f>#REF!+#REF!</f>
        <v>#REF!</v>
      </c>
      <c r="H67" s="42" t="e">
        <f>#REF!+#REF!</f>
        <v>#REF!</v>
      </c>
      <c r="I67" s="51" t="e">
        <f>#REF!+#REF!</f>
        <v>#REF!</v>
      </c>
      <c r="J67" s="42" t="e">
        <f>#REF!+#REF!</f>
        <v>#REF!</v>
      </c>
      <c r="K67" s="51" t="e">
        <f>#REF!+#REF!</f>
        <v>#REF!</v>
      </c>
      <c r="L67" s="42" t="e">
        <f>#REF!+#REF!</f>
        <v>#REF!</v>
      </c>
      <c r="M67" s="51" t="e">
        <f>#REF!+#REF!</f>
        <v>#REF!</v>
      </c>
      <c r="N67" s="42" t="e">
        <f>#REF!+#REF!</f>
        <v>#REF!</v>
      </c>
      <c r="O67" s="51" t="e">
        <f>#REF!+#REF!</f>
        <v>#REF!</v>
      </c>
      <c r="P67" s="42" t="e">
        <f>#REF!+#REF!</f>
        <v>#REF!</v>
      </c>
      <c r="Q67" s="53" t="e">
        <f>#REF!+#REF!</f>
        <v>#REF!</v>
      </c>
      <c r="R67" s="16" t="b">
        <v>1</v>
      </c>
      <c r="S67" s="119"/>
      <c r="T67" s="119"/>
    </row>
    <row r="68" spans="4:20" ht="14.25">
      <c r="D68" s="42"/>
      <c r="E68" s="42"/>
      <c r="F68" s="42"/>
      <c r="G68" s="51"/>
      <c r="H68" s="42"/>
      <c r="I68" s="51"/>
      <c r="J68" s="42"/>
      <c r="K68" s="51"/>
      <c r="L68" s="42"/>
      <c r="M68" s="51"/>
      <c r="N68" s="42"/>
      <c r="O68" s="51"/>
      <c r="P68" s="42"/>
      <c r="Q68" s="53"/>
      <c r="R68" s="16"/>
      <c r="S68" s="119"/>
      <c r="T68" s="119"/>
    </row>
    <row r="69" spans="1:20" ht="14.25">
      <c r="A69" s="90" t="s">
        <v>27</v>
      </c>
      <c r="B69" s="37"/>
      <c r="C69" s="38"/>
      <c r="D69" s="42"/>
      <c r="E69" s="42"/>
      <c r="F69" s="42"/>
      <c r="G69" s="51"/>
      <c r="H69" s="42"/>
      <c r="I69" s="51"/>
      <c r="J69" s="42"/>
      <c r="K69" s="51"/>
      <c r="L69" s="42"/>
      <c r="M69" s="51"/>
      <c r="N69" s="42"/>
      <c r="O69" s="51"/>
      <c r="P69" s="42"/>
      <c r="Q69" s="53"/>
      <c r="R69" s="16" t="b">
        <v>1</v>
      </c>
      <c r="S69" s="119"/>
      <c r="T69" s="119"/>
    </row>
    <row r="70" spans="1:20" ht="14.25">
      <c r="A70" s="23"/>
      <c r="B70" s="237" t="s">
        <v>50</v>
      </c>
      <c r="C70" s="238"/>
      <c r="D70" s="42" t="e">
        <f>#REF!+#REF!</f>
        <v>#REF!</v>
      </c>
      <c r="E70" s="42" t="e">
        <f>#REF!+#REF!</f>
        <v>#REF!</v>
      </c>
      <c r="F70" s="42" t="e">
        <f>#REF!+#REF!</f>
        <v>#REF!</v>
      </c>
      <c r="G70" s="51" t="e">
        <f>#REF!+#REF!</f>
        <v>#REF!</v>
      </c>
      <c r="H70" s="42" t="e">
        <f>#REF!+#REF!</f>
        <v>#REF!</v>
      </c>
      <c r="I70" s="51" t="e">
        <f>#REF!+#REF!</f>
        <v>#REF!</v>
      </c>
      <c r="J70" s="42" t="e">
        <f>#REF!+#REF!</f>
        <v>#REF!</v>
      </c>
      <c r="K70" s="51" t="e">
        <f>#REF!+#REF!</f>
        <v>#REF!</v>
      </c>
      <c r="L70" s="42" t="e">
        <f>#REF!+#REF!</f>
        <v>#REF!</v>
      </c>
      <c r="M70" s="51" t="e">
        <f>#REF!+#REF!</f>
        <v>#REF!</v>
      </c>
      <c r="N70" s="42" t="e">
        <f>#REF!+#REF!</f>
        <v>#REF!</v>
      </c>
      <c r="O70" s="51" t="e">
        <f>#REF!+#REF!</f>
        <v>#REF!</v>
      </c>
      <c r="P70" s="42" t="e">
        <f>#REF!+#REF!</f>
        <v>#REF!</v>
      </c>
      <c r="Q70" s="53" t="e">
        <f>#REF!+#REF!</f>
        <v>#REF!</v>
      </c>
      <c r="R70" s="16" t="b">
        <v>1</v>
      </c>
      <c r="S70" s="119"/>
      <c r="T70" s="119"/>
    </row>
    <row r="71" spans="1:20" ht="14.25">
      <c r="A71" s="27"/>
      <c r="B71" s="237" t="s">
        <v>51</v>
      </c>
      <c r="C71" s="238"/>
      <c r="D71" s="42" t="e">
        <f>#REF!+#REF!</f>
        <v>#REF!</v>
      </c>
      <c r="E71" s="42" t="e">
        <f>#REF!+#REF!</f>
        <v>#REF!</v>
      </c>
      <c r="F71" s="42" t="e">
        <f>#REF!+#REF!</f>
        <v>#REF!</v>
      </c>
      <c r="G71" s="51" t="e">
        <f>#REF!+#REF!</f>
        <v>#REF!</v>
      </c>
      <c r="H71" s="42" t="e">
        <f>#REF!+#REF!</f>
        <v>#REF!</v>
      </c>
      <c r="I71" s="51" t="e">
        <f>#REF!+#REF!</f>
        <v>#REF!</v>
      </c>
      <c r="J71" s="42" t="e">
        <f>#REF!+#REF!</f>
        <v>#REF!</v>
      </c>
      <c r="K71" s="51" t="e">
        <f>#REF!+#REF!</f>
        <v>#REF!</v>
      </c>
      <c r="L71" s="42" t="e">
        <f>#REF!+#REF!</f>
        <v>#REF!</v>
      </c>
      <c r="M71" s="51" t="e">
        <f>#REF!+#REF!</f>
        <v>#REF!</v>
      </c>
      <c r="N71" s="42" t="e">
        <f>#REF!+#REF!</f>
        <v>#REF!</v>
      </c>
      <c r="O71" s="51" t="e">
        <f>#REF!+#REF!</f>
        <v>#REF!</v>
      </c>
      <c r="P71" s="42" t="e">
        <f>#REF!+#REF!</f>
        <v>#REF!</v>
      </c>
      <c r="Q71" s="53" t="e">
        <f>#REF!+#REF!</f>
        <v>#REF!</v>
      </c>
      <c r="R71" s="16" t="b">
        <v>1</v>
      </c>
      <c r="S71" s="119"/>
      <c r="T71" s="119"/>
    </row>
    <row r="72" spans="1:20" ht="14.25">
      <c r="A72" s="27"/>
      <c r="B72" s="237" t="s">
        <v>52</v>
      </c>
      <c r="C72" s="238"/>
      <c r="D72" s="42" t="e">
        <f>#REF!+#REF!</f>
        <v>#REF!</v>
      </c>
      <c r="E72" s="42" t="e">
        <f>#REF!+#REF!</f>
        <v>#REF!</v>
      </c>
      <c r="F72" s="42" t="e">
        <f>#REF!+#REF!</f>
        <v>#REF!</v>
      </c>
      <c r="G72" s="51" t="e">
        <f>#REF!+#REF!</f>
        <v>#REF!</v>
      </c>
      <c r="H72" s="42" t="e">
        <f>#REF!+#REF!</f>
        <v>#REF!</v>
      </c>
      <c r="I72" s="51" t="e">
        <f>#REF!+#REF!</f>
        <v>#REF!</v>
      </c>
      <c r="J72" s="42" t="e">
        <f>#REF!+#REF!</f>
        <v>#REF!</v>
      </c>
      <c r="K72" s="51" t="e">
        <f>#REF!+#REF!</f>
        <v>#REF!</v>
      </c>
      <c r="L72" s="42" t="e">
        <f>#REF!+#REF!</f>
        <v>#REF!</v>
      </c>
      <c r="M72" s="51" t="e">
        <f>#REF!+#REF!</f>
        <v>#REF!</v>
      </c>
      <c r="N72" s="42" t="e">
        <f>#REF!+#REF!</f>
        <v>#REF!</v>
      </c>
      <c r="O72" s="51" t="e">
        <f>#REF!+#REF!</f>
        <v>#REF!</v>
      </c>
      <c r="P72" s="42" t="e">
        <f>#REF!+#REF!</f>
        <v>#REF!</v>
      </c>
      <c r="Q72" s="53" t="e">
        <f>#REF!+#REF!</f>
        <v>#REF!</v>
      </c>
      <c r="R72" s="16" t="b">
        <v>1</v>
      </c>
      <c r="S72" s="119"/>
      <c r="T72" s="119"/>
    </row>
    <row r="73" spans="1:20" ht="14.25">
      <c r="A73" s="27"/>
      <c r="B73" s="237" t="s">
        <v>53</v>
      </c>
      <c r="C73" s="238"/>
      <c r="D73" s="42" t="e">
        <f>#REF!+#REF!</f>
        <v>#REF!</v>
      </c>
      <c r="E73" s="42" t="e">
        <f>#REF!+#REF!</f>
        <v>#REF!</v>
      </c>
      <c r="F73" s="42" t="e">
        <f>#REF!+#REF!</f>
        <v>#REF!</v>
      </c>
      <c r="G73" s="51" t="e">
        <f>#REF!+#REF!</f>
        <v>#REF!</v>
      </c>
      <c r="H73" s="42" t="e">
        <f>#REF!+#REF!</f>
        <v>#REF!</v>
      </c>
      <c r="I73" s="51" t="e">
        <f>#REF!+#REF!</f>
        <v>#REF!</v>
      </c>
      <c r="J73" s="42" t="e">
        <f>#REF!+#REF!</f>
        <v>#REF!</v>
      </c>
      <c r="K73" s="51" t="e">
        <f>#REF!+#REF!</f>
        <v>#REF!</v>
      </c>
      <c r="L73" s="42" t="e">
        <f>#REF!+#REF!</f>
        <v>#REF!</v>
      </c>
      <c r="M73" s="51" t="e">
        <f>#REF!+#REF!</f>
        <v>#REF!</v>
      </c>
      <c r="N73" s="42" t="e">
        <f>#REF!+#REF!</f>
        <v>#REF!</v>
      </c>
      <c r="O73" s="51" t="e">
        <f>#REF!+#REF!</f>
        <v>#REF!</v>
      </c>
      <c r="P73" s="42" t="e">
        <f>#REF!+#REF!</f>
        <v>#REF!</v>
      </c>
      <c r="Q73" s="53" t="e">
        <f>#REF!+#REF!</f>
        <v>#REF!</v>
      </c>
      <c r="R73" s="16" t="b">
        <v>1</v>
      </c>
      <c r="S73" s="119"/>
      <c r="T73" s="119"/>
    </row>
    <row r="74" spans="1:20" ht="26.25" customHeight="1">
      <c r="A74" s="17"/>
      <c r="B74" s="241" t="s">
        <v>54</v>
      </c>
      <c r="C74" s="242"/>
      <c r="D74" s="42" t="e">
        <f>#REF!+#REF!</f>
        <v>#REF!</v>
      </c>
      <c r="E74" s="42" t="e">
        <f>#REF!+#REF!</f>
        <v>#REF!</v>
      </c>
      <c r="F74" s="42" t="e">
        <f>#REF!+#REF!</f>
        <v>#REF!</v>
      </c>
      <c r="G74" s="51" t="e">
        <f>#REF!+#REF!</f>
        <v>#REF!</v>
      </c>
      <c r="H74" s="42" t="e">
        <f>#REF!+#REF!</f>
        <v>#REF!</v>
      </c>
      <c r="I74" s="51" t="e">
        <f>#REF!+#REF!</f>
        <v>#REF!</v>
      </c>
      <c r="J74" s="42" t="e">
        <f>#REF!+#REF!</f>
        <v>#REF!</v>
      </c>
      <c r="K74" s="51" t="e">
        <f>#REF!+#REF!</f>
        <v>#REF!</v>
      </c>
      <c r="L74" s="42" t="e">
        <f>#REF!+#REF!</f>
        <v>#REF!</v>
      </c>
      <c r="M74" s="51" t="e">
        <f>#REF!+#REF!</f>
        <v>#REF!</v>
      </c>
      <c r="N74" s="42" t="e">
        <f>#REF!+#REF!</f>
        <v>#REF!</v>
      </c>
      <c r="O74" s="51" t="e">
        <f>#REF!+#REF!</f>
        <v>#REF!</v>
      </c>
      <c r="P74" s="42" t="e">
        <f>#REF!+#REF!</f>
        <v>#REF!</v>
      </c>
      <c r="Q74" s="53" t="e">
        <f>#REF!+#REF!</f>
        <v>#REF!</v>
      </c>
      <c r="R74" s="16" t="b">
        <v>1</v>
      </c>
      <c r="S74" s="119"/>
      <c r="T74" s="119"/>
    </row>
    <row r="75" spans="1:20" ht="14.25">
      <c r="A75" s="27"/>
      <c r="B75" s="237" t="s">
        <v>55</v>
      </c>
      <c r="C75" s="238"/>
      <c r="D75" s="42" t="e">
        <f>#REF!+#REF!</f>
        <v>#REF!</v>
      </c>
      <c r="E75" s="42" t="e">
        <f>#REF!+#REF!</f>
        <v>#REF!</v>
      </c>
      <c r="F75" s="42" t="e">
        <f>#REF!+#REF!</f>
        <v>#REF!</v>
      </c>
      <c r="G75" s="51" t="e">
        <f>#REF!+#REF!</f>
        <v>#REF!</v>
      </c>
      <c r="H75" s="42" t="e">
        <f>#REF!+#REF!</f>
        <v>#REF!</v>
      </c>
      <c r="I75" s="51" t="e">
        <f>#REF!+#REF!</f>
        <v>#REF!</v>
      </c>
      <c r="J75" s="42" t="e">
        <f>#REF!+#REF!</f>
        <v>#REF!</v>
      </c>
      <c r="K75" s="51" t="e">
        <f>#REF!+#REF!</f>
        <v>#REF!</v>
      </c>
      <c r="L75" s="42" t="e">
        <f>#REF!+#REF!</f>
        <v>#REF!</v>
      </c>
      <c r="M75" s="51" t="e">
        <f>#REF!+#REF!</f>
        <v>#REF!</v>
      </c>
      <c r="N75" s="42" t="e">
        <f>#REF!+#REF!</f>
        <v>#REF!</v>
      </c>
      <c r="O75" s="51" t="e">
        <f>#REF!+#REF!</f>
        <v>#REF!</v>
      </c>
      <c r="P75" s="42" t="e">
        <f>#REF!+#REF!</f>
        <v>#REF!</v>
      </c>
      <c r="Q75" s="53" t="e">
        <f>#REF!+#REF!</f>
        <v>#REF!</v>
      </c>
      <c r="R75" s="16" t="b">
        <v>1</v>
      </c>
      <c r="S75" s="119"/>
      <c r="T75" s="119"/>
    </row>
    <row r="76" spans="1:20" ht="14.25">
      <c r="A76" s="27"/>
      <c r="B76" s="237" t="s">
        <v>56</v>
      </c>
      <c r="C76" s="238"/>
      <c r="D76" s="42" t="e">
        <f>#REF!+#REF!</f>
        <v>#REF!</v>
      </c>
      <c r="E76" s="42" t="e">
        <f>#REF!+#REF!</f>
        <v>#REF!</v>
      </c>
      <c r="F76" s="42" t="e">
        <f>#REF!+#REF!</f>
        <v>#REF!</v>
      </c>
      <c r="G76" s="51" t="e">
        <f>#REF!+#REF!</f>
        <v>#REF!</v>
      </c>
      <c r="H76" s="42" t="e">
        <f>#REF!+#REF!</f>
        <v>#REF!</v>
      </c>
      <c r="I76" s="51" t="e">
        <f>#REF!+#REF!</f>
        <v>#REF!</v>
      </c>
      <c r="J76" s="42" t="e">
        <f>#REF!+#REF!</f>
        <v>#REF!</v>
      </c>
      <c r="K76" s="51" t="e">
        <f>#REF!+#REF!</f>
        <v>#REF!</v>
      </c>
      <c r="L76" s="42" t="e">
        <f>#REF!+#REF!</f>
        <v>#REF!</v>
      </c>
      <c r="M76" s="51" t="e">
        <f>#REF!+#REF!</f>
        <v>#REF!</v>
      </c>
      <c r="N76" s="42" t="e">
        <f>#REF!+#REF!</f>
        <v>#REF!</v>
      </c>
      <c r="O76" s="51" t="e">
        <f>#REF!+#REF!</f>
        <v>#REF!</v>
      </c>
      <c r="P76" s="42" t="e">
        <f>#REF!+#REF!</f>
        <v>#REF!</v>
      </c>
      <c r="Q76" s="53" t="e">
        <f>#REF!+#REF!</f>
        <v>#REF!</v>
      </c>
      <c r="R76" s="16" t="b">
        <v>1</v>
      </c>
      <c r="S76" s="119"/>
      <c r="T76" s="119"/>
    </row>
    <row r="77" spans="1:20" ht="14.25">
      <c r="A77" s="17"/>
      <c r="B77" s="237" t="s">
        <v>57</v>
      </c>
      <c r="C77" s="238"/>
      <c r="D77" s="42" t="e">
        <f>#REF!+#REF!</f>
        <v>#REF!</v>
      </c>
      <c r="E77" s="42" t="e">
        <f>#REF!+#REF!</f>
        <v>#REF!</v>
      </c>
      <c r="F77" s="42" t="e">
        <f>#REF!+#REF!</f>
        <v>#REF!</v>
      </c>
      <c r="G77" s="51" t="e">
        <f>#REF!+#REF!</f>
        <v>#REF!</v>
      </c>
      <c r="H77" s="42" t="e">
        <f>#REF!+#REF!</f>
        <v>#REF!</v>
      </c>
      <c r="I77" s="51" t="e">
        <f>#REF!+#REF!</f>
        <v>#REF!</v>
      </c>
      <c r="J77" s="42" t="e">
        <f>#REF!+#REF!</f>
        <v>#REF!</v>
      </c>
      <c r="K77" s="51" t="e">
        <f>#REF!+#REF!</f>
        <v>#REF!</v>
      </c>
      <c r="L77" s="42" t="e">
        <f>#REF!+#REF!</f>
        <v>#REF!</v>
      </c>
      <c r="M77" s="51" t="e">
        <f>#REF!+#REF!</f>
        <v>#REF!</v>
      </c>
      <c r="N77" s="42" t="e">
        <f>#REF!+#REF!</f>
        <v>#REF!</v>
      </c>
      <c r="O77" s="51" t="e">
        <f>#REF!+#REF!</f>
        <v>#REF!</v>
      </c>
      <c r="P77" s="42" t="e">
        <f>#REF!+#REF!</f>
        <v>#REF!</v>
      </c>
      <c r="Q77" s="53" t="e">
        <f>#REF!+#REF!</f>
        <v>#REF!</v>
      </c>
      <c r="R77" s="16" t="b">
        <v>1</v>
      </c>
      <c r="S77" s="119"/>
      <c r="T77" s="119"/>
    </row>
    <row r="78" spans="1:20" ht="14.25">
      <c r="A78" s="27"/>
      <c r="B78" s="237" t="s">
        <v>58</v>
      </c>
      <c r="C78" s="238"/>
      <c r="D78" s="42" t="e">
        <f>#REF!+#REF!</f>
        <v>#REF!</v>
      </c>
      <c r="E78" s="42" t="e">
        <f>#REF!+#REF!</f>
        <v>#REF!</v>
      </c>
      <c r="F78" s="42" t="e">
        <f>#REF!+#REF!</f>
        <v>#REF!</v>
      </c>
      <c r="G78" s="51" t="e">
        <f>#REF!+#REF!</f>
        <v>#REF!</v>
      </c>
      <c r="H78" s="42" t="e">
        <f>#REF!+#REF!</f>
        <v>#REF!</v>
      </c>
      <c r="I78" s="51" t="e">
        <f>#REF!+#REF!</f>
        <v>#REF!</v>
      </c>
      <c r="J78" s="42" t="e">
        <f>#REF!+#REF!</f>
        <v>#REF!</v>
      </c>
      <c r="K78" s="51" t="e">
        <f>#REF!+#REF!</f>
        <v>#REF!</v>
      </c>
      <c r="L78" s="42" t="e">
        <f>#REF!+#REF!</f>
        <v>#REF!</v>
      </c>
      <c r="M78" s="51" t="e">
        <f>#REF!+#REF!</f>
        <v>#REF!</v>
      </c>
      <c r="N78" s="42" t="e">
        <f>#REF!+#REF!</f>
        <v>#REF!</v>
      </c>
      <c r="O78" s="51" t="e">
        <f>#REF!+#REF!</f>
        <v>#REF!</v>
      </c>
      <c r="P78" s="42" t="e">
        <f>#REF!+#REF!</f>
        <v>#REF!</v>
      </c>
      <c r="Q78" s="53" t="e">
        <f>#REF!+#REF!</f>
        <v>#REF!</v>
      </c>
      <c r="R78" s="16" t="b">
        <v>1</v>
      </c>
      <c r="S78" s="119"/>
      <c r="T78" s="119"/>
    </row>
    <row r="79" spans="1:20" ht="14.25">
      <c r="A79" s="27"/>
      <c r="B79" s="237" t="s">
        <v>59</v>
      </c>
      <c r="C79" s="238"/>
      <c r="D79" s="42" t="e">
        <f>#REF!+#REF!</f>
        <v>#REF!</v>
      </c>
      <c r="E79" s="42" t="e">
        <f>#REF!+#REF!</f>
        <v>#REF!</v>
      </c>
      <c r="F79" s="42" t="e">
        <f>#REF!+#REF!</f>
        <v>#REF!</v>
      </c>
      <c r="G79" s="51" t="e">
        <f>#REF!+#REF!</f>
        <v>#REF!</v>
      </c>
      <c r="H79" s="42" t="e">
        <f>#REF!+#REF!</f>
        <v>#REF!</v>
      </c>
      <c r="I79" s="51" t="e">
        <f>#REF!+#REF!</f>
        <v>#REF!</v>
      </c>
      <c r="J79" s="42" t="e">
        <f>#REF!+#REF!</f>
        <v>#REF!</v>
      </c>
      <c r="K79" s="51" t="e">
        <f>#REF!+#REF!</f>
        <v>#REF!</v>
      </c>
      <c r="L79" s="42" t="e">
        <f>#REF!+#REF!</f>
        <v>#REF!</v>
      </c>
      <c r="M79" s="51" t="e">
        <f>#REF!+#REF!</f>
        <v>#REF!</v>
      </c>
      <c r="N79" s="42" t="e">
        <f>#REF!+#REF!</f>
        <v>#REF!</v>
      </c>
      <c r="O79" s="51" t="e">
        <f>#REF!+#REF!</f>
        <v>#REF!</v>
      </c>
      <c r="P79" s="42" t="e">
        <f>#REF!+#REF!</f>
        <v>#REF!</v>
      </c>
      <c r="Q79" s="53" t="e">
        <f>#REF!+#REF!</f>
        <v>#REF!</v>
      </c>
      <c r="R79" s="16" t="b">
        <v>1</v>
      </c>
      <c r="S79" s="119"/>
      <c r="T79" s="119"/>
    </row>
    <row r="80" spans="1:20" ht="14.25">
      <c r="A80" s="27"/>
      <c r="B80" s="237" t="s">
        <v>60</v>
      </c>
      <c r="C80" s="238"/>
      <c r="D80" s="42" t="e">
        <f>#REF!+#REF!</f>
        <v>#REF!</v>
      </c>
      <c r="E80" s="42" t="e">
        <f>#REF!+#REF!</f>
        <v>#REF!</v>
      </c>
      <c r="F80" s="42" t="e">
        <f>#REF!+#REF!</f>
        <v>#REF!</v>
      </c>
      <c r="G80" s="51" t="e">
        <f>#REF!+#REF!</f>
        <v>#REF!</v>
      </c>
      <c r="H80" s="42" t="e">
        <f>#REF!+#REF!</f>
        <v>#REF!</v>
      </c>
      <c r="I80" s="51" t="e">
        <f>#REF!+#REF!</f>
        <v>#REF!</v>
      </c>
      <c r="J80" s="42" t="e">
        <f>#REF!+#REF!</f>
        <v>#REF!</v>
      </c>
      <c r="K80" s="51" t="e">
        <f>#REF!+#REF!</f>
        <v>#REF!</v>
      </c>
      <c r="L80" s="42" t="e">
        <f>#REF!+#REF!</f>
        <v>#REF!</v>
      </c>
      <c r="M80" s="51" t="e">
        <f>#REF!+#REF!</f>
        <v>#REF!</v>
      </c>
      <c r="N80" s="42" t="e">
        <f>#REF!+#REF!</f>
        <v>#REF!</v>
      </c>
      <c r="O80" s="51" t="e">
        <f>#REF!+#REF!</f>
        <v>#REF!</v>
      </c>
      <c r="P80" s="42" t="e">
        <f>#REF!+#REF!</f>
        <v>#REF!</v>
      </c>
      <c r="Q80" s="53" t="e">
        <f>#REF!+#REF!</f>
        <v>#REF!</v>
      </c>
      <c r="R80" s="16" t="b">
        <v>1</v>
      </c>
      <c r="S80" s="119"/>
      <c r="T80" s="119"/>
    </row>
    <row r="81" spans="1:20" ht="14.25">
      <c r="A81" s="27"/>
      <c r="B81" s="237" t="s">
        <v>61</v>
      </c>
      <c r="C81" s="238"/>
      <c r="D81" s="42" t="e">
        <f>#REF!+#REF!</f>
        <v>#REF!</v>
      </c>
      <c r="E81" s="42" t="e">
        <f>#REF!+#REF!</f>
        <v>#REF!</v>
      </c>
      <c r="F81" s="42" t="e">
        <f>#REF!+#REF!</f>
        <v>#REF!</v>
      </c>
      <c r="G81" s="51" t="e">
        <f>#REF!+#REF!</f>
        <v>#REF!</v>
      </c>
      <c r="H81" s="42" t="e">
        <f>#REF!+#REF!</f>
        <v>#REF!</v>
      </c>
      <c r="I81" s="51" t="e">
        <f>#REF!+#REF!</f>
        <v>#REF!</v>
      </c>
      <c r="J81" s="42" t="e">
        <f>#REF!+#REF!</f>
        <v>#REF!</v>
      </c>
      <c r="K81" s="51" t="e">
        <f>#REF!+#REF!</f>
        <v>#REF!</v>
      </c>
      <c r="L81" s="42" t="e">
        <f>#REF!+#REF!</f>
        <v>#REF!</v>
      </c>
      <c r="M81" s="51" t="e">
        <f>#REF!+#REF!</f>
        <v>#REF!</v>
      </c>
      <c r="N81" s="42" t="e">
        <f>#REF!+#REF!</f>
        <v>#REF!</v>
      </c>
      <c r="O81" s="51" t="e">
        <f>#REF!+#REF!</f>
        <v>#REF!</v>
      </c>
      <c r="P81" s="42" t="e">
        <f>#REF!+#REF!</f>
        <v>#REF!</v>
      </c>
      <c r="Q81" s="53" t="e">
        <f>#REF!+#REF!</f>
        <v>#REF!</v>
      </c>
      <c r="R81" s="16" t="b">
        <v>1</v>
      </c>
      <c r="S81" s="119"/>
      <c r="T81" s="119"/>
    </row>
    <row r="82" spans="1:20" ht="12" customHeight="1">
      <c r="A82" s="27"/>
      <c r="B82" s="239">
        <f>COUNTA(B70:C81)</f>
        <v>12</v>
      </c>
      <c r="C82" s="240"/>
      <c r="D82" s="42"/>
      <c r="E82" s="42"/>
      <c r="F82" s="42"/>
      <c r="G82" s="51"/>
      <c r="H82" s="42"/>
      <c r="I82" s="51"/>
      <c r="J82" s="42"/>
      <c r="K82" s="51"/>
      <c r="L82" s="42"/>
      <c r="M82" s="51"/>
      <c r="N82" s="42"/>
      <c r="O82" s="51"/>
      <c r="P82" s="42"/>
      <c r="Q82" s="53"/>
      <c r="R82" s="16" t="b">
        <v>1</v>
      </c>
      <c r="S82" s="119"/>
      <c r="T82" s="119"/>
    </row>
    <row r="83" spans="1:20" ht="14.25">
      <c r="A83" s="90" t="s">
        <v>21</v>
      </c>
      <c r="B83" s="37"/>
      <c r="C83" s="38"/>
      <c r="D83" s="42"/>
      <c r="E83" s="42"/>
      <c r="F83" s="42"/>
      <c r="G83" s="51"/>
      <c r="H83" s="42"/>
      <c r="I83" s="51"/>
      <c r="J83" s="42"/>
      <c r="K83" s="51"/>
      <c r="L83" s="42"/>
      <c r="M83" s="51"/>
      <c r="N83" s="42"/>
      <c r="O83" s="51"/>
      <c r="P83" s="42"/>
      <c r="Q83" s="53"/>
      <c r="R83" s="16" t="b">
        <v>1</v>
      </c>
      <c r="S83" s="119"/>
      <c r="T83" s="119"/>
    </row>
    <row r="84" spans="1:20" ht="30" customHeight="1">
      <c r="A84" s="27"/>
      <c r="B84" s="245" t="s">
        <v>62</v>
      </c>
      <c r="C84" s="246"/>
      <c r="D84" s="42" t="e">
        <f>#REF!+#REF!</f>
        <v>#REF!</v>
      </c>
      <c r="E84" s="42" t="e">
        <f>#REF!+#REF!</f>
        <v>#REF!</v>
      </c>
      <c r="F84" s="42" t="e">
        <f>#REF!+#REF!</f>
        <v>#REF!</v>
      </c>
      <c r="G84" s="51" t="e">
        <f>#REF!+#REF!</f>
        <v>#REF!</v>
      </c>
      <c r="H84" s="42" t="e">
        <f>#REF!+#REF!</f>
        <v>#REF!</v>
      </c>
      <c r="I84" s="51" t="e">
        <f>#REF!+#REF!</f>
        <v>#REF!</v>
      </c>
      <c r="J84" s="42" t="e">
        <f>#REF!+#REF!</f>
        <v>#REF!</v>
      </c>
      <c r="K84" s="51" t="e">
        <f>#REF!+#REF!</f>
        <v>#REF!</v>
      </c>
      <c r="L84" s="42" t="e">
        <f>#REF!+#REF!</f>
        <v>#REF!</v>
      </c>
      <c r="M84" s="51" t="e">
        <f>#REF!+#REF!</f>
        <v>#REF!</v>
      </c>
      <c r="N84" s="42" t="e">
        <f>#REF!+#REF!</f>
        <v>#REF!</v>
      </c>
      <c r="O84" s="51" t="e">
        <f>#REF!+#REF!</f>
        <v>#REF!</v>
      </c>
      <c r="P84" s="42" t="e">
        <f>#REF!+#REF!</f>
        <v>#REF!</v>
      </c>
      <c r="Q84" s="53" t="e">
        <f>#REF!+#REF!</f>
        <v>#REF!</v>
      </c>
      <c r="R84" s="16" t="b">
        <v>1</v>
      </c>
      <c r="S84" s="119"/>
      <c r="T84" s="119"/>
    </row>
    <row r="85" spans="1:20" ht="12.75" customHeight="1">
      <c r="A85" s="28"/>
      <c r="B85" s="39"/>
      <c r="C85" s="40"/>
      <c r="D85" s="43"/>
      <c r="E85" s="43"/>
      <c r="F85" s="43"/>
      <c r="G85" s="52"/>
      <c r="H85" s="43"/>
      <c r="I85" s="52"/>
      <c r="J85" s="43"/>
      <c r="K85" s="52"/>
      <c r="L85" s="43"/>
      <c r="M85" s="52"/>
      <c r="N85" s="43"/>
      <c r="O85" s="52"/>
      <c r="P85" s="43"/>
      <c r="Q85" s="54"/>
      <c r="R85" s="16" t="b">
        <v>1</v>
      </c>
      <c r="S85" s="120"/>
      <c r="T85" s="120"/>
    </row>
    <row r="86" spans="4:18" ht="14.25"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v>0</v>
      </c>
    </row>
    <row r="87" ht="14.25">
      <c r="A87" s="78"/>
    </row>
  </sheetData>
  <sheetProtection/>
  <mergeCells count="48">
    <mergeCell ref="A22:C22"/>
    <mergeCell ref="A49:C49"/>
    <mergeCell ref="B46:C46"/>
    <mergeCell ref="B47:C47"/>
    <mergeCell ref="B48:C48"/>
    <mergeCell ref="B39:C39"/>
    <mergeCell ref="B25:C25"/>
    <mergeCell ref="B30:C30"/>
    <mergeCell ref="B34:C34"/>
    <mergeCell ref="B32:C32"/>
    <mergeCell ref="B40:C40"/>
    <mergeCell ref="B24:C24"/>
    <mergeCell ref="B35:C35"/>
    <mergeCell ref="B38:C38"/>
    <mergeCell ref="A36:C36"/>
    <mergeCell ref="B33:C33"/>
    <mergeCell ref="B84:C84"/>
    <mergeCell ref="B41:C41"/>
    <mergeCell ref="B45:C45"/>
    <mergeCell ref="A43:C43"/>
    <mergeCell ref="B52:C52"/>
    <mergeCell ref="B79:C79"/>
    <mergeCell ref="B80:C80"/>
    <mergeCell ref="B72:C72"/>
    <mergeCell ref="B73:C73"/>
    <mergeCell ref="B62:C62"/>
    <mergeCell ref="B81:C81"/>
    <mergeCell ref="B55:C55"/>
    <mergeCell ref="B75:C75"/>
    <mergeCell ref="B51:C51"/>
    <mergeCell ref="B70:C70"/>
    <mergeCell ref="B56:C56"/>
    <mergeCell ref="B26:C26"/>
    <mergeCell ref="B27:C27"/>
    <mergeCell ref="B28:C28"/>
    <mergeCell ref="B29:C29"/>
    <mergeCell ref="B31:C31"/>
    <mergeCell ref="B61:C61"/>
    <mergeCell ref="B82:C82"/>
    <mergeCell ref="B57:C57"/>
    <mergeCell ref="B74:C74"/>
    <mergeCell ref="B53:C53"/>
    <mergeCell ref="B59:C59"/>
    <mergeCell ref="B60:C60"/>
    <mergeCell ref="B71:C71"/>
    <mergeCell ref="B76:C76"/>
    <mergeCell ref="B77:C77"/>
    <mergeCell ref="B78:C7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6" r:id="rId1"/>
  <rowBreaks count="3" manualBreakCount="3">
    <brk id="16" max="255" man="1"/>
    <brk id="57" max="255" man="1"/>
    <brk id="6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9" zoomScaleNormal="89" zoomScalePageLayoutView="0" workbookViewId="0" topLeftCell="A64">
      <selection activeCell="T87" sqref="T87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4.25">
      <c r="A1" s="65" t="str">
        <f>A88&amp;" - "&amp;VLOOKUP(A88,SheetNames!A2:D29,3,FALSE)</f>
        <v>LIM361 - Thabazimbi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27.75">
      <c r="D4" s="107" t="s">
        <v>36</v>
      </c>
    </row>
    <row r="5" spans="3:5" ht="28.5">
      <c r="C5" s="112" t="s">
        <v>69</v>
      </c>
      <c r="D5" s="130"/>
      <c r="E5" s="110" t="s">
        <v>39</v>
      </c>
    </row>
    <row r="6" spans="3:5" ht="14.25">
      <c r="C6" s="112" t="s">
        <v>30</v>
      </c>
      <c r="D6" s="122"/>
      <c r="E6" s="109" t="s">
        <v>35</v>
      </c>
    </row>
    <row r="7" spans="1:20" ht="28.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4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4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4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4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4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28.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4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4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4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82.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4.25">
      <c r="A22" s="250" t="s">
        <v>19</v>
      </c>
      <c r="B22" s="251"/>
      <c r="C22" s="2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241" t="s">
        <v>79</v>
      </c>
      <c r="C24" s="242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241" t="s">
        <v>80</v>
      </c>
      <c r="C25" s="242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241" t="s">
        <v>28</v>
      </c>
      <c r="C26" s="242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241" t="s">
        <v>29</v>
      </c>
      <c r="C27" s="242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243" t="s">
        <v>82</v>
      </c>
      <c r="C28" s="24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241" t="s">
        <v>37</v>
      </c>
      <c r="C29" s="242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241" t="s">
        <v>38</v>
      </c>
      <c r="C30" s="242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241" t="s">
        <v>31</v>
      </c>
      <c r="C32" s="242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>
      <c r="A33" s="23"/>
      <c r="B33" s="241" t="s">
        <v>81</v>
      </c>
      <c r="C33" s="242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>
      <c r="A34" s="23"/>
      <c r="B34" s="241" t="s">
        <v>83</v>
      </c>
      <c r="C34" s="242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4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>
      <c r="A36" s="23"/>
      <c r="B36" s="241" t="s">
        <v>84</v>
      </c>
      <c r="C36" s="242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253">
        <f>COUNTA(B24:B36)</f>
        <v>13</v>
      </c>
      <c r="C37" s="254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4.25">
      <c r="A38" s="247" t="s">
        <v>40</v>
      </c>
      <c r="B38" s="248"/>
      <c r="C38" s="249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>
      <c r="A40" s="27"/>
      <c r="B40" s="241" t="s">
        <v>46</v>
      </c>
      <c r="C40" s="242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>
      <c r="A41" s="27"/>
      <c r="B41" s="241" t="s">
        <v>45</v>
      </c>
      <c r="C41" s="242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241" t="s">
        <v>85</v>
      </c>
      <c r="C42" s="242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241" t="s">
        <v>86</v>
      </c>
      <c r="C43" s="242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4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247" t="s">
        <v>26</v>
      </c>
      <c r="B45" s="248"/>
      <c r="C45" s="249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>
      <c r="A47" s="27"/>
      <c r="B47" s="241" t="s">
        <v>42</v>
      </c>
      <c r="C47" s="242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>
      <c r="A48" s="27"/>
      <c r="B48" s="241" t="s">
        <v>43</v>
      </c>
      <c r="C48" s="242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>
      <c r="A49" s="17"/>
      <c r="B49" s="241" t="s">
        <v>44</v>
      </c>
      <c r="C49" s="242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239">
        <f>COUNTA(B40:B49)</f>
        <v>7</v>
      </c>
      <c r="C50" s="240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4.25">
      <c r="A51" s="247" t="s">
        <v>20</v>
      </c>
      <c r="B51" s="248"/>
      <c r="C51" s="249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4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241" t="s">
        <v>41</v>
      </c>
      <c r="C53" s="242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>
      <c r="A54" s="27"/>
      <c r="B54" s="241" t="s">
        <v>47</v>
      </c>
      <c r="C54" s="242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239">
        <f>COUNTA(B53:B54)</f>
        <v>2</v>
      </c>
      <c r="C55" s="240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4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245" t="s">
        <v>48</v>
      </c>
      <c r="C57" s="24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>
      <c r="A58" s="27"/>
      <c r="B58" s="245" t="s">
        <v>49</v>
      </c>
      <c r="C58" s="24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239">
        <f>COUNTA(B57:C58)</f>
        <v>2</v>
      </c>
      <c r="C59" s="24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4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4.25">
      <c r="A61" s="27"/>
      <c r="B61" s="237" t="s">
        <v>88</v>
      </c>
      <c r="C61" s="23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4.25">
      <c r="A62" s="27"/>
      <c r="B62" s="237" t="s">
        <v>87</v>
      </c>
      <c r="C62" s="23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4.25">
      <c r="A63" s="27"/>
      <c r="B63" s="237" t="s">
        <v>89</v>
      </c>
      <c r="C63" s="23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239">
        <f>COUNTA(B61:C62)</f>
        <v>2</v>
      </c>
      <c r="C64" s="24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4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4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237" t="s">
        <v>50</v>
      </c>
      <c r="C72" s="23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4.25">
      <c r="A73" s="27"/>
      <c r="B73" s="237" t="s">
        <v>51</v>
      </c>
      <c r="C73" s="23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4.25">
      <c r="A74" s="27"/>
      <c r="B74" s="237" t="s">
        <v>52</v>
      </c>
      <c r="C74" s="23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4.25">
      <c r="A75" s="27"/>
      <c r="B75" s="237" t="s">
        <v>53</v>
      </c>
      <c r="C75" s="23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241" t="s">
        <v>54</v>
      </c>
      <c r="C76" s="242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4.25">
      <c r="A77" s="27"/>
      <c r="B77" s="237" t="s">
        <v>55</v>
      </c>
      <c r="C77" s="23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4.25">
      <c r="A78" s="27"/>
      <c r="B78" s="237" t="s">
        <v>56</v>
      </c>
      <c r="C78" s="23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4.25">
      <c r="A79" s="17"/>
      <c r="B79" s="237" t="s">
        <v>57</v>
      </c>
      <c r="C79" s="23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4.25">
      <c r="A80" s="27"/>
      <c r="B80" s="237" t="s">
        <v>58</v>
      </c>
      <c r="C80" s="23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4.25">
      <c r="A81" s="27"/>
      <c r="B81" s="237" t="s">
        <v>59</v>
      </c>
      <c r="C81" s="23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4.25">
      <c r="A82" s="27"/>
      <c r="B82" s="237" t="s">
        <v>60</v>
      </c>
      <c r="C82" s="23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4.25">
      <c r="A83" s="27"/>
      <c r="B83" s="237" t="s">
        <v>61</v>
      </c>
      <c r="C83" s="23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239">
        <f>COUNTA(B72:C83)</f>
        <v>12</v>
      </c>
      <c r="C84" s="24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4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245" t="s">
        <v>62</v>
      </c>
      <c r="C86" s="24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4.25">
      <c r="A88" s="78" t="str">
        <f>SheetNames!A19</f>
        <v>LIM361</v>
      </c>
    </row>
  </sheetData>
  <sheetProtection/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9" zoomScaleNormal="89" zoomScalePageLayoutView="0" workbookViewId="0" topLeftCell="A52">
      <selection activeCell="T87" sqref="T87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4.25">
      <c r="A1" s="65" t="str">
        <f>A88&amp;" - "&amp;VLOOKUP(A88,SheetNames!A2:D29,3,FALSE)</f>
        <v>LIM362 - Lephalale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27.75">
      <c r="D4" s="107" t="s">
        <v>36</v>
      </c>
    </row>
    <row r="5" spans="3:5" ht="28.5">
      <c r="C5" s="112" t="s">
        <v>69</v>
      </c>
      <c r="D5" s="130"/>
      <c r="E5" s="110" t="s">
        <v>39</v>
      </c>
    </row>
    <row r="6" spans="3:5" ht="14.25">
      <c r="C6" s="112" t="s">
        <v>30</v>
      </c>
      <c r="D6" s="122"/>
      <c r="E6" s="109" t="s">
        <v>35</v>
      </c>
    </row>
    <row r="7" spans="1:20" ht="28.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4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4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4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4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4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28.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4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4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4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82.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4.25">
      <c r="A22" s="250" t="s">
        <v>19</v>
      </c>
      <c r="B22" s="251"/>
      <c r="C22" s="2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241" t="s">
        <v>79</v>
      </c>
      <c r="C24" s="242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241" t="s">
        <v>80</v>
      </c>
      <c r="C25" s="242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241" t="s">
        <v>28</v>
      </c>
      <c r="C26" s="242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241" t="s">
        <v>29</v>
      </c>
      <c r="C27" s="242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243" t="s">
        <v>82</v>
      </c>
      <c r="C28" s="24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241" t="s">
        <v>37</v>
      </c>
      <c r="C29" s="242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241" t="s">
        <v>38</v>
      </c>
      <c r="C30" s="242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241" t="s">
        <v>31</v>
      </c>
      <c r="C32" s="242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>
      <c r="A33" s="23"/>
      <c r="B33" s="241" t="s">
        <v>81</v>
      </c>
      <c r="C33" s="242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>
      <c r="A34" s="23"/>
      <c r="B34" s="241" t="s">
        <v>83</v>
      </c>
      <c r="C34" s="242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4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>
      <c r="A36" s="23"/>
      <c r="B36" s="241" t="s">
        <v>84</v>
      </c>
      <c r="C36" s="242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253">
        <f>COUNTA(B24:B36)</f>
        <v>13</v>
      </c>
      <c r="C37" s="254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4.25">
      <c r="A38" s="247" t="s">
        <v>40</v>
      </c>
      <c r="B38" s="248"/>
      <c r="C38" s="249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>
      <c r="A40" s="27"/>
      <c r="B40" s="241" t="s">
        <v>46</v>
      </c>
      <c r="C40" s="242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>
      <c r="A41" s="27"/>
      <c r="B41" s="241" t="s">
        <v>45</v>
      </c>
      <c r="C41" s="242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241" t="s">
        <v>85</v>
      </c>
      <c r="C42" s="242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241" t="s">
        <v>86</v>
      </c>
      <c r="C43" s="242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4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247" t="s">
        <v>26</v>
      </c>
      <c r="B45" s="248"/>
      <c r="C45" s="249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>
      <c r="A47" s="27"/>
      <c r="B47" s="241" t="s">
        <v>42</v>
      </c>
      <c r="C47" s="242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>
      <c r="A48" s="27"/>
      <c r="B48" s="241" t="s">
        <v>43</v>
      </c>
      <c r="C48" s="242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>
      <c r="A49" s="17"/>
      <c r="B49" s="241" t="s">
        <v>44</v>
      </c>
      <c r="C49" s="242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239">
        <f>COUNTA(B40:B49)</f>
        <v>7</v>
      </c>
      <c r="C50" s="240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4.25">
      <c r="A51" s="247" t="s">
        <v>20</v>
      </c>
      <c r="B51" s="248"/>
      <c r="C51" s="249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4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241" t="s">
        <v>41</v>
      </c>
      <c r="C53" s="242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>
      <c r="A54" s="27"/>
      <c r="B54" s="241" t="s">
        <v>47</v>
      </c>
      <c r="C54" s="242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239">
        <f>COUNTA(B53:B54)</f>
        <v>2</v>
      </c>
      <c r="C55" s="240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4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245" t="s">
        <v>48</v>
      </c>
      <c r="C57" s="24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>
      <c r="A58" s="27"/>
      <c r="B58" s="245" t="s">
        <v>49</v>
      </c>
      <c r="C58" s="24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239">
        <f>COUNTA(B57:C58)</f>
        <v>2</v>
      </c>
      <c r="C59" s="24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4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4.25">
      <c r="A61" s="27"/>
      <c r="B61" s="237" t="s">
        <v>88</v>
      </c>
      <c r="C61" s="23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4.25">
      <c r="A62" s="27"/>
      <c r="B62" s="237" t="s">
        <v>87</v>
      </c>
      <c r="C62" s="23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4.25">
      <c r="A63" s="27"/>
      <c r="B63" s="237" t="s">
        <v>89</v>
      </c>
      <c r="C63" s="23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239">
        <f>COUNTA(B61:C62)</f>
        <v>2</v>
      </c>
      <c r="C64" s="24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4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4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237" t="s">
        <v>50</v>
      </c>
      <c r="C72" s="23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4.25">
      <c r="A73" s="27"/>
      <c r="B73" s="237" t="s">
        <v>51</v>
      </c>
      <c r="C73" s="23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4.25">
      <c r="A74" s="27"/>
      <c r="B74" s="237" t="s">
        <v>52</v>
      </c>
      <c r="C74" s="23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4.25">
      <c r="A75" s="27"/>
      <c r="B75" s="237" t="s">
        <v>53</v>
      </c>
      <c r="C75" s="23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241" t="s">
        <v>54</v>
      </c>
      <c r="C76" s="242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4.25">
      <c r="A77" s="27"/>
      <c r="B77" s="237" t="s">
        <v>55</v>
      </c>
      <c r="C77" s="23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4.25">
      <c r="A78" s="27"/>
      <c r="B78" s="237" t="s">
        <v>56</v>
      </c>
      <c r="C78" s="23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4.25">
      <c r="A79" s="17"/>
      <c r="B79" s="237" t="s">
        <v>57</v>
      </c>
      <c r="C79" s="23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4.25">
      <c r="A80" s="27"/>
      <c r="B80" s="237" t="s">
        <v>58</v>
      </c>
      <c r="C80" s="23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4.25">
      <c r="A81" s="27"/>
      <c r="B81" s="237" t="s">
        <v>59</v>
      </c>
      <c r="C81" s="23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4.25">
      <c r="A82" s="27"/>
      <c r="B82" s="237" t="s">
        <v>60</v>
      </c>
      <c r="C82" s="23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4.25">
      <c r="A83" s="27"/>
      <c r="B83" s="237" t="s">
        <v>61</v>
      </c>
      <c r="C83" s="23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239">
        <f>COUNTA(B72:C83)</f>
        <v>12</v>
      </c>
      <c r="C84" s="24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4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245" t="s">
        <v>62</v>
      </c>
      <c r="C86" s="24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4.25">
      <c r="A88" s="78" t="str">
        <f>SheetNames!A20</f>
        <v>LIM362</v>
      </c>
    </row>
  </sheetData>
  <sheetProtection/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9" zoomScaleNormal="89" zoomScalePageLayoutView="0" workbookViewId="0" topLeftCell="A40">
      <selection activeCell="T87" sqref="T87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4.25">
      <c r="A1" s="65" t="str">
        <f>A88&amp;" - "&amp;VLOOKUP(A88,SheetNames!A2:D29,3,FALSE)</f>
        <v>LIM366 - Bela Bela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27.75">
      <c r="D4" s="107" t="s">
        <v>36</v>
      </c>
    </row>
    <row r="5" spans="3:5" ht="28.5">
      <c r="C5" s="112" t="s">
        <v>69</v>
      </c>
      <c r="D5" s="130"/>
      <c r="E5" s="110" t="s">
        <v>39</v>
      </c>
    </row>
    <row r="6" spans="3:5" ht="14.25">
      <c r="C6" s="112" t="s">
        <v>30</v>
      </c>
      <c r="D6" s="122"/>
      <c r="E6" s="109" t="s">
        <v>35</v>
      </c>
    </row>
    <row r="7" spans="1:20" ht="28.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4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4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4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4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4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28.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4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4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4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82.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4.25">
      <c r="A22" s="250" t="s">
        <v>19</v>
      </c>
      <c r="B22" s="251"/>
      <c r="C22" s="2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241" t="s">
        <v>79</v>
      </c>
      <c r="C24" s="242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241" t="s">
        <v>80</v>
      </c>
      <c r="C25" s="242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241" t="s">
        <v>28</v>
      </c>
      <c r="C26" s="242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241" t="s">
        <v>29</v>
      </c>
      <c r="C27" s="242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243" t="s">
        <v>82</v>
      </c>
      <c r="C28" s="24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241" t="s">
        <v>37</v>
      </c>
      <c r="C29" s="242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241" t="s">
        <v>38</v>
      </c>
      <c r="C30" s="242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241" t="s">
        <v>31</v>
      </c>
      <c r="C32" s="242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>
      <c r="A33" s="23"/>
      <c r="B33" s="241" t="s">
        <v>81</v>
      </c>
      <c r="C33" s="242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>
      <c r="A34" s="23"/>
      <c r="B34" s="241" t="s">
        <v>83</v>
      </c>
      <c r="C34" s="242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4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>
      <c r="A36" s="23"/>
      <c r="B36" s="241" t="s">
        <v>84</v>
      </c>
      <c r="C36" s="242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253">
        <f>COUNTA(B24:B36)</f>
        <v>13</v>
      </c>
      <c r="C37" s="254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4.25">
      <c r="A38" s="247" t="s">
        <v>40</v>
      </c>
      <c r="B38" s="248"/>
      <c r="C38" s="249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>
      <c r="A40" s="27"/>
      <c r="B40" s="241" t="s">
        <v>46</v>
      </c>
      <c r="C40" s="242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>
      <c r="A41" s="27"/>
      <c r="B41" s="241" t="s">
        <v>45</v>
      </c>
      <c r="C41" s="242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241" t="s">
        <v>85</v>
      </c>
      <c r="C42" s="242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241" t="s">
        <v>86</v>
      </c>
      <c r="C43" s="242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4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247" t="s">
        <v>26</v>
      </c>
      <c r="B45" s="248"/>
      <c r="C45" s="249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>
      <c r="A47" s="27"/>
      <c r="B47" s="241" t="s">
        <v>42</v>
      </c>
      <c r="C47" s="242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>
      <c r="A48" s="27"/>
      <c r="B48" s="241" t="s">
        <v>43</v>
      </c>
      <c r="C48" s="242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>
      <c r="A49" s="17"/>
      <c r="B49" s="241" t="s">
        <v>44</v>
      </c>
      <c r="C49" s="242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239">
        <f>COUNTA(B40:B49)</f>
        <v>7</v>
      </c>
      <c r="C50" s="240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4.25">
      <c r="A51" s="247" t="s">
        <v>20</v>
      </c>
      <c r="B51" s="248"/>
      <c r="C51" s="249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4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241" t="s">
        <v>41</v>
      </c>
      <c r="C53" s="242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>
      <c r="A54" s="27"/>
      <c r="B54" s="241" t="s">
        <v>47</v>
      </c>
      <c r="C54" s="242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239">
        <f>COUNTA(B53:B54)</f>
        <v>2</v>
      </c>
      <c r="C55" s="240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4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245" t="s">
        <v>48</v>
      </c>
      <c r="C57" s="24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>
      <c r="A58" s="27"/>
      <c r="B58" s="245" t="s">
        <v>49</v>
      </c>
      <c r="C58" s="24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239">
        <f>COUNTA(B57:C58)</f>
        <v>2</v>
      </c>
      <c r="C59" s="24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4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4.25">
      <c r="A61" s="27"/>
      <c r="B61" s="237" t="s">
        <v>88</v>
      </c>
      <c r="C61" s="23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4.25">
      <c r="A62" s="27"/>
      <c r="B62" s="237" t="s">
        <v>87</v>
      </c>
      <c r="C62" s="23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4.25">
      <c r="A63" s="27"/>
      <c r="B63" s="237" t="s">
        <v>89</v>
      </c>
      <c r="C63" s="23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239">
        <f>COUNTA(B61:C62)</f>
        <v>2</v>
      </c>
      <c r="C64" s="24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4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4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237" t="s">
        <v>50</v>
      </c>
      <c r="C72" s="23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4.25">
      <c r="A73" s="27"/>
      <c r="B73" s="237" t="s">
        <v>51</v>
      </c>
      <c r="C73" s="23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4.25">
      <c r="A74" s="27"/>
      <c r="B74" s="237" t="s">
        <v>52</v>
      </c>
      <c r="C74" s="23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4.25">
      <c r="A75" s="27"/>
      <c r="B75" s="237" t="s">
        <v>53</v>
      </c>
      <c r="C75" s="23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241" t="s">
        <v>54</v>
      </c>
      <c r="C76" s="242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4.25">
      <c r="A77" s="27"/>
      <c r="B77" s="237" t="s">
        <v>55</v>
      </c>
      <c r="C77" s="23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4.25">
      <c r="A78" s="27"/>
      <c r="B78" s="237" t="s">
        <v>56</v>
      </c>
      <c r="C78" s="23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4.25">
      <c r="A79" s="17"/>
      <c r="B79" s="237" t="s">
        <v>57</v>
      </c>
      <c r="C79" s="23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4.25">
      <c r="A80" s="27"/>
      <c r="B80" s="237" t="s">
        <v>58</v>
      </c>
      <c r="C80" s="23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4.25">
      <c r="A81" s="27"/>
      <c r="B81" s="237" t="s">
        <v>59</v>
      </c>
      <c r="C81" s="23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4.25">
      <c r="A82" s="27"/>
      <c r="B82" s="237" t="s">
        <v>60</v>
      </c>
      <c r="C82" s="23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4.25">
      <c r="A83" s="27"/>
      <c r="B83" s="237" t="s">
        <v>61</v>
      </c>
      <c r="C83" s="23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239">
        <f>COUNTA(B72:C83)</f>
        <v>12</v>
      </c>
      <c r="C84" s="24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4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245" t="s">
        <v>62</v>
      </c>
      <c r="C86" s="24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4.25">
      <c r="A88" s="78" t="str">
        <f>SheetNames!A21</f>
        <v>LIM366</v>
      </c>
    </row>
  </sheetData>
  <sheetProtection/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9" zoomScaleNormal="89" zoomScalePageLayoutView="0" workbookViewId="0" topLeftCell="A37">
      <selection activeCell="T87" sqref="T87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4.25">
      <c r="A1" s="65" t="str">
        <f>A88&amp;" - "&amp;VLOOKUP(A88,SheetNames!A2:D29,3,FALSE)</f>
        <v>LIM367 - Mogalakwena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27.75">
      <c r="D4" s="107" t="s">
        <v>36</v>
      </c>
    </row>
    <row r="5" spans="3:5" ht="28.5">
      <c r="C5" s="112" t="s">
        <v>69</v>
      </c>
      <c r="D5" s="130"/>
      <c r="E5" s="110" t="s">
        <v>39</v>
      </c>
    </row>
    <row r="6" spans="3:5" ht="14.25">
      <c r="C6" s="112" t="s">
        <v>30</v>
      </c>
      <c r="D6" s="122"/>
      <c r="E6" s="109" t="s">
        <v>35</v>
      </c>
    </row>
    <row r="7" spans="1:20" ht="28.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4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4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4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4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4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28.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4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4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4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82.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4.25">
      <c r="A22" s="250" t="s">
        <v>19</v>
      </c>
      <c r="B22" s="251"/>
      <c r="C22" s="2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241" t="s">
        <v>79</v>
      </c>
      <c r="C24" s="242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241" t="s">
        <v>80</v>
      </c>
      <c r="C25" s="242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241" t="s">
        <v>28</v>
      </c>
      <c r="C26" s="242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241" t="s">
        <v>29</v>
      </c>
      <c r="C27" s="242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243" t="s">
        <v>82</v>
      </c>
      <c r="C28" s="24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241" t="s">
        <v>37</v>
      </c>
      <c r="C29" s="242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241" t="s">
        <v>38</v>
      </c>
      <c r="C30" s="242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241" t="s">
        <v>31</v>
      </c>
      <c r="C32" s="242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>
      <c r="A33" s="23"/>
      <c r="B33" s="241" t="s">
        <v>81</v>
      </c>
      <c r="C33" s="242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>
      <c r="A34" s="23"/>
      <c r="B34" s="241" t="s">
        <v>83</v>
      </c>
      <c r="C34" s="242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4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>
      <c r="A36" s="23"/>
      <c r="B36" s="241" t="s">
        <v>84</v>
      </c>
      <c r="C36" s="242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253">
        <f>COUNTA(B24:B36)</f>
        <v>13</v>
      </c>
      <c r="C37" s="254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4.25">
      <c r="A38" s="247" t="s">
        <v>40</v>
      </c>
      <c r="B38" s="248"/>
      <c r="C38" s="249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>
      <c r="A40" s="27"/>
      <c r="B40" s="241" t="s">
        <v>46</v>
      </c>
      <c r="C40" s="242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>
      <c r="A41" s="27"/>
      <c r="B41" s="241" t="s">
        <v>45</v>
      </c>
      <c r="C41" s="242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241" t="s">
        <v>85</v>
      </c>
      <c r="C42" s="242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241" t="s">
        <v>86</v>
      </c>
      <c r="C43" s="242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4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247" t="s">
        <v>26</v>
      </c>
      <c r="B45" s="248"/>
      <c r="C45" s="249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>
      <c r="A47" s="27"/>
      <c r="B47" s="241" t="s">
        <v>42</v>
      </c>
      <c r="C47" s="242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>
      <c r="A48" s="27"/>
      <c r="B48" s="241" t="s">
        <v>43</v>
      </c>
      <c r="C48" s="242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>
      <c r="A49" s="17"/>
      <c r="B49" s="241" t="s">
        <v>44</v>
      </c>
      <c r="C49" s="242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239">
        <f>COUNTA(B40:B49)</f>
        <v>7</v>
      </c>
      <c r="C50" s="240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4.25">
      <c r="A51" s="247" t="s">
        <v>20</v>
      </c>
      <c r="B51" s="248"/>
      <c r="C51" s="249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4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241" t="s">
        <v>41</v>
      </c>
      <c r="C53" s="242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>
      <c r="A54" s="27"/>
      <c r="B54" s="241" t="s">
        <v>47</v>
      </c>
      <c r="C54" s="242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239">
        <f>COUNTA(B53:B54)</f>
        <v>2</v>
      </c>
      <c r="C55" s="240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4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245" t="s">
        <v>48</v>
      </c>
      <c r="C57" s="24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>
      <c r="A58" s="27"/>
      <c r="B58" s="245" t="s">
        <v>49</v>
      </c>
      <c r="C58" s="24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239">
        <f>COUNTA(B57:C58)</f>
        <v>2</v>
      </c>
      <c r="C59" s="24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4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4.25">
      <c r="A61" s="27"/>
      <c r="B61" s="237" t="s">
        <v>88</v>
      </c>
      <c r="C61" s="23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4.25">
      <c r="A62" s="27"/>
      <c r="B62" s="237" t="s">
        <v>87</v>
      </c>
      <c r="C62" s="23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4.25">
      <c r="A63" s="27"/>
      <c r="B63" s="237" t="s">
        <v>89</v>
      </c>
      <c r="C63" s="23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239">
        <f>COUNTA(B61:C62)</f>
        <v>2</v>
      </c>
      <c r="C64" s="24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4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4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237" t="s">
        <v>50</v>
      </c>
      <c r="C72" s="23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4.25">
      <c r="A73" s="27"/>
      <c r="B73" s="237" t="s">
        <v>51</v>
      </c>
      <c r="C73" s="23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4.25">
      <c r="A74" s="27"/>
      <c r="B74" s="237" t="s">
        <v>52</v>
      </c>
      <c r="C74" s="23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4.25">
      <c r="A75" s="27"/>
      <c r="B75" s="237" t="s">
        <v>53</v>
      </c>
      <c r="C75" s="23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241" t="s">
        <v>54</v>
      </c>
      <c r="C76" s="242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4.25">
      <c r="A77" s="27"/>
      <c r="B77" s="237" t="s">
        <v>55</v>
      </c>
      <c r="C77" s="23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4.25">
      <c r="A78" s="27"/>
      <c r="B78" s="237" t="s">
        <v>56</v>
      </c>
      <c r="C78" s="23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4.25">
      <c r="A79" s="17"/>
      <c r="B79" s="237" t="s">
        <v>57</v>
      </c>
      <c r="C79" s="23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4.25">
      <c r="A80" s="27"/>
      <c r="B80" s="237" t="s">
        <v>58</v>
      </c>
      <c r="C80" s="23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4.25">
      <c r="A81" s="27"/>
      <c r="B81" s="237" t="s">
        <v>59</v>
      </c>
      <c r="C81" s="23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4.25">
      <c r="A82" s="27"/>
      <c r="B82" s="237" t="s">
        <v>60</v>
      </c>
      <c r="C82" s="23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4.25">
      <c r="A83" s="27"/>
      <c r="B83" s="237" t="s">
        <v>61</v>
      </c>
      <c r="C83" s="23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239">
        <f>COUNTA(B72:C83)</f>
        <v>12</v>
      </c>
      <c r="C84" s="24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4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245" t="s">
        <v>62</v>
      </c>
      <c r="C86" s="24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4.25">
      <c r="A88" s="78" t="str">
        <f>SheetNames!A22</f>
        <v>LIM367</v>
      </c>
    </row>
  </sheetData>
  <sheetProtection/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9" zoomScaleNormal="89" zoomScalePageLayoutView="0" workbookViewId="0" topLeftCell="A43">
      <selection activeCell="T87" sqref="T87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4.25">
      <c r="A1" s="65" t="str">
        <f>A88&amp;" - "&amp;VLOOKUP(A88,SheetNames!A2:D29,3,FALSE)</f>
        <v>LIM368 - Modimolle-Mookgopong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27.75">
      <c r="D4" s="107" t="s">
        <v>36</v>
      </c>
    </row>
    <row r="5" spans="3:5" ht="28.5">
      <c r="C5" s="112" t="s">
        <v>69</v>
      </c>
      <c r="D5" s="130"/>
      <c r="E5" s="110" t="s">
        <v>39</v>
      </c>
    </row>
    <row r="6" spans="3:5" ht="14.25">
      <c r="C6" s="112" t="s">
        <v>30</v>
      </c>
      <c r="D6" s="122"/>
      <c r="E6" s="109" t="s">
        <v>35</v>
      </c>
    </row>
    <row r="7" spans="1:20" ht="28.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4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4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4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4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4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28.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4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4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4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82.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4.25">
      <c r="A22" s="250" t="s">
        <v>19</v>
      </c>
      <c r="B22" s="251"/>
      <c r="C22" s="2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241" t="s">
        <v>79</v>
      </c>
      <c r="C24" s="242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241" t="s">
        <v>80</v>
      </c>
      <c r="C25" s="242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241" t="s">
        <v>28</v>
      </c>
      <c r="C26" s="242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241" t="s">
        <v>29</v>
      </c>
      <c r="C27" s="242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243" t="s">
        <v>82</v>
      </c>
      <c r="C28" s="24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241" t="s">
        <v>37</v>
      </c>
      <c r="C29" s="242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241" t="s">
        <v>38</v>
      </c>
      <c r="C30" s="242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241" t="s">
        <v>31</v>
      </c>
      <c r="C32" s="242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>
      <c r="A33" s="23"/>
      <c r="B33" s="241" t="s">
        <v>81</v>
      </c>
      <c r="C33" s="242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>
      <c r="A34" s="23"/>
      <c r="B34" s="241" t="s">
        <v>83</v>
      </c>
      <c r="C34" s="242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4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>
      <c r="A36" s="23"/>
      <c r="B36" s="241" t="s">
        <v>84</v>
      </c>
      <c r="C36" s="242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253">
        <f>COUNTA(B24:B36)</f>
        <v>13</v>
      </c>
      <c r="C37" s="254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4.25">
      <c r="A38" s="247" t="s">
        <v>40</v>
      </c>
      <c r="B38" s="248"/>
      <c r="C38" s="249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>
      <c r="A40" s="27"/>
      <c r="B40" s="241" t="s">
        <v>46</v>
      </c>
      <c r="C40" s="242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>
      <c r="A41" s="27"/>
      <c r="B41" s="241" t="s">
        <v>45</v>
      </c>
      <c r="C41" s="242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241" t="s">
        <v>85</v>
      </c>
      <c r="C42" s="242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241" t="s">
        <v>86</v>
      </c>
      <c r="C43" s="242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4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247" t="s">
        <v>26</v>
      </c>
      <c r="B45" s="248"/>
      <c r="C45" s="249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>
      <c r="A47" s="27"/>
      <c r="B47" s="241" t="s">
        <v>42</v>
      </c>
      <c r="C47" s="242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>
      <c r="A48" s="27"/>
      <c r="B48" s="241" t="s">
        <v>43</v>
      </c>
      <c r="C48" s="242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>
      <c r="A49" s="17"/>
      <c r="B49" s="241" t="s">
        <v>44</v>
      </c>
      <c r="C49" s="242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239">
        <f>COUNTA(B40:B49)</f>
        <v>7</v>
      </c>
      <c r="C50" s="240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4.25">
      <c r="A51" s="247" t="s">
        <v>20</v>
      </c>
      <c r="B51" s="248"/>
      <c r="C51" s="249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4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241" t="s">
        <v>41</v>
      </c>
      <c r="C53" s="242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>
      <c r="A54" s="27"/>
      <c r="B54" s="241" t="s">
        <v>47</v>
      </c>
      <c r="C54" s="242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239">
        <f>COUNTA(B53:B54)</f>
        <v>2</v>
      </c>
      <c r="C55" s="240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4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245" t="s">
        <v>48</v>
      </c>
      <c r="C57" s="24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>
      <c r="A58" s="27"/>
      <c r="B58" s="245" t="s">
        <v>49</v>
      </c>
      <c r="C58" s="24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239">
        <f>COUNTA(B57:C58)</f>
        <v>2</v>
      </c>
      <c r="C59" s="24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4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4.25">
      <c r="A61" s="27"/>
      <c r="B61" s="237" t="s">
        <v>88</v>
      </c>
      <c r="C61" s="23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4.25">
      <c r="A62" s="27"/>
      <c r="B62" s="237" t="s">
        <v>87</v>
      </c>
      <c r="C62" s="23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4.25">
      <c r="A63" s="27"/>
      <c r="B63" s="237" t="s">
        <v>89</v>
      </c>
      <c r="C63" s="23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239">
        <f>COUNTA(B61:C62)</f>
        <v>2</v>
      </c>
      <c r="C64" s="24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4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4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237" t="s">
        <v>50</v>
      </c>
      <c r="C72" s="23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4.25">
      <c r="A73" s="27"/>
      <c r="B73" s="237" t="s">
        <v>51</v>
      </c>
      <c r="C73" s="23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4.25">
      <c r="A74" s="27"/>
      <c r="B74" s="237" t="s">
        <v>52</v>
      </c>
      <c r="C74" s="23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4.25">
      <c r="A75" s="27"/>
      <c r="B75" s="237" t="s">
        <v>53</v>
      </c>
      <c r="C75" s="23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241" t="s">
        <v>54</v>
      </c>
      <c r="C76" s="242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4.25">
      <c r="A77" s="27"/>
      <c r="B77" s="237" t="s">
        <v>55</v>
      </c>
      <c r="C77" s="23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4.25">
      <c r="A78" s="27"/>
      <c r="B78" s="237" t="s">
        <v>56</v>
      </c>
      <c r="C78" s="23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4.25">
      <c r="A79" s="17"/>
      <c r="B79" s="237" t="s">
        <v>57</v>
      </c>
      <c r="C79" s="23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4.25">
      <c r="A80" s="27"/>
      <c r="B80" s="237" t="s">
        <v>58</v>
      </c>
      <c r="C80" s="23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4.25">
      <c r="A81" s="27"/>
      <c r="B81" s="237" t="s">
        <v>59</v>
      </c>
      <c r="C81" s="23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4.25">
      <c r="A82" s="27"/>
      <c r="B82" s="237" t="s">
        <v>60</v>
      </c>
      <c r="C82" s="23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4.25">
      <c r="A83" s="27"/>
      <c r="B83" s="237" t="s">
        <v>61</v>
      </c>
      <c r="C83" s="23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239">
        <f>COUNTA(B72:C83)</f>
        <v>12</v>
      </c>
      <c r="C84" s="24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4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245" t="s">
        <v>62</v>
      </c>
      <c r="C86" s="24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4.25">
      <c r="A88" s="78" t="str">
        <f>SheetNames!A23</f>
        <v>LIM368</v>
      </c>
    </row>
  </sheetData>
  <sheetProtection/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9" zoomScaleNormal="89" zoomScalePageLayoutView="0" workbookViewId="0" topLeftCell="A1">
      <selection activeCell="T87" sqref="T87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4.25">
      <c r="A1" s="65" t="str">
        <f>A88&amp;" - "&amp;VLOOKUP(A88,SheetNames!A2:D29,3,FALSE)</f>
        <v>DC36 - Waterberg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27.75">
      <c r="D4" s="107" t="s">
        <v>36</v>
      </c>
    </row>
    <row r="5" spans="3:5" ht="28.5">
      <c r="C5" s="112" t="s">
        <v>69</v>
      </c>
      <c r="D5" s="130"/>
      <c r="E5" s="110" t="s">
        <v>39</v>
      </c>
    </row>
    <row r="6" spans="3:5" ht="14.25">
      <c r="C6" s="112" t="s">
        <v>30</v>
      </c>
      <c r="D6" s="122"/>
      <c r="E6" s="109" t="s">
        <v>35</v>
      </c>
    </row>
    <row r="7" spans="1:20" ht="28.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4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4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4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4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4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28.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4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4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4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82.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4.25">
      <c r="A22" s="250" t="s">
        <v>19</v>
      </c>
      <c r="B22" s="251"/>
      <c r="C22" s="2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241" t="s">
        <v>79</v>
      </c>
      <c r="C24" s="242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241" t="s">
        <v>80</v>
      </c>
      <c r="C25" s="242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241" t="s">
        <v>28</v>
      </c>
      <c r="C26" s="242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 t="s">
        <v>162</v>
      </c>
      <c r="T26" s="126"/>
    </row>
    <row r="27" spans="1:20" ht="15" customHeight="1">
      <c r="A27" s="23"/>
      <c r="B27" s="241" t="s">
        <v>29</v>
      </c>
      <c r="C27" s="242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243" t="s">
        <v>82</v>
      </c>
      <c r="C28" s="24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241" t="s">
        <v>37</v>
      </c>
      <c r="C29" s="242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241" t="s">
        <v>38</v>
      </c>
      <c r="C30" s="242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241" t="s">
        <v>31</v>
      </c>
      <c r="C32" s="242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>
      <c r="A33" s="23"/>
      <c r="B33" s="241" t="s">
        <v>81</v>
      </c>
      <c r="C33" s="242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>
      <c r="A34" s="23"/>
      <c r="B34" s="241" t="s">
        <v>83</v>
      </c>
      <c r="C34" s="242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4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>
      <c r="A36" s="23"/>
      <c r="B36" s="241" t="s">
        <v>84</v>
      </c>
      <c r="C36" s="242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253">
        <f>COUNTA(B24:B36)</f>
        <v>13</v>
      </c>
      <c r="C37" s="254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4.25">
      <c r="A38" s="247" t="s">
        <v>40</v>
      </c>
      <c r="B38" s="248"/>
      <c r="C38" s="249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>
      <c r="A40" s="27"/>
      <c r="B40" s="241" t="s">
        <v>46</v>
      </c>
      <c r="C40" s="242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>
      <c r="A41" s="27"/>
      <c r="B41" s="241" t="s">
        <v>45</v>
      </c>
      <c r="C41" s="242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241" t="s">
        <v>85</v>
      </c>
      <c r="C42" s="242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241" t="s">
        <v>86</v>
      </c>
      <c r="C43" s="242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4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247" t="s">
        <v>26</v>
      </c>
      <c r="B45" s="248"/>
      <c r="C45" s="249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>
      <c r="A47" s="27"/>
      <c r="B47" s="241" t="s">
        <v>42</v>
      </c>
      <c r="C47" s="242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>
      <c r="A48" s="27"/>
      <c r="B48" s="241" t="s">
        <v>43</v>
      </c>
      <c r="C48" s="242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>
      <c r="A49" s="17"/>
      <c r="B49" s="241" t="s">
        <v>44</v>
      </c>
      <c r="C49" s="242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 t="s">
        <v>163</v>
      </c>
      <c r="T49" s="128"/>
    </row>
    <row r="50" spans="1:20" ht="7.5" customHeight="1">
      <c r="A50" s="23"/>
      <c r="B50" s="239">
        <f>COUNTA(B40:B49)</f>
        <v>7</v>
      </c>
      <c r="C50" s="240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4.25">
      <c r="A51" s="247" t="s">
        <v>20</v>
      </c>
      <c r="B51" s="248"/>
      <c r="C51" s="249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4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241" t="s">
        <v>41</v>
      </c>
      <c r="C53" s="242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>
      <c r="A54" s="27"/>
      <c r="B54" s="241" t="s">
        <v>47</v>
      </c>
      <c r="C54" s="242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239">
        <f>COUNTA(B53:B54)</f>
        <v>2</v>
      </c>
      <c r="C55" s="240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4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245" t="s">
        <v>48</v>
      </c>
      <c r="C57" s="24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>
      <c r="A58" s="27"/>
      <c r="B58" s="245" t="s">
        <v>49</v>
      </c>
      <c r="C58" s="24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239">
        <f>COUNTA(B57:C58)</f>
        <v>2</v>
      </c>
      <c r="C59" s="24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4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4.25">
      <c r="A61" s="27"/>
      <c r="B61" s="237" t="s">
        <v>88</v>
      </c>
      <c r="C61" s="23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28.5">
      <c r="A62" s="27"/>
      <c r="B62" s="237" t="s">
        <v>87</v>
      </c>
      <c r="C62" s="23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 t="s">
        <v>164</v>
      </c>
      <c r="T62" s="128"/>
    </row>
    <row r="63" spans="1:20" ht="14.25">
      <c r="A63" s="27"/>
      <c r="B63" s="237" t="s">
        <v>89</v>
      </c>
      <c r="C63" s="23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239">
        <f>COUNTA(B61:C62)</f>
        <v>2</v>
      </c>
      <c r="C64" s="24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4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4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237" t="s">
        <v>50</v>
      </c>
      <c r="C72" s="23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4.25">
      <c r="A73" s="27"/>
      <c r="B73" s="237" t="s">
        <v>51</v>
      </c>
      <c r="C73" s="23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4.25">
      <c r="A74" s="27"/>
      <c r="B74" s="237" t="s">
        <v>52</v>
      </c>
      <c r="C74" s="23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4.25">
      <c r="A75" s="27"/>
      <c r="B75" s="237" t="s">
        <v>53</v>
      </c>
      <c r="C75" s="23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241" t="s">
        <v>54</v>
      </c>
      <c r="C76" s="242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4.25">
      <c r="A77" s="27"/>
      <c r="B77" s="237" t="s">
        <v>55</v>
      </c>
      <c r="C77" s="23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4.25">
      <c r="A78" s="27"/>
      <c r="B78" s="237" t="s">
        <v>56</v>
      </c>
      <c r="C78" s="23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4.25">
      <c r="A79" s="17"/>
      <c r="B79" s="237" t="s">
        <v>57</v>
      </c>
      <c r="C79" s="23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4.25">
      <c r="A80" s="27"/>
      <c r="B80" s="237" t="s">
        <v>58</v>
      </c>
      <c r="C80" s="23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42.75">
      <c r="A81" s="27"/>
      <c r="B81" s="237" t="s">
        <v>59</v>
      </c>
      <c r="C81" s="238"/>
      <c r="D81" s="59">
        <v>0</v>
      </c>
      <c r="E81" s="60">
        <v>1</v>
      </c>
      <c r="F81" s="55">
        <v>1</v>
      </c>
      <c r="G81" s="61">
        <v>1</v>
      </c>
      <c r="H81" s="55">
        <v>1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2</v>
      </c>
      <c r="O81" s="74">
        <f t="shared" si="5"/>
        <v>1</v>
      </c>
      <c r="P81" s="68">
        <v>0</v>
      </c>
      <c r="Q81" s="53">
        <f t="shared" si="6"/>
        <v>-1</v>
      </c>
      <c r="R81" s="16" t="b">
        <v>1</v>
      </c>
      <c r="S81" s="128" t="s">
        <v>165</v>
      </c>
      <c r="T81" s="128"/>
    </row>
    <row r="82" spans="1:20" ht="14.25">
      <c r="A82" s="27"/>
      <c r="B82" s="237" t="s">
        <v>60</v>
      </c>
      <c r="C82" s="23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28.5">
      <c r="A83" s="27"/>
      <c r="B83" s="237" t="s">
        <v>61</v>
      </c>
      <c r="C83" s="238"/>
      <c r="D83" s="59">
        <v>0</v>
      </c>
      <c r="E83" s="60">
        <v>2</v>
      </c>
      <c r="F83" s="55">
        <v>0</v>
      </c>
      <c r="G83" s="61">
        <v>2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2</v>
      </c>
      <c r="P83" s="68">
        <v>0</v>
      </c>
      <c r="Q83" s="53">
        <f t="shared" si="6"/>
        <v>-2</v>
      </c>
      <c r="R83" s="16" t="b">
        <v>1</v>
      </c>
      <c r="S83" s="128" t="s">
        <v>166</v>
      </c>
      <c r="T83" s="128"/>
    </row>
    <row r="84" spans="1:20" ht="12" customHeight="1">
      <c r="A84" s="27"/>
      <c r="B84" s="239">
        <f>COUNTA(B72:C83)</f>
        <v>12</v>
      </c>
      <c r="C84" s="24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4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245" t="s">
        <v>62</v>
      </c>
      <c r="C86" s="246"/>
      <c r="D86" s="59">
        <v>0</v>
      </c>
      <c r="E86" s="60">
        <v>15</v>
      </c>
      <c r="F86" s="55">
        <v>15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15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 t="s">
        <v>167</v>
      </c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4.25">
      <c r="A88" s="78" t="str">
        <f>SheetNames!A24</f>
        <v>DC36</v>
      </c>
    </row>
  </sheetData>
  <sheetProtection/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9" zoomScaleNormal="89" zoomScalePageLayoutView="0" workbookViewId="0" topLeftCell="A28">
      <selection activeCell="T87" sqref="T87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4.25">
      <c r="A1" s="65" t="str">
        <f>A88&amp;" - "&amp;VLOOKUP(A88,SheetNames!A2:D29,3,FALSE)</f>
        <v>LIM471 - Ephraim Mogale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27.75">
      <c r="D4" s="107" t="s">
        <v>36</v>
      </c>
    </row>
    <row r="5" spans="3:5" ht="28.5">
      <c r="C5" s="112" t="s">
        <v>69</v>
      </c>
      <c r="D5" s="130"/>
      <c r="E5" s="110" t="s">
        <v>39</v>
      </c>
    </row>
    <row r="6" spans="3:5" ht="14.25">
      <c r="C6" s="112" t="s">
        <v>30</v>
      </c>
      <c r="D6" s="122"/>
      <c r="E6" s="109" t="s">
        <v>35</v>
      </c>
    </row>
    <row r="7" spans="1:20" ht="28.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4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4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4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4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4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28.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4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4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4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82.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4.25">
      <c r="A22" s="250" t="s">
        <v>19</v>
      </c>
      <c r="B22" s="251"/>
      <c r="C22" s="2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241" t="s">
        <v>79</v>
      </c>
      <c r="C24" s="242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241" t="s">
        <v>80</v>
      </c>
      <c r="C25" s="242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241" t="s">
        <v>28</v>
      </c>
      <c r="C26" s="242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241" t="s">
        <v>29</v>
      </c>
      <c r="C27" s="242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243" t="s">
        <v>82</v>
      </c>
      <c r="C28" s="24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241" t="s">
        <v>37</v>
      </c>
      <c r="C29" s="242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241" t="s">
        <v>38</v>
      </c>
      <c r="C30" s="242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241" t="s">
        <v>31</v>
      </c>
      <c r="C32" s="242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>
      <c r="A33" s="23"/>
      <c r="B33" s="241" t="s">
        <v>81</v>
      </c>
      <c r="C33" s="242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>
      <c r="A34" s="23"/>
      <c r="B34" s="241" t="s">
        <v>83</v>
      </c>
      <c r="C34" s="242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4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>
      <c r="A36" s="23"/>
      <c r="B36" s="241" t="s">
        <v>84</v>
      </c>
      <c r="C36" s="242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253">
        <f>COUNTA(B24:B36)</f>
        <v>13</v>
      </c>
      <c r="C37" s="254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4.25">
      <c r="A38" s="247" t="s">
        <v>40</v>
      </c>
      <c r="B38" s="248"/>
      <c r="C38" s="249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>
      <c r="A40" s="27"/>
      <c r="B40" s="241" t="s">
        <v>46</v>
      </c>
      <c r="C40" s="242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>
      <c r="A41" s="27"/>
      <c r="B41" s="241" t="s">
        <v>45</v>
      </c>
      <c r="C41" s="242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241" t="s">
        <v>85</v>
      </c>
      <c r="C42" s="242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241" t="s">
        <v>86</v>
      </c>
      <c r="C43" s="242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4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247" t="s">
        <v>26</v>
      </c>
      <c r="B45" s="248"/>
      <c r="C45" s="249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>
      <c r="A47" s="27"/>
      <c r="B47" s="241" t="s">
        <v>42</v>
      </c>
      <c r="C47" s="242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>
      <c r="A48" s="27"/>
      <c r="B48" s="241" t="s">
        <v>43</v>
      </c>
      <c r="C48" s="242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>
      <c r="A49" s="17"/>
      <c r="B49" s="241" t="s">
        <v>44</v>
      </c>
      <c r="C49" s="242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239">
        <f>COUNTA(B40:B49)</f>
        <v>7</v>
      </c>
      <c r="C50" s="240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4.25">
      <c r="A51" s="247" t="s">
        <v>20</v>
      </c>
      <c r="B51" s="248"/>
      <c r="C51" s="249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4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241" t="s">
        <v>41</v>
      </c>
      <c r="C53" s="242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>
      <c r="A54" s="27"/>
      <c r="B54" s="241" t="s">
        <v>47</v>
      </c>
      <c r="C54" s="242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239">
        <f>COUNTA(B53:B54)</f>
        <v>2</v>
      </c>
      <c r="C55" s="240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4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245" t="s">
        <v>48</v>
      </c>
      <c r="C57" s="24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>
      <c r="A58" s="27"/>
      <c r="B58" s="245" t="s">
        <v>49</v>
      </c>
      <c r="C58" s="24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239">
        <f>COUNTA(B57:C58)</f>
        <v>2</v>
      </c>
      <c r="C59" s="24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4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4.25">
      <c r="A61" s="27"/>
      <c r="B61" s="237" t="s">
        <v>88</v>
      </c>
      <c r="C61" s="23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4.25">
      <c r="A62" s="27"/>
      <c r="B62" s="237" t="s">
        <v>87</v>
      </c>
      <c r="C62" s="23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4.25">
      <c r="A63" s="27"/>
      <c r="B63" s="237" t="s">
        <v>89</v>
      </c>
      <c r="C63" s="23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239">
        <f>COUNTA(B61:C62)</f>
        <v>2</v>
      </c>
      <c r="C64" s="24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4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4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237" t="s">
        <v>50</v>
      </c>
      <c r="C72" s="23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4.25">
      <c r="A73" s="27"/>
      <c r="B73" s="237" t="s">
        <v>51</v>
      </c>
      <c r="C73" s="23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4.25">
      <c r="A74" s="27"/>
      <c r="B74" s="237" t="s">
        <v>52</v>
      </c>
      <c r="C74" s="23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4.25">
      <c r="A75" s="27"/>
      <c r="B75" s="237" t="s">
        <v>53</v>
      </c>
      <c r="C75" s="23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241" t="s">
        <v>54</v>
      </c>
      <c r="C76" s="242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4.25">
      <c r="A77" s="27"/>
      <c r="B77" s="237" t="s">
        <v>55</v>
      </c>
      <c r="C77" s="23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4.25">
      <c r="A78" s="27"/>
      <c r="B78" s="237" t="s">
        <v>56</v>
      </c>
      <c r="C78" s="23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4.25">
      <c r="A79" s="17"/>
      <c r="B79" s="237" t="s">
        <v>57</v>
      </c>
      <c r="C79" s="23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4.25">
      <c r="A80" s="27"/>
      <c r="B80" s="237" t="s">
        <v>58</v>
      </c>
      <c r="C80" s="23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4.25">
      <c r="A81" s="27"/>
      <c r="B81" s="237" t="s">
        <v>59</v>
      </c>
      <c r="C81" s="23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4.25">
      <c r="A82" s="27"/>
      <c r="B82" s="237" t="s">
        <v>60</v>
      </c>
      <c r="C82" s="23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4.25">
      <c r="A83" s="27"/>
      <c r="B83" s="237" t="s">
        <v>61</v>
      </c>
      <c r="C83" s="23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239">
        <f>COUNTA(B72:C83)</f>
        <v>12</v>
      </c>
      <c r="C84" s="24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4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245" t="s">
        <v>62</v>
      </c>
      <c r="C86" s="24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4.25">
      <c r="A88" s="78" t="str">
        <f>SheetNames!A25</f>
        <v>LIM471</v>
      </c>
    </row>
  </sheetData>
  <sheetProtection/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9" zoomScaleNormal="89" zoomScalePageLayoutView="0" workbookViewId="0" topLeftCell="A46">
      <selection activeCell="T87" sqref="T87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4.25">
      <c r="A1" s="65" t="str">
        <f>A88&amp;" - "&amp;VLOOKUP(A88,SheetNames!A2:D29,3,FALSE)</f>
        <v>LIM472 - Elias Motsoaledi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27.75">
      <c r="D4" s="107" t="s">
        <v>36</v>
      </c>
    </row>
    <row r="5" spans="3:5" ht="28.5">
      <c r="C5" s="112" t="s">
        <v>69</v>
      </c>
      <c r="D5" s="130">
        <v>0</v>
      </c>
      <c r="E5" s="110" t="s">
        <v>39</v>
      </c>
    </row>
    <row r="6" spans="3:5" ht="14.25">
      <c r="C6" s="112" t="s">
        <v>30</v>
      </c>
      <c r="D6" s="122">
        <v>2000</v>
      </c>
      <c r="E6" s="109" t="s">
        <v>35</v>
      </c>
    </row>
    <row r="7" spans="1:20" ht="28.5">
      <c r="A7" s="67"/>
      <c r="B7" s="62"/>
      <c r="C7" s="113" t="s">
        <v>70</v>
      </c>
      <c r="D7" s="123">
        <v>0</v>
      </c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4.25">
      <c r="A8" s="67"/>
      <c r="B8" s="62"/>
      <c r="C8" s="146" t="s">
        <v>71</v>
      </c>
      <c r="D8" s="123">
        <v>3025</v>
      </c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>
        <v>1563</v>
      </c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4.25">
      <c r="A10" s="67"/>
      <c r="B10" s="62"/>
      <c r="C10" s="113" t="s">
        <v>73</v>
      </c>
      <c r="D10" s="123">
        <v>0</v>
      </c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4.25">
      <c r="A11" s="67"/>
      <c r="B11" s="62"/>
      <c r="C11" s="113" t="s">
        <v>74</v>
      </c>
      <c r="D11" s="130">
        <v>0</v>
      </c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4.25">
      <c r="A12" s="67"/>
      <c r="B12" s="62"/>
      <c r="C12" s="113" t="s">
        <v>75</v>
      </c>
      <c r="D12" s="123">
        <v>0</v>
      </c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4.25">
      <c r="A13" s="67"/>
      <c r="B13" s="62"/>
      <c r="C13" s="113" t="s">
        <v>76</v>
      </c>
      <c r="D13" s="123">
        <v>0</v>
      </c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28.5">
      <c r="A14" s="67"/>
      <c r="B14" s="62"/>
      <c r="C14" s="113" t="s">
        <v>77</v>
      </c>
      <c r="D14" s="123">
        <v>9934</v>
      </c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4.25">
      <c r="A15" s="67"/>
      <c r="B15" s="62"/>
      <c r="C15" s="112" t="s">
        <v>78</v>
      </c>
      <c r="D15" s="123">
        <v>0</v>
      </c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4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4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82.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4.25">
      <c r="A22" s="250" t="s">
        <v>19</v>
      </c>
      <c r="B22" s="251"/>
      <c r="C22" s="2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241" t="s">
        <v>79</v>
      </c>
      <c r="C24" s="242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241" t="s">
        <v>80</v>
      </c>
      <c r="C25" s="242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241" t="s">
        <v>28</v>
      </c>
      <c r="C26" s="242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241" t="s">
        <v>29</v>
      </c>
      <c r="C27" s="242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243" t="s">
        <v>82</v>
      </c>
      <c r="C28" s="244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241" t="s">
        <v>37</v>
      </c>
      <c r="C29" s="242">
        <v>0</v>
      </c>
      <c r="D29" s="59">
        <v>5</v>
      </c>
      <c r="E29" s="60">
        <v>3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241" t="s">
        <v>38</v>
      </c>
      <c r="C30" s="242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40" t="s">
        <v>141</v>
      </c>
      <c r="C31" s="145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241" t="s">
        <v>31</v>
      </c>
      <c r="C32" s="242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>
      <c r="A33" s="23"/>
      <c r="B33" s="241" t="s">
        <v>81</v>
      </c>
      <c r="C33" s="242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>
      <c r="A34" s="23"/>
      <c r="B34" s="241" t="s">
        <v>83</v>
      </c>
      <c r="C34" s="242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4.25">
      <c r="A35" s="23"/>
      <c r="B35" s="140" t="s">
        <v>142</v>
      </c>
      <c r="C35" s="145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>
      <c r="A36" s="23"/>
      <c r="B36" s="241" t="s">
        <v>84</v>
      </c>
      <c r="C36" s="242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253">
        <f>COUNTA(B24:B36)</f>
        <v>13</v>
      </c>
      <c r="C37" s="254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4.25">
      <c r="A38" s="247" t="s">
        <v>40</v>
      </c>
      <c r="B38" s="248"/>
      <c r="C38" s="249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>
      <c r="A40" s="27"/>
      <c r="B40" s="241" t="s">
        <v>46</v>
      </c>
      <c r="C40" s="242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>
      <c r="A41" s="27"/>
      <c r="B41" s="241" t="s">
        <v>45</v>
      </c>
      <c r="C41" s="242">
        <v>0</v>
      </c>
      <c r="D41" s="59">
        <v>1230</v>
      </c>
      <c r="E41" s="60">
        <v>7</v>
      </c>
      <c r="F41" s="55"/>
      <c r="G41" s="61"/>
      <c r="H41" s="55">
        <v>0</v>
      </c>
      <c r="I41" s="61">
        <v>5.16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5.16</v>
      </c>
      <c r="P41" s="68">
        <v>0</v>
      </c>
      <c r="Q41" s="53">
        <f>IF(ISERROR(P41-O41),"Invalid Input",(P41-O41))</f>
        <v>-5.16</v>
      </c>
      <c r="R41" s="16" t="b">
        <v>1</v>
      </c>
      <c r="S41" s="126"/>
      <c r="T41" s="126"/>
    </row>
    <row r="42" spans="1:20" ht="15" customHeight="1">
      <c r="A42" s="27"/>
      <c r="B42" s="241" t="s">
        <v>85</v>
      </c>
      <c r="C42" s="242">
        <v>0</v>
      </c>
      <c r="D42" s="59">
        <v>1230</v>
      </c>
      <c r="E42" s="60"/>
      <c r="F42" s="55"/>
      <c r="G42" s="61"/>
      <c r="H42" s="55">
        <v>0</v>
      </c>
      <c r="I42" s="61"/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241" t="s">
        <v>86</v>
      </c>
      <c r="C43" s="242">
        <v>0</v>
      </c>
      <c r="D43" s="59">
        <v>1230</v>
      </c>
      <c r="E43" s="60">
        <v>7</v>
      </c>
      <c r="F43" s="55"/>
      <c r="G43" s="61"/>
      <c r="H43" s="55">
        <v>0</v>
      </c>
      <c r="I43" s="61">
        <v>5.16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5.16</v>
      </c>
      <c r="P43" s="68">
        <v>0</v>
      </c>
      <c r="Q43" s="53">
        <f>IF(ISERROR(P43-O43),"Invalid Input",(P43-O43))</f>
        <v>-5.16</v>
      </c>
      <c r="R43" s="121" t="b">
        <v>1</v>
      </c>
      <c r="S43" s="126"/>
      <c r="T43" s="126"/>
    </row>
    <row r="44" spans="1:20" ht="14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247" t="s">
        <v>26</v>
      </c>
      <c r="B45" s="248"/>
      <c r="C45" s="249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>
      <c r="A47" s="27"/>
      <c r="B47" s="241" t="s">
        <v>42</v>
      </c>
      <c r="C47" s="242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>
      <c r="A48" s="27"/>
      <c r="B48" s="241" t="s">
        <v>43</v>
      </c>
      <c r="C48" s="242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>
      <c r="A49" s="17"/>
      <c r="B49" s="241" t="s">
        <v>44</v>
      </c>
      <c r="C49" s="242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239">
        <f>COUNTA(B40:B49)</f>
        <v>7</v>
      </c>
      <c r="C50" s="240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4.25">
      <c r="A51" s="247" t="s">
        <v>20</v>
      </c>
      <c r="B51" s="248"/>
      <c r="C51" s="249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4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241" t="s">
        <v>41</v>
      </c>
      <c r="C53" s="242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>
      <c r="A54" s="27"/>
      <c r="B54" s="241" t="s">
        <v>47</v>
      </c>
      <c r="C54" s="242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239">
        <f>COUNTA(B53:B54)</f>
        <v>2</v>
      </c>
      <c r="C55" s="240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4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245" t="s">
        <v>48</v>
      </c>
      <c r="C57" s="246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>
      <c r="A58" s="27"/>
      <c r="B58" s="245" t="s">
        <v>49</v>
      </c>
      <c r="C58" s="246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239">
        <f>COUNTA(B57:C58)</f>
        <v>2</v>
      </c>
      <c r="C59" s="24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4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4.25">
      <c r="A61" s="27"/>
      <c r="B61" s="237" t="s">
        <v>88</v>
      </c>
      <c r="C61" s="238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4.25">
      <c r="A62" s="27"/>
      <c r="B62" s="237" t="s">
        <v>87</v>
      </c>
      <c r="C62" s="238"/>
      <c r="D62" s="59"/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4.25">
      <c r="A63" s="27"/>
      <c r="B63" s="237" t="s">
        <v>89</v>
      </c>
      <c r="C63" s="238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239">
        <f>COUNTA(B61:C62)</f>
        <v>2</v>
      </c>
      <c r="C64" s="24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4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4.25">
      <c r="A66" s="27"/>
      <c r="B66" s="37" t="s">
        <v>93</v>
      </c>
      <c r="C66" s="38"/>
      <c r="D66" s="59">
        <v>3895</v>
      </c>
      <c r="E66" s="60">
        <v>783</v>
      </c>
      <c r="F66" s="55">
        <v>0</v>
      </c>
      <c r="G66" s="61"/>
      <c r="H66" s="55">
        <v>0</v>
      </c>
      <c r="I66" s="61">
        <v>279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279</v>
      </c>
      <c r="P66" s="68">
        <v>0</v>
      </c>
      <c r="Q66" s="53">
        <f>IF(ISERROR(P66-O66),"Invalid Input",(P66-O66))</f>
        <v>-279</v>
      </c>
      <c r="R66" s="16" t="b">
        <v>1</v>
      </c>
      <c r="S66" s="128"/>
      <c r="T66" s="128"/>
    </row>
    <row r="67" spans="1:20" ht="14.2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4.25">
      <c r="A68" s="23"/>
      <c r="B68" s="37" t="s">
        <v>91</v>
      </c>
      <c r="C68" s="38"/>
      <c r="D68" s="59">
        <v>10012</v>
      </c>
      <c r="E68" s="60">
        <v>9851</v>
      </c>
      <c r="F68" s="55">
        <v>9851</v>
      </c>
      <c r="G68" s="61">
        <v>5643</v>
      </c>
      <c r="H68" s="55"/>
      <c r="I68" s="61">
        <v>1949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9851</v>
      </c>
      <c r="O68" s="74">
        <f>IF(ISERROR(G68+I68+K68+M68),"Invalid Input",G68+I68+K68+M68)</f>
        <v>7592</v>
      </c>
      <c r="P68" s="68">
        <v>0</v>
      </c>
      <c r="Q68" s="53">
        <f>IF(ISERROR(P68-O68),"Invalid Input",(P68-O68))</f>
        <v>-7592</v>
      </c>
      <c r="R68" s="16" t="b">
        <v>1</v>
      </c>
      <c r="S68" s="128"/>
      <c r="T68" s="128"/>
    </row>
    <row r="69" spans="1:20" ht="14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4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237" t="s">
        <v>50</v>
      </c>
      <c r="C72" s="238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4.25">
      <c r="A73" s="27"/>
      <c r="B73" s="237" t="s">
        <v>51</v>
      </c>
      <c r="C73" s="238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4.25">
      <c r="A74" s="27"/>
      <c r="B74" s="237" t="s">
        <v>52</v>
      </c>
      <c r="C74" s="238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4.25">
      <c r="A75" s="27"/>
      <c r="B75" s="237" t="s">
        <v>53</v>
      </c>
      <c r="C75" s="238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241" t="s">
        <v>54</v>
      </c>
      <c r="C76" s="242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4.25">
      <c r="A77" s="27"/>
      <c r="B77" s="237" t="s">
        <v>55</v>
      </c>
      <c r="C77" s="238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4.25">
      <c r="A78" s="27"/>
      <c r="B78" s="237" t="s">
        <v>56</v>
      </c>
      <c r="C78" s="238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4.25">
      <c r="A79" s="17"/>
      <c r="B79" s="237" t="s">
        <v>57</v>
      </c>
      <c r="C79" s="238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4.25">
      <c r="A80" s="27"/>
      <c r="B80" s="237" t="s">
        <v>58</v>
      </c>
      <c r="C80" s="238"/>
      <c r="D80" s="59">
        <v>80</v>
      </c>
      <c r="E80" s="60">
        <v>1</v>
      </c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4.25">
      <c r="A81" s="27"/>
      <c r="B81" s="237" t="s">
        <v>59</v>
      </c>
      <c r="C81" s="238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4.25">
      <c r="A82" s="27"/>
      <c r="B82" s="237" t="s">
        <v>60</v>
      </c>
      <c r="C82" s="238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4.25">
      <c r="A83" s="27"/>
      <c r="B83" s="237" t="s">
        <v>61</v>
      </c>
      <c r="C83" s="238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239">
        <f>COUNTA(B72:C83)</f>
        <v>12</v>
      </c>
      <c r="C84" s="24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4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245" t="s">
        <v>62</v>
      </c>
      <c r="C86" s="246"/>
      <c r="D86" s="59">
        <v>0</v>
      </c>
      <c r="E86" s="60">
        <v>500</v>
      </c>
      <c r="F86" s="55">
        <v>137</v>
      </c>
      <c r="G86" s="61"/>
      <c r="H86" s="55">
        <v>0</v>
      </c>
      <c r="I86" s="61">
        <v>180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137</v>
      </c>
      <c r="O86" s="74">
        <f>IF(ISERROR(G86+I86+K86+M86),"Invalid Input",G86+I86+K86+M86)</f>
        <v>180</v>
      </c>
      <c r="P86" s="68">
        <v>0</v>
      </c>
      <c r="Q86" s="53">
        <f>IF(ISERROR(P86-O86),"Invalid Input",(P86-O86))</f>
        <v>-180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4.25">
      <c r="A88" s="78" t="str">
        <f>SheetNames!A26</f>
        <v>LIM472</v>
      </c>
    </row>
  </sheetData>
  <sheetProtection/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9" zoomScaleNormal="89" zoomScalePageLayoutView="0" workbookViewId="0" topLeftCell="A1">
      <selection activeCell="T87" sqref="T87"/>
    </sheetView>
  </sheetViews>
  <sheetFormatPr defaultColWidth="9.0039062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9.00390625" style="2" customWidth="1"/>
  </cols>
  <sheetData>
    <row r="1" spans="1:20" ht="14.25">
      <c r="A1" s="65" t="str">
        <f>A88&amp;" - "&amp;VLOOKUP(A88,SheetNames!A2:D29,3,FALSE)</f>
        <v>LIM473 - Makhuduthamaga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27.75">
      <c r="D4" s="107" t="s">
        <v>36</v>
      </c>
    </row>
    <row r="5" spans="3:5" ht="28.5">
      <c r="C5" s="112" t="s">
        <v>69</v>
      </c>
      <c r="D5" s="156">
        <v>0</v>
      </c>
      <c r="E5" s="110" t="s">
        <v>39</v>
      </c>
    </row>
    <row r="6" spans="3:5" ht="14.25">
      <c r="C6" s="112" t="s">
        <v>30</v>
      </c>
      <c r="D6" s="154">
        <v>0</v>
      </c>
      <c r="E6" s="109" t="s">
        <v>35</v>
      </c>
    </row>
    <row r="7" spans="1:20" ht="30" customHeight="1">
      <c r="A7" s="67"/>
      <c r="B7" s="62"/>
      <c r="C7" s="113" t="s">
        <v>70</v>
      </c>
      <c r="D7" s="155">
        <v>0</v>
      </c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4.25">
      <c r="A8" s="67"/>
      <c r="B8" s="62"/>
      <c r="C8" s="146" t="s">
        <v>71</v>
      </c>
      <c r="D8" s="155">
        <v>61636</v>
      </c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55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4.25">
      <c r="A10" s="67"/>
      <c r="B10" s="62"/>
      <c r="C10" s="113" t="s">
        <v>73</v>
      </c>
      <c r="D10" s="155">
        <v>47801</v>
      </c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4.25">
      <c r="A11" s="67"/>
      <c r="B11" s="62"/>
      <c r="C11" s="113" t="s">
        <v>74</v>
      </c>
      <c r="D11" s="156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4.25">
      <c r="A12" s="67"/>
      <c r="B12" s="62"/>
      <c r="C12" s="113" t="s">
        <v>75</v>
      </c>
      <c r="D12" s="155">
        <v>3009</v>
      </c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4.25">
      <c r="A13" s="67"/>
      <c r="B13" s="62"/>
      <c r="C13" s="113" t="s">
        <v>76</v>
      </c>
      <c r="D13" s="155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customHeight="1">
      <c r="A14" s="67"/>
      <c r="B14" s="62"/>
      <c r="C14" s="113" t="s">
        <v>77</v>
      </c>
      <c r="D14" s="155">
        <v>1639</v>
      </c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4.25">
      <c r="A15" s="67"/>
      <c r="B15" s="62"/>
      <c r="C15" s="112" t="s">
        <v>78</v>
      </c>
      <c r="D15" s="155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4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4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82.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4.25">
      <c r="A22" s="250" t="s">
        <v>19</v>
      </c>
      <c r="B22" s="251"/>
      <c r="C22" s="2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241" t="s">
        <v>79</v>
      </c>
      <c r="C24" s="242">
        <v>0</v>
      </c>
      <c r="D24" s="160">
        <v>0</v>
      </c>
      <c r="E24" s="161">
        <v>1000</v>
      </c>
      <c r="F24" s="159">
        <v>0</v>
      </c>
      <c r="G24" s="162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241" t="s">
        <v>80</v>
      </c>
      <c r="C25" s="242">
        <v>0</v>
      </c>
      <c r="D25" s="160">
        <v>0</v>
      </c>
      <c r="E25" s="161"/>
      <c r="F25" s="159">
        <v>0</v>
      </c>
      <c r="G25" s="162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241" t="s">
        <v>28</v>
      </c>
      <c r="C26" s="242">
        <v>0</v>
      </c>
      <c r="D26" s="160">
        <v>0</v>
      </c>
      <c r="E26" s="161"/>
      <c r="F26" s="159">
        <v>0</v>
      </c>
      <c r="G26" s="162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241" t="s">
        <v>29</v>
      </c>
      <c r="C27" s="242">
        <v>0</v>
      </c>
      <c r="D27" s="160">
        <v>0</v>
      </c>
      <c r="E27" s="161"/>
      <c r="F27" s="159">
        <v>0</v>
      </c>
      <c r="G27" s="162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243" t="s">
        <v>82</v>
      </c>
      <c r="C28" s="244"/>
      <c r="D28" s="160">
        <v>0</v>
      </c>
      <c r="E28" s="161"/>
      <c r="F28" s="159">
        <v>0</v>
      </c>
      <c r="G28" s="162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241" t="s">
        <v>37</v>
      </c>
      <c r="C29" s="242">
        <v>0</v>
      </c>
      <c r="D29" s="160">
        <v>0</v>
      </c>
      <c r="E29" s="161"/>
      <c r="F29" s="159">
        <v>0</v>
      </c>
      <c r="G29" s="162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241" t="s">
        <v>38</v>
      </c>
      <c r="C30" s="242"/>
      <c r="D30" s="160">
        <v>0</v>
      </c>
      <c r="E30" s="161"/>
      <c r="F30" s="159">
        <v>0</v>
      </c>
      <c r="G30" s="162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40" t="s">
        <v>141</v>
      </c>
      <c r="C31" s="145"/>
      <c r="D31" s="160">
        <v>0</v>
      </c>
      <c r="E31" s="161"/>
      <c r="F31" s="159">
        <v>0</v>
      </c>
      <c r="G31" s="162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241" t="s">
        <v>31</v>
      </c>
      <c r="C32" s="242">
        <v>0</v>
      </c>
      <c r="D32" s="160">
        <v>0</v>
      </c>
      <c r="E32" s="161"/>
      <c r="F32" s="159">
        <v>0</v>
      </c>
      <c r="G32" s="162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>
      <c r="A33" s="23"/>
      <c r="B33" s="241" t="s">
        <v>81</v>
      </c>
      <c r="C33" s="242">
        <v>0</v>
      </c>
      <c r="D33" s="160">
        <v>0</v>
      </c>
      <c r="E33" s="161"/>
      <c r="F33" s="159">
        <v>0</v>
      </c>
      <c r="G33" s="162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>
      <c r="A34" s="23"/>
      <c r="B34" s="241" t="s">
        <v>83</v>
      </c>
      <c r="C34" s="242"/>
      <c r="D34" s="160">
        <v>0</v>
      </c>
      <c r="E34" s="161"/>
      <c r="F34" s="159">
        <v>0</v>
      </c>
      <c r="G34" s="162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4.25">
      <c r="A35" s="23"/>
      <c r="B35" s="140" t="s">
        <v>142</v>
      </c>
      <c r="C35" s="145"/>
      <c r="D35" s="160">
        <v>0</v>
      </c>
      <c r="E35" s="161"/>
      <c r="F35" s="159">
        <v>0</v>
      </c>
      <c r="G35" s="162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>
      <c r="A36" s="23"/>
      <c r="B36" s="241" t="s">
        <v>84</v>
      </c>
      <c r="C36" s="242"/>
      <c r="D36" s="160">
        <v>0</v>
      </c>
      <c r="E36" s="161"/>
      <c r="F36" s="159">
        <v>0</v>
      </c>
      <c r="G36" s="162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253">
        <f>COUNTA(B24:B36)</f>
        <v>13</v>
      </c>
      <c r="C37" s="254"/>
      <c r="D37" s="163"/>
      <c r="E37" s="163"/>
      <c r="F37" s="163"/>
      <c r="G37" s="164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4.25">
      <c r="A38" s="247" t="s">
        <v>40</v>
      </c>
      <c r="B38" s="248"/>
      <c r="C38" s="249"/>
      <c r="D38" s="163"/>
      <c r="E38" s="163"/>
      <c r="F38" s="163"/>
      <c r="G38" s="164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41"/>
      <c r="B39" s="142"/>
      <c r="C39" s="143"/>
      <c r="D39" s="163"/>
      <c r="E39" s="163"/>
      <c r="F39" s="163"/>
      <c r="G39" s="164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>
      <c r="A40" s="27"/>
      <c r="B40" s="241" t="s">
        <v>46</v>
      </c>
      <c r="C40" s="242">
        <v>0</v>
      </c>
      <c r="D40" s="160">
        <v>332</v>
      </c>
      <c r="E40" s="161">
        <v>28</v>
      </c>
      <c r="F40" s="159"/>
      <c r="G40" s="162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>
      <c r="A41" s="27"/>
      <c r="B41" s="241" t="s">
        <v>45</v>
      </c>
      <c r="C41" s="242">
        <v>0</v>
      </c>
      <c r="D41" s="160">
        <v>310</v>
      </c>
      <c r="E41" s="161">
        <v>65</v>
      </c>
      <c r="F41" s="159">
        <v>20</v>
      </c>
      <c r="G41" s="162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20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241" t="s">
        <v>85</v>
      </c>
      <c r="C42" s="242">
        <v>0</v>
      </c>
      <c r="D42" s="160">
        <v>0</v>
      </c>
      <c r="E42" s="161"/>
      <c r="F42" s="159"/>
      <c r="G42" s="162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241" t="s">
        <v>86</v>
      </c>
      <c r="C43" s="242">
        <v>0</v>
      </c>
      <c r="D43" s="160">
        <v>0</v>
      </c>
      <c r="E43" s="161"/>
      <c r="F43" s="159"/>
      <c r="G43" s="162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4.25">
      <c r="A44" s="27"/>
      <c r="B44" s="144"/>
      <c r="C44" s="145"/>
      <c r="D44" s="165"/>
      <c r="E44" s="165"/>
      <c r="F44" s="165"/>
      <c r="G44" s="166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247" t="s">
        <v>26</v>
      </c>
      <c r="B45" s="248"/>
      <c r="C45" s="249"/>
      <c r="D45" s="165"/>
      <c r="E45" s="165"/>
      <c r="F45" s="165"/>
      <c r="G45" s="166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41"/>
      <c r="B46" s="142"/>
      <c r="C46" s="143"/>
      <c r="D46" s="165"/>
      <c r="E46" s="165"/>
      <c r="F46" s="165"/>
      <c r="G46" s="166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>
      <c r="A47" s="27"/>
      <c r="B47" s="241" t="s">
        <v>42</v>
      </c>
      <c r="C47" s="242">
        <v>0</v>
      </c>
      <c r="D47" s="160">
        <v>0</v>
      </c>
      <c r="E47" s="161"/>
      <c r="F47" s="159"/>
      <c r="G47" s="162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>
      <c r="A48" s="27"/>
      <c r="B48" s="241" t="s">
        <v>43</v>
      </c>
      <c r="C48" s="242">
        <v>0</v>
      </c>
      <c r="D48" s="160">
        <v>0</v>
      </c>
      <c r="E48" s="161"/>
      <c r="F48" s="159"/>
      <c r="G48" s="162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>
      <c r="A49" s="17"/>
      <c r="B49" s="241" t="s">
        <v>44</v>
      </c>
      <c r="C49" s="242">
        <v>0</v>
      </c>
      <c r="D49" s="160">
        <v>0</v>
      </c>
      <c r="E49" s="161"/>
      <c r="F49" s="159"/>
      <c r="G49" s="162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239">
        <f>COUNTA(B40:B49)</f>
        <v>7</v>
      </c>
      <c r="C50" s="240"/>
      <c r="D50" s="163"/>
      <c r="E50" s="163"/>
      <c r="F50" s="163"/>
      <c r="G50" s="164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4.25">
      <c r="A51" s="247" t="s">
        <v>20</v>
      </c>
      <c r="B51" s="248"/>
      <c r="C51" s="249"/>
      <c r="D51" s="163"/>
      <c r="E51" s="163"/>
      <c r="F51" s="163"/>
      <c r="G51" s="164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4.25">
      <c r="A52" s="90" t="s">
        <v>15</v>
      </c>
      <c r="B52" s="142"/>
      <c r="C52" s="143"/>
      <c r="D52" s="163"/>
      <c r="E52" s="163"/>
      <c r="F52" s="163"/>
      <c r="G52" s="164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241" t="s">
        <v>41</v>
      </c>
      <c r="C53" s="242">
        <v>0</v>
      </c>
      <c r="D53" s="160">
        <v>0</v>
      </c>
      <c r="E53" s="161"/>
      <c r="F53" s="159"/>
      <c r="G53" s="162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>
      <c r="A54" s="27"/>
      <c r="B54" s="241" t="s">
        <v>47</v>
      </c>
      <c r="C54" s="242">
        <v>0</v>
      </c>
      <c r="D54" s="160">
        <v>0</v>
      </c>
      <c r="E54" s="161"/>
      <c r="F54" s="159"/>
      <c r="G54" s="162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239">
        <f>COUNTA(B53:B54)</f>
        <v>2</v>
      </c>
      <c r="C55" s="240"/>
      <c r="D55" s="163"/>
      <c r="E55" s="163"/>
      <c r="F55" s="163"/>
      <c r="G55" s="164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4.25">
      <c r="A56" s="90" t="s">
        <v>16</v>
      </c>
      <c r="B56" s="37"/>
      <c r="C56" s="38"/>
      <c r="D56" s="163"/>
      <c r="E56" s="163"/>
      <c r="F56" s="163"/>
      <c r="G56" s="164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245" t="s">
        <v>48</v>
      </c>
      <c r="C57" s="246"/>
      <c r="D57" s="160">
        <v>0</v>
      </c>
      <c r="E57" s="161"/>
      <c r="F57" s="159"/>
      <c r="G57" s="162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>
      <c r="A58" s="27"/>
      <c r="B58" s="245" t="s">
        <v>49</v>
      </c>
      <c r="C58" s="246"/>
      <c r="D58" s="160">
        <v>0</v>
      </c>
      <c r="E58" s="161"/>
      <c r="F58" s="159"/>
      <c r="G58" s="162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239">
        <f>COUNTA(B57:C58)</f>
        <v>2</v>
      </c>
      <c r="C59" s="240"/>
      <c r="D59" s="157"/>
      <c r="E59" s="157"/>
      <c r="F59" s="157"/>
      <c r="G59" s="158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4.25">
      <c r="A60" s="90" t="s">
        <v>17</v>
      </c>
      <c r="B60" s="45"/>
      <c r="C60" s="38"/>
      <c r="D60" s="157"/>
      <c r="E60" s="157"/>
      <c r="F60" s="157"/>
      <c r="G60" s="158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4.25">
      <c r="A61" s="27"/>
      <c r="B61" s="237" t="s">
        <v>88</v>
      </c>
      <c r="C61" s="238"/>
      <c r="D61" s="160">
        <v>53636</v>
      </c>
      <c r="E61" s="161">
        <v>1040</v>
      </c>
      <c r="F61" s="159">
        <v>1040</v>
      </c>
      <c r="G61" s="162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1040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4.25">
      <c r="A62" s="27"/>
      <c r="B62" s="237" t="s">
        <v>87</v>
      </c>
      <c r="C62" s="238"/>
      <c r="D62" s="160">
        <v>0</v>
      </c>
      <c r="E62" s="161"/>
      <c r="F62" s="159"/>
      <c r="G62" s="162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4.25">
      <c r="A63" s="27"/>
      <c r="B63" s="237" t="s">
        <v>89</v>
      </c>
      <c r="C63" s="238"/>
      <c r="D63" s="160">
        <v>0</v>
      </c>
      <c r="E63" s="161"/>
      <c r="F63" s="159"/>
      <c r="G63" s="162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239">
        <f>COUNTA(B61:C62)</f>
        <v>2</v>
      </c>
      <c r="C64" s="240"/>
      <c r="D64" s="157"/>
      <c r="E64" s="157"/>
      <c r="F64" s="157"/>
      <c r="G64" s="158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4.25">
      <c r="A65" s="90" t="s">
        <v>18</v>
      </c>
      <c r="B65" s="37"/>
      <c r="C65" s="38"/>
      <c r="D65" s="163"/>
      <c r="E65" s="163"/>
      <c r="F65" s="163"/>
      <c r="G65" s="164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4.25">
      <c r="A66" s="27"/>
      <c r="B66" s="37" t="s">
        <v>93</v>
      </c>
      <c r="C66" s="38"/>
      <c r="D66" s="160">
        <v>6035</v>
      </c>
      <c r="E66" s="161"/>
      <c r="F66" s="159"/>
      <c r="G66" s="162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4.25">
      <c r="A67" s="27"/>
      <c r="B67" s="37" t="s">
        <v>90</v>
      </c>
      <c r="C67" s="38"/>
      <c r="D67" s="160">
        <v>10</v>
      </c>
      <c r="E67" s="161"/>
      <c r="F67" s="159"/>
      <c r="G67" s="162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4.25">
      <c r="A68" s="23"/>
      <c r="B68" s="37" t="s">
        <v>91</v>
      </c>
      <c r="C68" s="38"/>
      <c r="D68" s="160">
        <v>8102</v>
      </c>
      <c r="E68" s="161">
        <v>8102</v>
      </c>
      <c r="F68" s="159">
        <v>8102</v>
      </c>
      <c r="G68" s="162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8102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4.25">
      <c r="A69" s="17"/>
      <c r="B69" s="37" t="s">
        <v>92</v>
      </c>
      <c r="C69" s="38"/>
      <c r="D69" s="160">
        <v>0</v>
      </c>
      <c r="E69" s="161"/>
      <c r="F69" s="159"/>
      <c r="G69" s="162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4.25">
      <c r="D70" s="157"/>
      <c r="E70" s="157"/>
      <c r="F70" s="157"/>
      <c r="G70" s="158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4.25">
      <c r="A71" s="90" t="s">
        <v>27</v>
      </c>
      <c r="B71" s="37"/>
      <c r="C71" s="38"/>
      <c r="D71" s="163"/>
      <c r="E71" s="163"/>
      <c r="F71" s="163"/>
      <c r="G71" s="164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237" t="s">
        <v>50</v>
      </c>
      <c r="C72" s="238"/>
      <c r="D72" s="160">
        <v>0</v>
      </c>
      <c r="E72" s="161"/>
      <c r="F72" s="159"/>
      <c r="G72" s="162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4.25">
      <c r="A73" s="27"/>
      <c r="B73" s="237" t="s">
        <v>51</v>
      </c>
      <c r="C73" s="238"/>
      <c r="D73" s="160">
        <v>1</v>
      </c>
      <c r="E73" s="161">
        <v>1</v>
      </c>
      <c r="F73" s="159"/>
      <c r="G73" s="162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4.25">
      <c r="A74" s="27"/>
      <c r="B74" s="237" t="s">
        <v>52</v>
      </c>
      <c r="C74" s="238"/>
      <c r="D74" s="160">
        <v>0</v>
      </c>
      <c r="E74" s="161"/>
      <c r="F74" s="159"/>
      <c r="G74" s="162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4.25">
      <c r="A75" s="27"/>
      <c r="B75" s="237" t="s">
        <v>53</v>
      </c>
      <c r="C75" s="238"/>
      <c r="D75" s="160">
        <v>0</v>
      </c>
      <c r="E75" s="161"/>
      <c r="F75" s="159"/>
      <c r="G75" s="162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241" t="s">
        <v>54</v>
      </c>
      <c r="C76" s="242"/>
      <c r="D76" s="160">
        <v>0</v>
      </c>
      <c r="E76" s="161"/>
      <c r="F76" s="159"/>
      <c r="G76" s="162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4.25">
      <c r="A77" s="27"/>
      <c r="B77" s="237" t="s">
        <v>55</v>
      </c>
      <c r="C77" s="238"/>
      <c r="D77" s="160">
        <v>0</v>
      </c>
      <c r="E77" s="161"/>
      <c r="F77" s="159"/>
      <c r="G77" s="162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4.25">
      <c r="A78" s="27"/>
      <c r="B78" s="237" t="s">
        <v>56</v>
      </c>
      <c r="C78" s="238"/>
      <c r="D78" s="160">
        <v>0</v>
      </c>
      <c r="E78" s="161"/>
      <c r="F78" s="159"/>
      <c r="G78" s="162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4.25">
      <c r="A79" s="17"/>
      <c r="B79" s="237" t="s">
        <v>57</v>
      </c>
      <c r="C79" s="238"/>
      <c r="D79" s="160">
        <v>0</v>
      </c>
      <c r="E79" s="161"/>
      <c r="F79" s="159"/>
      <c r="G79" s="162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4.25">
      <c r="A80" s="27"/>
      <c r="B80" s="237" t="s">
        <v>58</v>
      </c>
      <c r="C80" s="238"/>
      <c r="D80" s="160">
        <v>5</v>
      </c>
      <c r="E80" s="161">
        <v>5</v>
      </c>
      <c r="F80" s="159"/>
      <c r="G80" s="162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4.25">
      <c r="A81" s="27"/>
      <c r="B81" s="237" t="s">
        <v>59</v>
      </c>
      <c r="C81" s="238"/>
      <c r="D81" s="160">
        <v>0</v>
      </c>
      <c r="E81" s="161"/>
      <c r="F81" s="159"/>
      <c r="G81" s="162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4.25">
      <c r="A82" s="27"/>
      <c r="B82" s="237" t="s">
        <v>60</v>
      </c>
      <c r="C82" s="238"/>
      <c r="D82" s="160">
        <v>0</v>
      </c>
      <c r="E82" s="161"/>
      <c r="F82" s="159"/>
      <c r="G82" s="162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4.25">
      <c r="A83" s="27"/>
      <c r="B83" s="237" t="s">
        <v>61</v>
      </c>
      <c r="C83" s="238"/>
      <c r="D83" s="160">
        <v>0</v>
      </c>
      <c r="E83" s="161"/>
      <c r="F83" s="159"/>
      <c r="G83" s="162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239">
        <f>COUNTA(B72:C83)</f>
        <v>12</v>
      </c>
      <c r="C84" s="240"/>
      <c r="D84" s="157"/>
      <c r="E84" s="157"/>
      <c r="F84" s="157"/>
      <c r="G84" s="158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4.25">
      <c r="A85" s="90" t="s">
        <v>21</v>
      </c>
      <c r="B85" s="37"/>
      <c r="C85" s="38"/>
      <c r="D85" s="157"/>
      <c r="E85" s="157"/>
      <c r="F85" s="157"/>
      <c r="G85" s="158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245" t="s">
        <v>62</v>
      </c>
      <c r="C86" s="246"/>
      <c r="D86" s="160">
        <v>0</v>
      </c>
      <c r="E86" s="161">
        <v>110</v>
      </c>
      <c r="F86" s="159">
        <v>110</v>
      </c>
      <c r="G86" s="162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110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4.25">
      <c r="A88" s="78" t="str">
        <f>SheetNames!A27</f>
        <v>LIM473</v>
      </c>
    </row>
  </sheetData>
  <sheetProtection/>
  <mergeCells count="48">
    <mergeCell ref="B78:C78"/>
    <mergeCell ref="B64:C64"/>
    <mergeCell ref="B83:C83"/>
    <mergeCell ref="B62:C62"/>
    <mergeCell ref="B81:C81"/>
    <mergeCell ref="B72:C72"/>
    <mergeCell ref="B73:C73"/>
    <mergeCell ref="B74:C74"/>
    <mergeCell ref="B75:C75"/>
    <mergeCell ref="B76:C76"/>
    <mergeCell ref="B82:C82"/>
    <mergeCell ref="B47:C47"/>
    <mergeCell ref="B48:C48"/>
    <mergeCell ref="B43:C43"/>
    <mergeCell ref="A45:C45"/>
    <mergeCell ref="B32:C32"/>
    <mergeCell ref="B33:C33"/>
    <mergeCell ref="B36:C36"/>
    <mergeCell ref="A22:C22"/>
    <mergeCell ref="B24:C24"/>
    <mergeCell ref="B25:C25"/>
    <mergeCell ref="B26:C26"/>
    <mergeCell ref="B27:C27"/>
    <mergeCell ref="B28:C28"/>
    <mergeCell ref="B37:C37"/>
    <mergeCell ref="A38:C38"/>
    <mergeCell ref="B42:C42"/>
    <mergeCell ref="B34:C34"/>
    <mergeCell ref="B40:C40"/>
    <mergeCell ref="B29:C29"/>
    <mergeCell ref="B30:C30"/>
    <mergeCell ref="B41:C41"/>
    <mergeCell ref="B86:C86"/>
    <mergeCell ref="B49:C49"/>
    <mergeCell ref="B50:C50"/>
    <mergeCell ref="A51:C51"/>
    <mergeCell ref="B54:C54"/>
    <mergeCell ref="B58:C58"/>
    <mergeCell ref="B63:C63"/>
    <mergeCell ref="B61:C61"/>
    <mergeCell ref="B53:C53"/>
    <mergeCell ref="B55:C55"/>
    <mergeCell ref="B79:C79"/>
    <mergeCell ref="B80:C80"/>
    <mergeCell ref="B57:C57"/>
    <mergeCell ref="B59:C59"/>
    <mergeCell ref="B84:C84"/>
    <mergeCell ref="B77:C7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9" zoomScaleNormal="89" zoomScalePageLayoutView="0" workbookViewId="0" topLeftCell="A64">
      <selection activeCell="T87" sqref="T87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4.25">
      <c r="A1" s="65" t="str">
        <f>A88&amp;" - "&amp;VLOOKUP(A88,SheetNames!A2:D29,3,FALSE)</f>
        <v>LIM476 - Fekgomo-Greater Tubatse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27.75">
      <c r="D4" s="107" t="s">
        <v>36</v>
      </c>
    </row>
    <row r="5" spans="3:5" ht="28.5">
      <c r="C5" s="112" t="s">
        <v>69</v>
      </c>
      <c r="D5" s="130"/>
      <c r="E5" s="110" t="s">
        <v>39</v>
      </c>
    </row>
    <row r="6" spans="3:5" ht="14.25">
      <c r="C6" s="112" t="s">
        <v>30</v>
      </c>
      <c r="D6" s="122"/>
      <c r="E6" s="109" t="s">
        <v>35</v>
      </c>
    </row>
    <row r="7" spans="1:20" ht="28.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4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4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4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4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4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28.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4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4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4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82.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4.25">
      <c r="A22" s="250" t="s">
        <v>19</v>
      </c>
      <c r="B22" s="251"/>
      <c r="C22" s="2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241" t="s">
        <v>79</v>
      </c>
      <c r="C24" s="242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241" t="s">
        <v>80</v>
      </c>
      <c r="C25" s="242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241" t="s">
        <v>28</v>
      </c>
      <c r="C26" s="242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241" t="s">
        <v>29</v>
      </c>
      <c r="C27" s="242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243" t="s">
        <v>82</v>
      </c>
      <c r="C28" s="24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241" t="s">
        <v>37</v>
      </c>
      <c r="C29" s="242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241" t="s">
        <v>38</v>
      </c>
      <c r="C30" s="242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241" t="s">
        <v>31</v>
      </c>
      <c r="C32" s="242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>
      <c r="A33" s="23"/>
      <c r="B33" s="241" t="s">
        <v>81</v>
      </c>
      <c r="C33" s="242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>
      <c r="A34" s="23"/>
      <c r="B34" s="241" t="s">
        <v>83</v>
      </c>
      <c r="C34" s="242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4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>
      <c r="A36" s="23"/>
      <c r="B36" s="241" t="s">
        <v>84</v>
      </c>
      <c r="C36" s="242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253">
        <f>COUNTA(B24:B36)</f>
        <v>13</v>
      </c>
      <c r="C37" s="254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4.25">
      <c r="A38" s="247" t="s">
        <v>40</v>
      </c>
      <c r="B38" s="248"/>
      <c r="C38" s="249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>
      <c r="A40" s="27"/>
      <c r="B40" s="241" t="s">
        <v>46</v>
      </c>
      <c r="C40" s="242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>
      <c r="A41" s="27"/>
      <c r="B41" s="241" t="s">
        <v>45</v>
      </c>
      <c r="C41" s="242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241" t="s">
        <v>85</v>
      </c>
      <c r="C42" s="242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241" t="s">
        <v>86</v>
      </c>
      <c r="C43" s="242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4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247" t="s">
        <v>26</v>
      </c>
      <c r="B45" s="248"/>
      <c r="C45" s="249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>
      <c r="A47" s="27"/>
      <c r="B47" s="241" t="s">
        <v>42</v>
      </c>
      <c r="C47" s="242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>
      <c r="A48" s="27"/>
      <c r="B48" s="241" t="s">
        <v>43</v>
      </c>
      <c r="C48" s="242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>
      <c r="A49" s="17"/>
      <c r="B49" s="241" t="s">
        <v>44</v>
      </c>
      <c r="C49" s="242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239">
        <f>COUNTA(B40:B49)</f>
        <v>7</v>
      </c>
      <c r="C50" s="240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4.25">
      <c r="A51" s="247" t="s">
        <v>20</v>
      </c>
      <c r="B51" s="248"/>
      <c r="C51" s="249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4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241" t="s">
        <v>41</v>
      </c>
      <c r="C53" s="242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>
      <c r="A54" s="27"/>
      <c r="B54" s="241" t="s">
        <v>47</v>
      </c>
      <c r="C54" s="242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239">
        <f>COUNTA(B53:B54)</f>
        <v>2</v>
      </c>
      <c r="C55" s="240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4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245" t="s">
        <v>48</v>
      </c>
      <c r="C57" s="24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>
      <c r="A58" s="27"/>
      <c r="B58" s="245" t="s">
        <v>49</v>
      </c>
      <c r="C58" s="24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239">
        <f>COUNTA(B57:C58)</f>
        <v>2</v>
      </c>
      <c r="C59" s="24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4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4.25">
      <c r="A61" s="27"/>
      <c r="B61" s="237" t="s">
        <v>88</v>
      </c>
      <c r="C61" s="23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4.25">
      <c r="A62" s="27"/>
      <c r="B62" s="237" t="s">
        <v>87</v>
      </c>
      <c r="C62" s="23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4.25">
      <c r="A63" s="27"/>
      <c r="B63" s="237" t="s">
        <v>89</v>
      </c>
      <c r="C63" s="23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239">
        <f>COUNTA(B61:C62)</f>
        <v>2</v>
      </c>
      <c r="C64" s="24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4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4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237" t="s">
        <v>50</v>
      </c>
      <c r="C72" s="23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4.25">
      <c r="A73" s="27"/>
      <c r="B73" s="237" t="s">
        <v>51</v>
      </c>
      <c r="C73" s="23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4.25">
      <c r="A74" s="27"/>
      <c r="B74" s="237" t="s">
        <v>52</v>
      </c>
      <c r="C74" s="23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4.25">
      <c r="A75" s="27"/>
      <c r="B75" s="237" t="s">
        <v>53</v>
      </c>
      <c r="C75" s="23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241" t="s">
        <v>54</v>
      </c>
      <c r="C76" s="242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4.25">
      <c r="A77" s="27"/>
      <c r="B77" s="237" t="s">
        <v>55</v>
      </c>
      <c r="C77" s="23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4.25">
      <c r="A78" s="27"/>
      <c r="B78" s="237" t="s">
        <v>56</v>
      </c>
      <c r="C78" s="23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4.25">
      <c r="A79" s="17"/>
      <c r="B79" s="237" t="s">
        <v>57</v>
      </c>
      <c r="C79" s="23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4.25">
      <c r="A80" s="27"/>
      <c r="B80" s="237" t="s">
        <v>58</v>
      </c>
      <c r="C80" s="23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4.25">
      <c r="A81" s="27"/>
      <c r="B81" s="237" t="s">
        <v>59</v>
      </c>
      <c r="C81" s="23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4.25">
      <c r="A82" s="27"/>
      <c r="B82" s="237" t="s">
        <v>60</v>
      </c>
      <c r="C82" s="23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4.25">
      <c r="A83" s="27"/>
      <c r="B83" s="237" t="s">
        <v>61</v>
      </c>
      <c r="C83" s="23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239">
        <f>COUNTA(B72:C83)</f>
        <v>12</v>
      </c>
      <c r="C84" s="24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4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245" t="s">
        <v>62</v>
      </c>
      <c r="C86" s="24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4.25">
      <c r="A88" s="78" t="str">
        <f>SheetNames!A28</f>
        <v>LIM476</v>
      </c>
    </row>
  </sheetData>
  <sheetProtection/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8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9.00390625" style="2" customWidth="1"/>
  </cols>
  <sheetData>
    <row r="1" spans="1:20" ht="14.25">
      <c r="A1" s="65" t="str">
        <f>A88&amp;" - "&amp;VLOOKUP(A88,SheetNames!A2:D29,3,FALSE)</f>
        <v>Summary - Limpopo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27.75">
      <c r="D4" s="107" t="s">
        <v>36</v>
      </c>
    </row>
    <row r="5" spans="3:5" ht="28.5">
      <c r="C5" s="112" t="s">
        <v>69</v>
      </c>
      <c r="D5" s="130">
        <f>SUM(LIM331:DC47!D5)</f>
        <v>325758</v>
      </c>
      <c r="E5" s="110" t="s">
        <v>39</v>
      </c>
    </row>
    <row r="6" spans="3:5" ht="14.25">
      <c r="C6" s="112" t="s">
        <v>30</v>
      </c>
      <c r="D6" s="130">
        <f>SUM(LIM331:DC47!D6)</f>
        <v>6173</v>
      </c>
      <c r="E6" s="109" t="s">
        <v>35</v>
      </c>
    </row>
    <row r="7" spans="1:20" ht="28.5">
      <c r="A7" s="67"/>
      <c r="B7" s="62"/>
      <c r="C7" s="113" t="s">
        <v>70</v>
      </c>
      <c r="D7" s="130">
        <f>SUM(LIM331:DC47!D7)</f>
        <v>300</v>
      </c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4.25">
      <c r="A8" s="67"/>
      <c r="B8" s="62"/>
      <c r="C8" s="131" t="s">
        <v>71</v>
      </c>
      <c r="D8" s="130">
        <f>SUM(LIM331:DC47!D8)</f>
        <v>420363</v>
      </c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30">
        <f>SUM(LIM331:DC47!D9)</f>
        <v>38535</v>
      </c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4.25">
      <c r="A10" s="67"/>
      <c r="B10" s="62"/>
      <c r="C10" s="113" t="s">
        <v>73</v>
      </c>
      <c r="D10" s="130">
        <f>SUM(LIM331:DC47!D10)</f>
        <v>244172</v>
      </c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4.25">
      <c r="A11" s="67"/>
      <c r="B11" s="62"/>
      <c r="C11" s="113" t="s">
        <v>74</v>
      </c>
      <c r="D11" s="130">
        <f>SUM(LIM331:DC47!D11)</f>
        <v>0</v>
      </c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4.25">
      <c r="A12" s="67"/>
      <c r="B12" s="62"/>
      <c r="C12" s="113" t="s">
        <v>75</v>
      </c>
      <c r="D12" s="130">
        <f>SUM(LIM331:DC47!D12)</f>
        <v>99628</v>
      </c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4.25">
      <c r="A13" s="67"/>
      <c r="B13" s="62"/>
      <c r="C13" s="113" t="s">
        <v>76</v>
      </c>
      <c r="D13" s="130">
        <f>SUM(LIM331:DC47!D13)</f>
        <v>0</v>
      </c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28.5">
      <c r="A14" s="67"/>
      <c r="B14" s="62"/>
      <c r="C14" s="113" t="s">
        <v>77</v>
      </c>
      <c r="D14" s="130">
        <f>SUM(LIM331:DC47!D14)</f>
        <v>188776</v>
      </c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4.25">
      <c r="A15" s="67"/>
      <c r="B15" s="62"/>
      <c r="C15" s="112" t="s">
        <v>78</v>
      </c>
      <c r="D15" s="130">
        <f>SUM(LIM331:DC47!D15)</f>
        <v>11540</v>
      </c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4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4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82.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4.25">
      <c r="A22" s="250" t="s">
        <v>19</v>
      </c>
      <c r="B22" s="251"/>
      <c r="C22" s="2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241" t="s">
        <v>79</v>
      </c>
      <c r="C24" s="242">
        <v>0</v>
      </c>
      <c r="D24" s="59">
        <f>SUM(LIM331:DC47!D24)</f>
        <v>0</v>
      </c>
      <c r="E24" s="60">
        <f>SUM(LIM331:DC47!E24)</f>
        <v>2000</v>
      </c>
      <c r="F24" s="55">
        <f>SUM(LIM331:DC47!F24)</f>
        <v>0</v>
      </c>
      <c r="G24" s="61">
        <f>SUM(LIM331:DC47!G24)</f>
        <v>0</v>
      </c>
      <c r="H24" s="55">
        <f>SUM(LIM331:DC47!H24)</f>
        <v>0</v>
      </c>
      <c r="I24" s="61">
        <f>SUM(LIM331:DC47!I24)</f>
        <v>0</v>
      </c>
      <c r="J24" s="55">
        <f>SUM(LIM331:DC47!J24)</f>
        <v>0</v>
      </c>
      <c r="K24" s="61">
        <f>SUM(LIM331:DC47!K24)</f>
        <v>0</v>
      </c>
      <c r="L24" s="55">
        <f>SUM(LIM331:DC47!L24)</f>
        <v>0</v>
      </c>
      <c r="M24" s="61">
        <f>SUM(LIM331:DC47!M24)</f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f>SUM(LIM331:DC47!P24)</f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241" t="s">
        <v>80</v>
      </c>
      <c r="C25" s="242">
        <v>0</v>
      </c>
      <c r="D25" s="59">
        <f>SUM(LIM331:DC47!D25)</f>
        <v>0</v>
      </c>
      <c r="E25" s="60">
        <f>SUM(LIM331:DC47!E25)</f>
        <v>0</v>
      </c>
      <c r="F25" s="55">
        <f>SUM(LIM331:DC47!F25)</f>
        <v>0</v>
      </c>
      <c r="G25" s="61">
        <f>SUM(LIM331:DC47!G25)</f>
        <v>0</v>
      </c>
      <c r="H25" s="55">
        <f>SUM(LIM331:DC47!H25)</f>
        <v>0</v>
      </c>
      <c r="I25" s="61">
        <f>SUM(LIM331:DC47!I25)</f>
        <v>0</v>
      </c>
      <c r="J25" s="55">
        <f>SUM(LIM331:DC47!J25)</f>
        <v>0</v>
      </c>
      <c r="K25" s="61">
        <f>SUM(LIM331:DC47!K25)</f>
        <v>0</v>
      </c>
      <c r="L25" s="55">
        <f>SUM(LIM331:DC47!L25)</f>
        <v>0</v>
      </c>
      <c r="M25" s="61">
        <f>SUM(LIM331:DC47!M25)</f>
        <v>0</v>
      </c>
      <c r="N25" s="73">
        <f t="shared" si="1"/>
        <v>0</v>
      </c>
      <c r="O25" s="74">
        <f t="shared" si="2"/>
        <v>0</v>
      </c>
      <c r="P25" s="68">
        <f>SUM(LIM331:DC47!P25)</f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241" t="s">
        <v>28</v>
      </c>
      <c r="C26" s="242">
        <v>0</v>
      </c>
      <c r="D26" s="59">
        <f>SUM(LIM331:DC47!D26)</f>
        <v>0</v>
      </c>
      <c r="E26" s="60">
        <f>SUM(LIM331:DC47!E26)</f>
        <v>0</v>
      </c>
      <c r="F26" s="55">
        <f>SUM(LIM331:DC47!F26)</f>
        <v>0</v>
      </c>
      <c r="G26" s="61">
        <f>SUM(LIM331:DC47!G26)</f>
        <v>0</v>
      </c>
      <c r="H26" s="55">
        <f>SUM(LIM331:DC47!H26)</f>
        <v>0</v>
      </c>
      <c r="I26" s="61">
        <f>SUM(LIM331:DC47!I26)</f>
        <v>0</v>
      </c>
      <c r="J26" s="55">
        <f>SUM(LIM331:DC47!J26)</f>
        <v>0</v>
      </c>
      <c r="K26" s="61">
        <f>SUM(LIM331:DC47!K26)</f>
        <v>0</v>
      </c>
      <c r="L26" s="55">
        <f>SUM(LIM331:DC47!L26)</f>
        <v>0</v>
      </c>
      <c r="M26" s="61">
        <f>SUM(LIM331:DC47!M26)</f>
        <v>0</v>
      </c>
      <c r="N26" s="73">
        <f t="shared" si="1"/>
        <v>0</v>
      </c>
      <c r="O26" s="74">
        <f t="shared" si="2"/>
        <v>0</v>
      </c>
      <c r="P26" s="68">
        <f>SUM(LIM331:DC47!P26)</f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241" t="s">
        <v>29</v>
      </c>
      <c r="C27" s="242">
        <v>0</v>
      </c>
      <c r="D27" s="59">
        <f>SUM(LIM331:DC47!D27)</f>
        <v>0</v>
      </c>
      <c r="E27" s="60">
        <f>SUM(LIM331:DC47!E27)</f>
        <v>0</v>
      </c>
      <c r="F27" s="55">
        <f>SUM(LIM331:DC47!F27)</f>
        <v>0</v>
      </c>
      <c r="G27" s="61">
        <f>SUM(LIM331:DC47!G27)</f>
        <v>0</v>
      </c>
      <c r="H27" s="55">
        <f>SUM(LIM331:DC47!H27)</f>
        <v>0</v>
      </c>
      <c r="I27" s="61">
        <f>SUM(LIM331:DC47!I27)</f>
        <v>0</v>
      </c>
      <c r="J27" s="55">
        <f>SUM(LIM331:DC47!J27)</f>
        <v>0</v>
      </c>
      <c r="K27" s="61">
        <f>SUM(LIM331:DC47!K27)</f>
        <v>0</v>
      </c>
      <c r="L27" s="55">
        <f>SUM(LIM331:DC47!L27)</f>
        <v>0</v>
      </c>
      <c r="M27" s="61">
        <f>SUM(LIM331:DC47!M27)</f>
        <v>0</v>
      </c>
      <c r="N27" s="73">
        <f t="shared" si="1"/>
        <v>0</v>
      </c>
      <c r="O27" s="74">
        <f t="shared" si="2"/>
        <v>0</v>
      </c>
      <c r="P27" s="68">
        <f>SUM(LIM331:DC47!P27)</f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243" t="s">
        <v>153</v>
      </c>
      <c r="C28" s="244"/>
      <c r="D28" s="59">
        <f>SUM(LIM331:DC47!D28)</f>
        <v>0</v>
      </c>
      <c r="E28" s="60">
        <f>SUM(LIM331:DC47!E28)</f>
        <v>0</v>
      </c>
      <c r="F28" s="55">
        <f>SUM(LIM331:DC47!F28)</f>
        <v>0</v>
      </c>
      <c r="G28" s="61">
        <f>SUM(LIM331:DC47!G28)</f>
        <v>0</v>
      </c>
      <c r="H28" s="55">
        <f>SUM(LIM331:DC47!H28)</f>
        <v>0</v>
      </c>
      <c r="I28" s="61">
        <f>SUM(LIM331:DC47!I28)</f>
        <v>0</v>
      </c>
      <c r="J28" s="55">
        <f>SUM(LIM331:DC47!J28)</f>
        <v>0</v>
      </c>
      <c r="K28" s="61">
        <f>SUM(LIM331:DC47!K28)</f>
        <v>0</v>
      </c>
      <c r="L28" s="55">
        <f>SUM(LIM331:DC47!L28)</f>
        <v>0</v>
      </c>
      <c r="M28" s="61">
        <f>SUM(LIM331:DC47!M28)</f>
        <v>0</v>
      </c>
      <c r="N28" s="73">
        <f t="shared" si="1"/>
        <v>0</v>
      </c>
      <c r="O28" s="74">
        <f t="shared" si="2"/>
        <v>0</v>
      </c>
      <c r="P28" s="68">
        <f>SUM(LIM331:DC47!P28)</f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241" t="s">
        <v>37</v>
      </c>
      <c r="C29" s="242">
        <v>0</v>
      </c>
      <c r="D29" s="59">
        <f>SUM(LIM331:DC47!D29)</f>
        <v>20</v>
      </c>
      <c r="E29" s="60">
        <f>SUM(LIM331:DC47!E29)</f>
        <v>12</v>
      </c>
      <c r="F29" s="55">
        <f>SUM(LIM331:DC47!F29)</f>
        <v>0</v>
      </c>
      <c r="G29" s="61">
        <f>SUM(LIM331:DC47!G29)</f>
        <v>0</v>
      </c>
      <c r="H29" s="55">
        <f>SUM(LIM331:DC47!H29)</f>
        <v>0</v>
      </c>
      <c r="I29" s="61">
        <f>SUM(LIM331:DC47!I29)</f>
        <v>0</v>
      </c>
      <c r="J29" s="55">
        <f>SUM(LIM331:DC47!J29)</f>
        <v>0</v>
      </c>
      <c r="K29" s="61">
        <f>SUM(LIM331:DC47!K29)</f>
        <v>0</v>
      </c>
      <c r="L29" s="55">
        <f>SUM(LIM331:DC47!L29)</f>
        <v>0</v>
      </c>
      <c r="M29" s="61">
        <f>SUM(LIM331:DC47!M29)</f>
        <v>0</v>
      </c>
      <c r="N29" s="73">
        <f t="shared" si="1"/>
        <v>0</v>
      </c>
      <c r="O29" s="74">
        <f t="shared" si="2"/>
        <v>0</v>
      </c>
      <c r="P29" s="68">
        <f>SUM(LIM331:DC47!P29)</f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241" t="s">
        <v>38</v>
      </c>
      <c r="C30" s="242"/>
      <c r="D30" s="59">
        <f>SUM(LIM331:DC47!D30)</f>
        <v>0</v>
      </c>
      <c r="E30" s="60">
        <f>SUM(LIM331:DC47!E30)</f>
        <v>0</v>
      </c>
      <c r="F30" s="55">
        <f>SUM(LIM331:DC47!F30)</f>
        <v>0</v>
      </c>
      <c r="G30" s="61">
        <f>SUM(LIM331:DC47!G30)</f>
        <v>0</v>
      </c>
      <c r="H30" s="55">
        <f>SUM(LIM331:DC47!H30)</f>
        <v>0</v>
      </c>
      <c r="I30" s="61">
        <f>SUM(LIM331:DC47!I30)</f>
        <v>0</v>
      </c>
      <c r="J30" s="55">
        <f>SUM(LIM331:DC47!J30)</f>
        <v>0</v>
      </c>
      <c r="K30" s="61">
        <f>SUM(LIM331:DC47!K30)</f>
        <v>0</v>
      </c>
      <c r="L30" s="55">
        <f>SUM(LIM331:DC47!L30)</f>
        <v>0</v>
      </c>
      <c r="M30" s="61">
        <f>SUM(LIM331:DC47!M30)</f>
        <v>0</v>
      </c>
      <c r="N30" s="73">
        <f t="shared" si="1"/>
        <v>0</v>
      </c>
      <c r="O30" s="74">
        <f t="shared" si="2"/>
        <v>0</v>
      </c>
      <c r="P30" s="68">
        <f>SUM(LIM331:DC47!P30)</f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37" t="s">
        <v>141</v>
      </c>
      <c r="C31" s="133"/>
      <c r="D31" s="59">
        <f>SUM(LIM331:DC47!D31)</f>
        <v>0</v>
      </c>
      <c r="E31" s="60">
        <f>SUM(LIM331:DC47!E31)</f>
        <v>0</v>
      </c>
      <c r="F31" s="55">
        <f>SUM(LIM331:DC47!F31)</f>
        <v>0</v>
      </c>
      <c r="G31" s="61">
        <f>SUM(LIM331:DC47!G31)</f>
        <v>0</v>
      </c>
      <c r="H31" s="55">
        <f>SUM(LIM331:DC47!H31)</f>
        <v>0</v>
      </c>
      <c r="I31" s="61">
        <f>SUM(LIM331:DC47!I31)</f>
        <v>0</v>
      </c>
      <c r="J31" s="55">
        <f>SUM(LIM331:DC47!J31)</f>
        <v>0</v>
      </c>
      <c r="K31" s="61">
        <f>SUM(LIM331:DC47!K31)</f>
        <v>0</v>
      </c>
      <c r="L31" s="55">
        <f>SUM(LIM331:DC47!L31)</f>
        <v>0</v>
      </c>
      <c r="M31" s="61">
        <f>SUM(LIM331:DC47!M31)</f>
        <v>0</v>
      </c>
      <c r="N31" s="73">
        <f t="shared" si="1"/>
        <v>0</v>
      </c>
      <c r="O31" s="74">
        <f t="shared" si="2"/>
        <v>0</v>
      </c>
      <c r="P31" s="68">
        <f>SUM(LIM331:DC47!P31)</f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241" t="s">
        <v>31</v>
      </c>
      <c r="C32" s="242">
        <v>0</v>
      </c>
      <c r="D32" s="59">
        <f>SUM(LIM331:DC47!D32)</f>
        <v>0</v>
      </c>
      <c r="E32" s="60">
        <f>SUM(LIM331:DC47!E32)</f>
        <v>0</v>
      </c>
      <c r="F32" s="55">
        <f>SUM(LIM331:DC47!F32)</f>
        <v>0</v>
      </c>
      <c r="G32" s="61">
        <f>SUM(LIM331:DC47!G32)</f>
        <v>0</v>
      </c>
      <c r="H32" s="55">
        <f>SUM(LIM331:DC47!H32)</f>
        <v>0</v>
      </c>
      <c r="I32" s="61">
        <f>SUM(LIM331:DC47!I32)</f>
        <v>0</v>
      </c>
      <c r="J32" s="55">
        <f>SUM(LIM331:DC47!J32)</f>
        <v>0</v>
      </c>
      <c r="K32" s="61">
        <f>SUM(LIM331:DC47!K32)</f>
        <v>0</v>
      </c>
      <c r="L32" s="55">
        <f>SUM(LIM331:DC47!L32)</f>
        <v>0</v>
      </c>
      <c r="M32" s="61">
        <f>SUM(LIM331:DC47!M32)</f>
        <v>0</v>
      </c>
      <c r="N32" s="73">
        <f t="shared" si="1"/>
        <v>0</v>
      </c>
      <c r="O32" s="74">
        <f t="shared" si="2"/>
        <v>0</v>
      </c>
      <c r="P32" s="68">
        <f>SUM(LIM331:DC47!P32)</f>
        <v>0</v>
      </c>
      <c r="Q32" s="53">
        <f t="shared" si="3"/>
        <v>0</v>
      </c>
      <c r="R32" s="16" t="b">
        <v>1</v>
      </c>
      <c r="S32" s="126"/>
      <c r="T32" s="126"/>
    </row>
    <row r="33" spans="1:20" ht="14.25">
      <c r="A33" s="23"/>
      <c r="B33" s="241" t="s">
        <v>81</v>
      </c>
      <c r="C33" s="242">
        <v>0</v>
      </c>
      <c r="D33" s="59">
        <f>SUM(LIM331:DC47!D33)</f>
        <v>0</v>
      </c>
      <c r="E33" s="60">
        <f>SUM(LIM331:DC47!E33)</f>
        <v>0</v>
      </c>
      <c r="F33" s="55">
        <f>SUM(LIM331:DC47!F33)</f>
        <v>0</v>
      </c>
      <c r="G33" s="61">
        <f>SUM(LIM331:DC47!G33)</f>
        <v>0</v>
      </c>
      <c r="H33" s="55">
        <f>SUM(LIM331:DC47!H33)</f>
        <v>0</v>
      </c>
      <c r="I33" s="61">
        <f>SUM(LIM331:DC47!I33)</f>
        <v>0</v>
      </c>
      <c r="J33" s="55">
        <f>SUM(LIM331:DC47!J33)</f>
        <v>0</v>
      </c>
      <c r="K33" s="61">
        <f>SUM(LIM331:DC47!K33)</f>
        <v>0</v>
      </c>
      <c r="L33" s="55">
        <f>SUM(LIM331:DC47!L33)</f>
        <v>0</v>
      </c>
      <c r="M33" s="61">
        <f>SUM(LIM331:DC47!M33)</f>
        <v>0</v>
      </c>
      <c r="N33" s="73">
        <f t="shared" si="1"/>
        <v>0</v>
      </c>
      <c r="O33" s="74">
        <f t="shared" si="2"/>
        <v>0</v>
      </c>
      <c r="P33" s="68">
        <f>SUM(LIM331:DC47!P33)</f>
        <v>0</v>
      </c>
      <c r="Q33" s="53">
        <f t="shared" si="3"/>
        <v>0</v>
      </c>
      <c r="R33" s="16"/>
      <c r="S33" s="126"/>
      <c r="T33" s="126"/>
    </row>
    <row r="34" spans="1:20" ht="14.25">
      <c r="A34" s="23"/>
      <c r="B34" s="241" t="s">
        <v>83</v>
      </c>
      <c r="C34" s="242"/>
      <c r="D34" s="59">
        <f>SUM(LIM331:DC47!D34)</f>
        <v>0</v>
      </c>
      <c r="E34" s="60">
        <f>SUM(LIM331:DC47!E34)</f>
        <v>0</v>
      </c>
      <c r="F34" s="55">
        <f>SUM(LIM331:DC47!F34)</f>
        <v>0</v>
      </c>
      <c r="G34" s="61">
        <f>SUM(LIM331:DC47!G34)</f>
        <v>0</v>
      </c>
      <c r="H34" s="55">
        <f>SUM(LIM331:DC47!H34)</f>
        <v>0</v>
      </c>
      <c r="I34" s="61">
        <f>SUM(LIM331:DC47!I34)</f>
        <v>0</v>
      </c>
      <c r="J34" s="55">
        <f>SUM(LIM331:DC47!J34)</f>
        <v>0</v>
      </c>
      <c r="K34" s="61">
        <f>SUM(LIM331:DC47!K34)</f>
        <v>0</v>
      </c>
      <c r="L34" s="55">
        <f>SUM(LIM331:DC47!L34)</f>
        <v>0</v>
      </c>
      <c r="M34" s="61">
        <f>SUM(LIM331:DC47!M34)</f>
        <v>0</v>
      </c>
      <c r="N34" s="73">
        <f t="shared" si="1"/>
        <v>0</v>
      </c>
      <c r="O34" s="74">
        <f t="shared" si="2"/>
        <v>0</v>
      </c>
      <c r="P34" s="68">
        <f>SUM(LIM331:DC47!P34)</f>
        <v>0</v>
      </c>
      <c r="Q34" s="53">
        <f t="shared" si="3"/>
        <v>0</v>
      </c>
      <c r="R34" s="16"/>
      <c r="S34" s="126"/>
      <c r="T34" s="126"/>
    </row>
    <row r="35" spans="1:20" ht="14.25">
      <c r="A35" s="23"/>
      <c r="B35" s="137" t="s">
        <v>142</v>
      </c>
      <c r="C35" s="133"/>
      <c r="D35" s="59">
        <f>SUM(LIM331:DC47!D35)</f>
        <v>0</v>
      </c>
      <c r="E35" s="60">
        <f>SUM(LIM331:DC47!E35)</f>
        <v>0</v>
      </c>
      <c r="F35" s="55">
        <f>SUM(LIM331:DC47!F35)</f>
        <v>0</v>
      </c>
      <c r="G35" s="61">
        <f>SUM(LIM331:DC47!G35)</f>
        <v>0</v>
      </c>
      <c r="H35" s="55">
        <f>SUM(LIM331:DC47!H35)</f>
        <v>0</v>
      </c>
      <c r="I35" s="61">
        <f>SUM(LIM331:DC47!I35)</f>
        <v>0</v>
      </c>
      <c r="J35" s="55">
        <f>SUM(LIM331:DC47!J35)</f>
        <v>0</v>
      </c>
      <c r="K35" s="61">
        <f>SUM(LIM331:DC47!K35)</f>
        <v>0</v>
      </c>
      <c r="L35" s="55">
        <f>SUM(LIM331:DC47!L35)</f>
        <v>0</v>
      </c>
      <c r="M35" s="61">
        <f>SUM(LIM331:DC47!M35)</f>
        <v>0</v>
      </c>
      <c r="N35" s="73">
        <f t="shared" si="1"/>
        <v>0</v>
      </c>
      <c r="O35" s="74">
        <f t="shared" si="2"/>
        <v>0</v>
      </c>
      <c r="P35" s="68">
        <f>SUM(LIM331:DC47!P35)</f>
        <v>0</v>
      </c>
      <c r="Q35" s="53">
        <f t="shared" si="3"/>
        <v>0</v>
      </c>
      <c r="R35" s="16"/>
      <c r="S35" s="126"/>
      <c r="T35" s="126"/>
    </row>
    <row r="36" spans="1:20" ht="14.25">
      <c r="A36" s="23"/>
      <c r="B36" s="241" t="s">
        <v>84</v>
      </c>
      <c r="C36" s="242"/>
      <c r="D36" s="59">
        <f>SUM(LIM331:DC47!D36)</f>
        <v>0</v>
      </c>
      <c r="E36" s="60">
        <f>SUM(LIM331:DC47!E36)</f>
        <v>0</v>
      </c>
      <c r="F36" s="55">
        <f>SUM(LIM331:DC47!F36)</f>
        <v>0</v>
      </c>
      <c r="G36" s="61">
        <f>SUM(LIM331:DC47!G36)</f>
        <v>0</v>
      </c>
      <c r="H36" s="55">
        <f>SUM(LIM331:DC47!H36)</f>
        <v>0</v>
      </c>
      <c r="I36" s="61">
        <f>SUM(LIM331:DC47!I36)</f>
        <v>0</v>
      </c>
      <c r="J36" s="55">
        <f>SUM(LIM331:DC47!J36)</f>
        <v>0</v>
      </c>
      <c r="K36" s="61">
        <f>SUM(LIM331:DC47!K36)</f>
        <v>0</v>
      </c>
      <c r="L36" s="55">
        <f>SUM(LIM331:DC47!L36)</f>
        <v>0</v>
      </c>
      <c r="M36" s="61">
        <f>SUM(LIM331:DC47!M36)</f>
        <v>0</v>
      </c>
      <c r="N36" s="73">
        <f t="shared" si="1"/>
        <v>0</v>
      </c>
      <c r="O36" s="74">
        <f t="shared" si="2"/>
        <v>0</v>
      </c>
      <c r="P36" s="68">
        <f>SUM(LIM331:DC47!P36)</f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253">
        <f>COUNTA(B24:B36)</f>
        <v>13</v>
      </c>
      <c r="C37" s="254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4.25">
      <c r="A38" s="247" t="s">
        <v>40</v>
      </c>
      <c r="B38" s="248"/>
      <c r="C38" s="249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4.25">
      <c r="A40" s="27"/>
      <c r="B40" s="241" t="s">
        <v>46</v>
      </c>
      <c r="C40" s="242">
        <v>0</v>
      </c>
      <c r="D40" s="59">
        <f>SUM(LIM331:DC47!D40)</f>
        <v>709.4</v>
      </c>
      <c r="E40" s="60">
        <f>SUM(LIM331:DC47!E40)</f>
        <v>159</v>
      </c>
      <c r="F40" s="55">
        <f>SUM(LIM331:DC47!F40)</f>
        <v>8</v>
      </c>
      <c r="G40" s="61">
        <f>SUM(LIM331:DC47!G40)</f>
        <v>0</v>
      </c>
      <c r="H40" s="55">
        <f>SUM(LIM331:DC47!H40)</f>
        <v>0</v>
      </c>
      <c r="I40" s="61">
        <f>SUM(LIM331:DC47!I40)</f>
        <v>12</v>
      </c>
      <c r="J40" s="55">
        <f>SUM(LIM331:DC47!J40)</f>
        <v>0</v>
      </c>
      <c r="K40" s="61">
        <f>SUM(LIM331:DC47!K40)</f>
        <v>0</v>
      </c>
      <c r="L40" s="55">
        <f>SUM(LIM331:DC47!L40)</f>
        <v>0</v>
      </c>
      <c r="M40" s="61">
        <f>SUM(LIM331:DC47!M40)</f>
        <v>0</v>
      </c>
      <c r="N40" s="73">
        <f>IF(ISERROR(L40+J40+H40+F40),"Invalid Input",L40+J40+H40+F40)</f>
        <v>8</v>
      </c>
      <c r="O40" s="74">
        <f>IF(ISERROR(G40+I40+K40+M40),"Invalid Input",G40+I40+K40+M40)</f>
        <v>12</v>
      </c>
      <c r="P40" s="68">
        <f>SUM(LIM331:DC47!P40)</f>
        <v>0</v>
      </c>
      <c r="Q40" s="53">
        <f>IF(ISERROR(P40-O40),"Invalid Input",(P40-O40))</f>
        <v>-12</v>
      </c>
      <c r="R40" s="16" t="b">
        <v>1</v>
      </c>
      <c r="S40" s="126"/>
      <c r="T40" s="126"/>
    </row>
    <row r="41" spans="1:20" ht="14.25">
      <c r="A41" s="27"/>
      <c r="B41" s="241" t="s">
        <v>45</v>
      </c>
      <c r="C41" s="242">
        <v>0</v>
      </c>
      <c r="D41" s="59">
        <f>SUM(LIM331:DC47!D41)</f>
        <v>5656</v>
      </c>
      <c r="E41" s="60">
        <f>SUM(LIM331:DC47!E41)</f>
        <v>184</v>
      </c>
      <c r="F41" s="55">
        <f>SUM(LIM331:DC47!F41)</f>
        <v>50</v>
      </c>
      <c r="G41" s="61">
        <f>SUM(LIM331:DC47!G41)</f>
        <v>98</v>
      </c>
      <c r="H41" s="55">
        <f>SUM(LIM331:DC47!H41)</f>
        <v>0</v>
      </c>
      <c r="I41" s="61">
        <f>SUM(LIM331:DC47!I41)</f>
        <v>18.34</v>
      </c>
      <c r="J41" s="55">
        <f>SUM(LIM331:DC47!J41)</f>
        <v>0</v>
      </c>
      <c r="K41" s="61">
        <f>SUM(LIM331:DC47!K41)</f>
        <v>0</v>
      </c>
      <c r="L41" s="55">
        <f>SUM(LIM331:DC47!L41)</f>
        <v>0</v>
      </c>
      <c r="M41" s="61">
        <f>SUM(LIM331:DC47!M41)</f>
        <v>0</v>
      </c>
      <c r="N41" s="73">
        <f>IF(ISERROR(L41+J41+H41+F41),"Invalid Input",L41+J41+H41+F41)</f>
        <v>50</v>
      </c>
      <c r="O41" s="74">
        <f>IF(ISERROR(G41+I41+K41+M41),"Invalid Input",G41+I41+K41+M41)</f>
        <v>116.34</v>
      </c>
      <c r="P41" s="68">
        <f>SUM(LIM331:DC47!P41)</f>
        <v>0</v>
      </c>
      <c r="Q41" s="53">
        <f>IF(ISERROR(P41-O41),"Invalid Input",(P41-O41))</f>
        <v>-116.34</v>
      </c>
      <c r="R41" s="16" t="b">
        <v>1</v>
      </c>
      <c r="S41" s="126"/>
      <c r="T41" s="126"/>
    </row>
    <row r="42" spans="1:20" ht="15" customHeight="1">
      <c r="A42" s="27"/>
      <c r="B42" s="241" t="s">
        <v>85</v>
      </c>
      <c r="C42" s="242">
        <v>0</v>
      </c>
      <c r="D42" s="59">
        <f>SUM(LIM331:DC47!D42)</f>
        <v>34826</v>
      </c>
      <c r="E42" s="60">
        <f>SUM(LIM331:DC47!E42)</f>
        <v>40</v>
      </c>
      <c r="F42" s="55">
        <f>SUM(LIM331:DC47!F42)</f>
        <v>0</v>
      </c>
      <c r="G42" s="61">
        <f>SUM(LIM331:DC47!G42)</f>
        <v>4940</v>
      </c>
      <c r="H42" s="55">
        <f>SUM(LIM331:DC47!H42)</f>
        <v>0</v>
      </c>
      <c r="I42" s="61">
        <f>SUM(LIM331:DC47!I42)</f>
        <v>2065.06</v>
      </c>
      <c r="J42" s="55">
        <f>SUM(LIM331:DC47!J42)</f>
        <v>0</v>
      </c>
      <c r="K42" s="61">
        <f>SUM(LIM331:DC47!K42)</f>
        <v>0</v>
      </c>
      <c r="L42" s="55">
        <f>SUM(LIM331:DC47!L42)</f>
        <v>0</v>
      </c>
      <c r="M42" s="61">
        <f>SUM(LIM331:DC47!M42)</f>
        <v>0</v>
      </c>
      <c r="N42" s="73">
        <f>IF(ISERROR(L42+J42+H42+F42),"Invalid Input",L42+J42+H42+F42)</f>
        <v>0</v>
      </c>
      <c r="O42" s="74">
        <f>IF(ISERROR(G42+I42+K42+M42),"Invalid Input",G42+I42+K42+M42)</f>
        <v>7005.0599999999995</v>
      </c>
      <c r="P42" s="68">
        <f>SUM(LIM331:DC47!P42)</f>
        <v>0</v>
      </c>
      <c r="Q42" s="53">
        <f>IF(ISERROR(P42-O42),"Invalid Input",(P42-O42))</f>
        <v>-7005.0599999999995</v>
      </c>
      <c r="R42" s="16" t="b">
        <v>1</v>
      </c>
      <c r="S42" s="126"/>
      <c r="T42" s="126"/>
    </row>
    <row r="43" spans="1:20" ht="15" customHeight="1">
      <c r="A43" s="27"/>
      <c r="B43" s="241" t="s">
        <v>86</v>
      </c>
      <c r="C43" s="242">
        <v>0</v>
      </c>
      <c r="D43" s="59">
        <f>SUM(LIM331:DC47!D43)</f>
        <v>4921.8</v>
      </c>
      <c r="E43" s="60">
        <f>SUM(LIM331:DC47!E43)</f>
        <v>30</v>
      </c>
      <c r="F43" s="55">
        <f>SUM(LIM331:DC47!F43)</f>
        <v>0</v>
      </c>
      <c r="G43" s="61">
        <f>SUM(LIM331:DC47!G43)</f>
        <v>0</v>
      </c>
      <c r="H43" s="55">
        <f>SUM(LIM331:DC47!H43)</f>
        <v>0</v>
      </c>
      <c r="I43" s="61">
        <f>SUM(LIM331:DC47!I43)</f>
        <v>5.16</v>
      </c>
      <c r="J43" s="55">
        <f>SUM(LIM331:DC47!J43)</f>
        <v>0</v>
      </c>
      <c r="K43" s="61">
        <f>SUM(LIM331:DC47!K43)</f>
        <v>0</v>
      </c>
      <c r="L43" s="55">
        <f>SUM(LIM331:DC47!L43)</f>
        <v>0</v>
      </c>
      <c r="M43" s="61">
        <f>SUM(LIM331:DC47!M43)</f>
        <v>0</v>
      </c>
      <c r="N43" s="73">
        <f>IF(ISERROR(L43+J43+H43+F43),"Invalid Input",L43+J43+H43+F43)</f>
        <v>0</v>
      </c>
      <c r="O43" s="74">
        <f>IF(ISERROR(G43+I43+K43+M43),"Invalid Input",G43+I43+K43+M43)</f>
        <v>5.16</v>
      </c>
      <c r="P43" s="68">
        <f>SUM(LIM331:DC47!P43)</f>
        <v>0</v>
      </c>
      <c r="Q43" s="53">
        <f>IF(ISERROR(P43-O43),"Invalid Input",(P43-O43))</f>
        <v>-5.16</v>
      </c>
      <c r="R43" s="121" t="b">
        <v>1</v>
      </c>
      <c r="S43" s="126"/>
      <c r="T43" s="126"/>
    </row>
    <row r="44" spans="1:20" ht="14.2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247" t="s">
        <v>26</v>
      </c>
      <c r="B45" s="248"/>
      <c r="C45" s="249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4.25">
      <c r="A47" s="27"/>
      <c r="B47" s="241" t="s">
        <v>42</v>
      </c>
      <c r="C47" s="242">
        <v>0</v>
      </c>
      <c r="D47" s="59">
        <f>SUM(LIM331:DC47!D47)</f>
        <v>0</v>
      </c>
      <c r="E47" s="60">
        <f>SUM(LIM331:DC47!E47)</f>
        <v>0</v>
      </c>
      <c r="F47" s="55">
        <f>SUM(LIM331:DC47!F47)</f>
        <v>0</v>
      </c>
      <c r="G47" s="61">
        <f>SUM(LIM331:DC47!G47)</f>
        <v>0</v>
      </c>
      <c r="H47" s="55">
        <f>SUM(LIM331:DC47!H47)</f>
        <v>0</v>
      </c>
      <c r="I47" s="61">
        <f>SUM(LIM331:DC47!I47)</f>
        <v>0</v>
      </c>
      <c r="J47" s="55">
        <f>SUM(LIM331:DC47!J47)</f>
        <v>0</v>
      </c>
      <c r="K47" s="61">
        <f>SUM(LIM331:DC47!K47)</f>
        <v>0</v>
      </c>
      <c r="L47" s="55">
        <f>SUM(LIM331:DC47!L47)</f>
        <v>0</v>
      </c>
      <c r="M47" s="61">
        <f>SUM(LIM331:DC47!M47)</f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f>SUM(LIM331:DC47!P47)</f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4.25">
      <c r="A48" s="27"/>
      <c r="B48" s="241" t="s">
        <v>43</v>
      </c>
      <c r="C48" s="242">
        <v>0</v>
      </c>
      <c r="D48" s="59">
        <f>SUM(LIM331:DC47!D48)</f>
        <v>0</v>
      </c>
      <c r="E48" s="60">
        <f>SUM(LIM331:DC47!E48)</f>
        <v>0</v>
      </c>
      <c r="F48" s="55">
        <f>SUM(LIM331:DC47!F48)</f>
        <v>0</v>
      </c>
      <c r="G48" s="61">
        <f>SUM(LIM331:DC47!G48)</f>
        <v>0</v>
      </c>
      <c r="H48" s="55">
        <f>SUM(LIM331:DC47!H48)</f>
        <v>0</v>
      </c>
      <c r="I48" s="61">
        <f>SUM(LIM331:DC47!I48)</f>
        <v>0</v>
      </c>
      <c r="J48" s="55">
        <f>SUM(LIM331:DC47!J48)</f>
        <v>0</v>
      </c>
      <c r="K48" s="61">
        <f>SUM(LIM331:DC47!K48)</f>
        <v>0</v>
      </c>
      <c r="L48" s="55">
        <f>SUM(LIM331:DC47!L48)</f>
        <v>0</v>
      </c>
      <c r="M48" s="61">
        <f>SUM(LIM331:DC47!M48)</f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f>SUM(LIM331:DC47!P48)</f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4.25">
      <c r="A49" s="17"/>
      <c r="B49" s="241" t="s">
        <v>44</v>
      </c>
      <c r="C49" s="242">
        <v>0</v>
      </c>
      <c r="D49" s="59">
        <f>SUM(LIM331:DC47!D49)</f>
        <v>0</v>
      </c>
      <c r="E49" s="60">
        <f>SUM(LIM331:DC47!E49)</f>
        <v>0</v>
      </c>
      <c r="F49" s="55">
        <f>SUM(LIM331:DC47!F49)</f>
        <v>0</v>
      </c>
      <c r="G49" s="61">
        <f>SUM(LIM331:DC47!G49)</f>
        <v>0</v>
      </c>
      <c r="H49" s="55">
        <f>SUM(LIM331:DC47!H49)</f>
        <v>0</v>
      </c>
      <c r="I49" s="61">
        <f>SUM(LIM331:DC47!I49)</f>
        <v>0</v>
      </c>
      <c r="J49" s="55">
        <f>SUM(LIM331:DC47!J49)</f>
        <v>0</v>
      </c>
      <c r="K49" s="61">
        <f>SUM(LIM331:DC47!K49)</f>
        <v>0</v>
      </c>
      <c r="L49" s="55">
        <f>SUM(LIM331:DC47!L49)</f>
        <v>0</v>
      </c>
      <c r="M49" s="61">
        <f>SUM(LIM331:DC47!M49)</f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f>SUM(LIM331:DC47!P49)</f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239">
        <f>COUNTA(B40:B49)</f>
        <v>7</v>
      </c>
      <c r="C50" s="240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4.25">
      <c r="A51" s="247" t="s">
        <v>20</v>
      </c>
      <c r="B51" s="248"/>
      <c r="C51" s="249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4.2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241" t="s">
        <v>41</v>
      </c>
      <c r="C53" s="242">
        <v>0</v>
      </c>
      <c r="D53" s="59">
        <f>SUM(LIM331:DC47!D53)</f>
        <v>0</v>
      </c>
      <c r="E53" s="60">
        <f>SUM(LIM331:DC47!E53)</f>
        <v>0</v>
      </c>
      <c r="F53" s="55">
        <f>SUM(LIM331:DC47!F53)</f>
        <v>0</v>
      </c>
      <c r="G53" s="61">
        <f>SUM(LIM331:DC47!G53)</f>
        <v>0</v>
      </c>
      <c r="H53" s="55">
        <f>SUM(LIM331:DC47!H53)</f>
        <v>0</v>
      </c>
      <c r="I53" s="61">
        <f>SUM(LIM331:DC47!I53)</f>
        <v>0</v>
      </c>
      <c r="J53" s="55">
        <f>SUM(LIM331:DC47!J53)</f>
        <v>0</v>
      </c>
      <c r="K53" s="61">
        <f>SUM(LIM331:DC47!K53)</f>
        <v>0</v>
      </c>
      <c r="L53" s="55">
        <f>SUM(LIM331:DC47!L53)</f>
        <v>0</v>
      </c>
      <c r="M53" s="61">
        <f>SUM(LIM331:DC47!M53)</f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f>SUM(LIM331:DC47!P53)</f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4.25">
      <c r="A54" s="27"/>
      <c r="B54" s="241" t="s">
        <v>47</v>
      </c>
      <c r="C54" s="242">
        <v>0</v>
      </c>
      <c r="D54" s="59">
        <f>SUM(LIM331:DC47!D54)</f>
        <v>0</v>
      </c>
      <c r="E54" s="60">
        <f>SUM(LIM331:DC47!E54)</f>
        <v>397904</v>
      </c>
      <c r="F54" s="55">
        <f>SUM(LIM331:DC47!F54)</f>
        <v>0</v>
      </c>
      <c r="G54" s="61">
        <f>SUM(LIM331:DC47!G54)</f>
        <v>0</v>
      </c>
      <c r="H54" s="55">
        <f>SUM(LIM331:DC47!H54)</f>
        <v>0</v>
      </c>
      <c r="I54" s="61">
        <f>SUM(LIM331:DC47!I54)</f>
        <v>0</v>
      </c>
      <c r="J54" s="55">
        <f>SUM(LIM331:DC47!J54)</f>
        <v>0</v>
      </c>
      <c r="K54" s="61">
        <f>SUM(LIM331:DC47!K54)</f>
        <v>0</v>
      </c>
      <c r="L54" s="55">
        <f>SUM(LIM331:DC47!L54)</f>
        <v>0</v>
      </c>
      <c r="M54" s="61">
        <f>SUM(LIM331:DC47!M54)</f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f>SUM(LIM331:DC47!P54)</f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239">
        <f>COUNTA(B53:B54)</f>
        <v>2</v>
      </c>
      <c r="C55" s="240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4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245" t="s">
        <v>48</v>
      </c>
      <c r="C57" s="246"/>
      <c r="D57" s="59">
        <f>SUM(LIM331:DC47!D57)</f>
        <v>0</v>
      </c>
      <c r="E57" s="60">
        <f>SUM(LIM331:DC47!E57)</f>
        <v>3600</v>
      </c>
      <c r="F57" s="55">
        <f>SUM(LIM331:DC47!F57)</f>
        <v>0</v>
      </c>
      <c r="G57" s="61">
        <f>SUM(LIM331:DC47!G57)</f>
        <v>0</v>
      </c>
      <c r="H57" s="55">
        <f>SUM(LIM331:DC47!H57)</f>
        <v>0</v>
      </c>
      <c r="I57" s="61">
        <f>SUM(LIM331:DC47!I57)</f>
        <v>0</v>
      </c>
      <c r="J57" s="55">
        <f>SUM(LIM331:DC47!J57)</f>
        <v>0</v>
      </c>
      <c r="K57" s="61">
        <f>SUM(LIM331:DC47!K57)</f>
        <v>0</v>
      </c>
      <c r="L57" s="55">
        <f>SUM(LIM331:DC47!L57)</f>
        <v>0</v>
      </c>
      <c r="M57" s="61">
        <f>SUM(LIM331:DC47!M57)</f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f>SUM(LIM331:DC47!P57)</f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4.25">
      <c r="A58" s="27"/>
      <c r="B58" s="245" t="s">
        <v>49</v>
      </c>
      <c r="C58" s="246"/>
      <c r="D58" s="59">
        <f>SUM(LIM331:DC47!D58)</f>
        <v>284548</v>
      </c>
      <c r="E58" s="60">
        <f>SUM(LIM331:DC47!E58)</f>
        <v>288148</v>
      </c>
      <c r="F58" s="55">
        <f>SUM(LIM331:DC47!F58)</f>
        <v>0</v>
      </c>
      <c r="G58" s="61">
        <f>SUM(LIM331:DC47!G58)</f>
        <v>0</v>
      </c>
      <c r="H58" s="55">
        <f>SUM(LIM331:DC47!H58)</f>
        <v>0</v>
      </c>
      <c r="I58" s="61">
        <f>SUM(LIM331:DC47!I58)</f>
        <v>0</v>
      </c>
      <c r="J58" s="55">
        <f>SUM(LIM331:DC47!J58)</f>
        <v>0</v>
      </c>
      <c r="K58" s="61">
        <f>SUM(LIM331:DC47!K58)</f>
        <v>0</v>
      </c>
      <c r="L58" s="55">
        <f>SUM(LIM331:DC47!L58)</f>
        <v>0</v>
      </c>
      <c r="M58" s="61">
        <f>SUM(LIM331:DC47!M58)</f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f>SUM(LIM331:DC47!P58)</f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239">
        <f>COUNTA(B57:C58)</f>
        <v>2</v>
      </c>
      <c r="C59" s="24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4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4.25">
      <c r="A61" s="27"/>
      <c r="B61" s="237" t="s">
        <v>88</v>
      </c>
      <c r="C61" s="238"/>
      <c r="D61" s="59">
        <f>SUM(LIM331:DC47!D61)</f>
        <v>272974</v>
      </c>
      <c r="E61" s="60">
        <f>SUM(LIM331:DC47!E61)</f>
        <v>102080</v>
      </c>
      <c r="F61" s="55">
        <f>SUM(LIM331:DC47!F61)</f>
        <v>102080</v>
      </c>
      <c r="G61" s="61">
        <f>SUM(LIM331:DC47!G61)</f>
        <v>115994</v>
      </c>
      <c r="H61" s="55">
        <f>SUM(LIM331:DC47!H61)</f>
        <v>50626</v>
      </c>
      <c r="I61" s="61">
        <f>SUM(LIM331:DC47!I61)</f>
        <v>65393</v>
      </c>
      <c r="J61" s="55">
        <f>SUM(LIM331:DC47!J61)</f>
        <v>0</v>
      </c>
      <c r="K61" s="61">
        <f>SUM(LIM331:DC47!K61)</f>
        <v>0</v>
      </c>
      <c r="L61" s="55">
        <f>SUM(LIM331:DC47!L61)</f>
        <v>0</v>
      </c>
      <c r="M61" s="61">
        <f>SUM(LIM331:DC47!M61)</f>
        <v>0</v>
      </c>
      <c r="N61" s="73">
        <f>IF(ISERROR(L61+J61+H61+F61),"Invalid Input",L61+J61+H61+F61)</f>
        <v>152706</v>
      </c>
      <c r="O61" s="74">
        <f>IF(ISERROR(G61+I61+K61+M61),"Invalid Input",G61+I61+K61+M61)</f>
        <v>181387</v>
      </c>
      <c r="P61" s="68">
        <f>SUM(LIM331:DC47!P61)</f>
        <v>0</v>
      </c>
      <c r="Q61" s="53">
        <f>IF(ISERROR(P61-O61),"Invalid Input",(P61-O61))</f>
        <v>-181387</v>
      </c>
      <c r="R61" s="16" t="b">
        <v>1</v>
      </c>
      <c r="S61" s="128"/>
      <c r="T61" s="128"/>
    </row>
    <row r="62" spans="1:20" ht="14.25">
      <c r="A62" s="27"/>
      <c r="B62" s="237" t="s">
        <v>87</v>
      </c>
      <c r="C62" s="238"/>
      <c r="D62" s="59">
        <f>SUM(LIM331:DC47!D62)</f>
        <v>0</v>
      </c>
      <c r="E62" s="60">
        <f>SUM(LIM331:DC47!E62)</f>
        <v>26</v>
      </c>
      <c r="F62" s="55">
        <f>SUM(LIM331:DC47!F62)</f>
        <v>6</v>
      </c>
      <c r="G62" s="61">
        <f>SUM(LIM331:DC47!G62)</f>
        <v>6</v>
      </c>
      <c r="H62" s="55">
        <f>SUM(LIM331:DC47!H62)</f>
        <v>7</v>
      </c>
      <c r="I62" s="61">
        <f>SUM(LIM331:DC47!I62)</f>
        <v>5</v>
      </c>
      <c r="J62" s="55">
        <f>SUM(LIM331:DC47!J62)</f>
        <v>0</v>
      </c>
      <c r="K62" s="61">
        <f>SUM(LIM331:DC47!K62)</f>
        <v>0</v>
      </c>
      <c r="L62" s="55">
        <f>SUM(LIM331:DC47!L62)</f>
        <v>0</v>
      </c>
      <c r="M62" s="61">
        <f>SUM(LIM331:DC47!M62)</f>
        <v>0</v>
      </c>
      <c r="N62" s="73">
        <f>IF(ISERROR(L62+J62+H62+F62),"Invalid Input",L62+J62+H62+F62)</f>
        <v>13</v>
      </c>
      <c r="O62" s="74">
        <f>IF(ISERROR(G62+I62+K62+M62),"Invalid Input",G62+I62+K62+M62)</f>
        <v>11</v>
      </c>
      <c r="P62" s="68">
        <f>SUM(LIM331:DC47!P62)</f>
        <v>0</v>
      </c>
      <c r="Q62" s="53">
        <f>IF(ISERROR(P62-O62),"Invalid Input",(P62-O62))</f>
        <v>-11</v>
      </c>
      <c r="R62" s="16" t="b">
        <v>1</v>
      </c>
      <c r="S62" s="128"/>
      <c r="T62" s="128"/>
    </row>
    <row r="63" spans="1:20" ht="14.25">
      <c r="A63" s="27"/>
      <c r="B63" s="237" t="s">
        <v>89</v>
      </c>
      <c r="C63" s="238"/>
      <c r="D63" s="59">
        <f>SUM(LIM331:DC47!D63)</f>
        <v>144648</v>
      </c>
      <c r="E63" s="60">
        <f>SUM(LIM331:DC47!E63)</f>
        <v>10000</v>
      </c>
      <c r="F63" s="55">
        <f>SUM(LIM331:DC47!F63)</f>
        <v>2400</v>
      </c>
      <c r="G63" s="61">
        <f>SUM(LIM331:DC47!G63)</f>
        <v>15994</v>
      </c>
      <c r="H63" s="55">
        <f>SUM(LIM331:DC47!H63)</f>
        <v>1200</v>
      </c>
      <c r="I63" s="61">
        <f>SUM(LIM331:DC47!I63)</f>
        <v>7997</v>
      </c>
      <c r="J63" s="55">
        <f>SUM(LIM331:DC47!J63)</f>
        <v>0</v>
      </c>
      <c r="K63" s="61">
        <f>SUM(LIM331:DC47!K63)</f>
        <v>0</v>
      </c>
      <c r="L63" s="55">
        <f>SUM(LIM331:DC47!L63)</f>
        <v>0</v>
      </c>
      <c r="M63" s="61">
        <f>SUM(LIM331:DC47!M63)</f>
        <v>0</v>
      </c>
      <c r="N63" s="73">
        <f>IF(ISERROR(L63+J63+H63+F63),"Invalid Input",L63+J63+H63+F63)</f>
        <v>3600</v>
      </c>
      <c r="O63" s="74">
        <f>IF(ISERROR(G63+I63+K63+M63),"Invalid Input",G63+I63+K63+M63)</f>
        <v>23991</v>
      </c>
      <c r="P63" s="68">
        <f>SUM(LIM331:DC47!P63)</f>
        <v>0</v>
      </c>
      <c r="Q63" s="53">
        <f>IF(ISERROR(P63-O63),"Invalid Input",(P63-O63))</f>
        <v>-23991</v>
      </c>
      <c r="R63" s="16"/>
      <c r="S63" s="128"/>
      <c r="T63" s="128"/>
    </row>
    <row r="64" spans="1:20" ht="15" customHeight="1">
      <c r="A64" s="27"/>
      <c r="B64" s="239">
        <f>COUNTA(B61:C62)</f>
        <v>2</v>
      </c>
      <c r="C64" s="24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4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4.25">
      <c r="A66" s="27"/>
      <c r="B66" s="37" t="s">
        <v>93</v>
      </c>
      <c r="C66" s="38"/>
      <c r="D66" s="59">
        <f>SUM(LIM331:DC47!D66)</f>
        <v>485908</v>
      </c>
      <c r="E66" s="60">
        <f>SUM(LIM331:DC47!E66)</f>
        <v>460320</v>
      </c>
      <c r="F66" s="55">
        <f>SUM(LIM331:DC47!F66)</f>
        <v>0</v>
      </c>
      <c r="G66" s="61">
        <f>SUM(LIM331:DC47!G66)</f>
        <v>12</v>
      </c>
      <c r="H66" s="55">
        <f>SUM(LIM331:DC47!H66)</f>
        <v>0</v>
      </c>
      <c r="I66" s="61">
        <f>SUM(LIM331:DC47!I66)</f>
        <v>1517</v>
      </c>
      <c r="J66" s="55">
        <f>SUM(LIM331:DC47!J66)</f>
        <v>0</v>
      </c>
      <c r="K66" s="61">
        <f>SUM(LIM331:DC47!K66)</f>
        <v>0</v>
      </c>
      <c r="L66" s="55">
        <f>SUM(LIM331:DC47!L66)</f>
        <v>0</v>
      </c>
      <c r="M66" s="61">
        <f>SUM(LIM331:DC47!M66)</f>
        <v>0</v>
      </c>
      <c r="N66" s="73">
        <f>IF(ISERROR(L66+J66+H66+F66),"Invalid Input",L66+J66+H66+F66)</f>
        <v>0</v>
      </c>
      <c r="O66" s="74">
        <f>IF(ISERROR(G66+I66+K66+M66),"Invalid Input",G66+I66+K66+M66)</f>
        <v>1529</v>
      </c>
      <c r="P66" s="68">
        <f>SUM(LIM331:DC47!P66)</f>
        <v>0</v>
      </c>
      <c r="Q66" s="53">
        <f>IF(ISERROR(P66-O66),"Invalid Input",(P66-O66))</f>
        <v>-1529</v>
      </c>
      <c r="R66" s="16" t="b">
        <v>1</v>
      </c>
      <c r="S66" s="128"/>
      <c r="T66" s="128"/>
    </row>
    <row r="67" spans="1:20" ht="14.25">
      <c r="A67" s="27"/>
      <c r="B67" s="37" t="s">
        <v>90</v>
      </c>
      <c r="C67" s="38"/>
      <c r="D67" s="59">
        <f>SUM(LIM331:DC47!D67)</f>
        <v>20</v>
      </c>
      <c r="E67" s="60">
        <f>SUM(LIM331:DC47!E67)</f>
        <v>22</v>
      </c>
      <c r="F67" s="55">
        <f>SUM(LIM331:DC47!F67)</f>
        <v>0</v>
      </c>
      <c r="G67" s="61">
        <f>SUM(LIM331:DC47!G67)</f>
        <v>0</v>
      </c>
      <c r="H67" s="55">
        <f>SUM(LIM331:DC47!H67)</f>
        <v>0</v>
      </c>
      <c r="I67" s="61">
        <f>SUM(LIM331:DC47!I67)</f>
        <v>0</v>
      </c>
      <c r="J67" s="55">
        <f>SUM(LIM331:DC47!J67)</f>
        <v>0</v>
      </c>
      <c r="K67" s="61">
        <f>SUM(LIM331:DC47!K67)</f>
        <v>0</v>
      </c>
      <c r="L67" s="55">
        <f>SUM(LIM331:DC47!L67)</f>
        <v>0</v>
      </c>
      <c r="M67" s="61">
        <f>SUM(LIM331:DC47!M67)</f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f>SUM(LIM331:DC47!P67)</f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4.25">
      <c r="A68" s="23"/>
      <c r="B68" s="37" t="s">
        <v>91</v>
      </c>
      <c r="C68" s="38"/>
      <c r="D68" s="59">
        <f>SUM(LIM331:DC47!D68)</f>
        <v>99090</v>
      </c>
      <c r="E68" s="60">
        <f>SUM(LIM331:DC47!E68)</f>
        <v>55608</v>
      </c>
      <c r="F68" s="55">
        <f>SUM(LIM331:DC47!F68)</f>
        <v>75608</v>
      </c>
      <c r="G68" s="61">
        <f>SUM(LIM331:DC47!G68)</f>
        <v>39954</v>
      </c>
      <c r="H68" s="55">
        <f>SUM(LIM331:DC47!H68)</f>
        <v>0</v>
      </c>
      <c r="I68" s="61">
        <f>SUM(LIM331:DC47!I68)</f>
        <v>10421</v>
      </c>
      <c r="J68" s="55">
        <f>SUM(LIM331:DC47!J68)</f>
        <v>0</v>
      </c>
      <c r="K68" s="61">
        <f>SUM(LIM331:DC47!K68)</f>
        <v>0</v>
      </c>
      <c r="L68" s="55">
        <f>SUM(LIM331:DC47!L68)</f>
        <v>0</v>
      </c>
      <c r="M68" s="61">
        <f>SUM(LIM331:DC47!M68)</f>
        <v>0</v>
      </c>
      <c r="N68" s="73">
        <f>IF(ISERROR(L68+J68+H68+F68),"Invalid Input",L68+J68+H68+F68)</f>
        <v>75608</v>
      </c>
      <c r="O68" s="74">
        <f>IF(ISERROR(G68+I68+K68+M68),"Invalid Input",G68+I68+K68+M68)</f>
        <v>50375</v>
      </c>
      <c r="P68" s="68">
        <f>SUM(LIM331:DC47!P68)</f>
        <v>0</v>
      </c>
      <c r="Q68" s="53">
        <f>IF(ISERROR(P68-O68),"Invalid Input",(P68-O68))</f>
        <v>-50375</v>
      </c>
      <c r="R68" s="16" t="b">
        <v>1</v>
      </c>
      <c r="S68" s="128"/>
      <c r="T68" s="128"/>
    </row>
    <row r="69" spans="1:20" ht="14.25">
      <c r="A69" s="17"/>
      <c r="B69" s="37" t="s">
        <v>92</v>
      </c>
      <c r="C69" s="38"/>
      <c r="D69" s="59">
        <f>SUM(LIM331:DC47!D69)</f>
        <v>0</v>
      </c>
      <c r="E69" s="60">
        <f>SUM(LIM331:DC47!E69)</f>
        <v>100</v>
      </c>
      <c r="F69" s="55">
        <f>SUM(LIM331:DC47!F69)</f>
        <v>0</v>
      </c>
      <c r="G69" s="61">
        <f>SUM(LIM331:DC47!G69)</f>
        <v>0</v>
      </c>
      <c r="H69" s="55">
        <f>SUM(LIM331:DC47!H69)</f>
        <v>0</v>
      </c>
      <c r="I69" s="61">
        <f>SUM(LIM331:DC47!I69)</f>
        <v>0</v>
      </c>
      <c r="J69" s="55">
        <f>SUM(LIM331:DC47!J69)</f>
        <v>0</v>
      </c>
      <c r="K69" s="61">
        <f>SUM(LIM331:DC47!K69)</f>
        <v>0</v>
      </c>
      <c r="L69" s="55">
        <f>SUM(LIM331:DC47!L69)</f>
        <v>0</v>
      </c>
      <c r="M69" s="61">
        <f>SUM(LIM331:DC47!M69)</f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f>SUM(LIM331:DC47!P69)</f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4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237" t="s">
        <v>50</v>
      </c>
      <c r="C72" s="238"/>
      <c r="D72" s="59">
        <f>SUM(LIM331:DC47!D72)</f>
        <v>2</v>
      </c>
      <c r="E72" s="60">
        <f>SUM(LIM331:DC47!E72)</f>
        <v>2</v>
      </c>
      <c r="F72" s="55">
        <f>SUM(LIM331:DC47!F72)</f>
        <v>0</v>
      </c>
      <c r="G72" s="61">
        <f>SUM(LIM331:DC47!G72)</f>
        <v>0</v>
      </c>
      <c r="H72" s="55">
        <f>SUM(LIM331:DC47!H72)</f>
        <v>0</v>
      </c>
      <c r="I72" s="61">
        <f>SUM(LIM331:DC47!I72)</f>
        <v>0</v>
      </c>
      <c r="J72" s="55">
        <f>SUM(LIM331:DC47!J72)</f>
        <v>0</v>
      </c>
      <c r="K72" s="61">
        <f>SUM(LIM331:DC47!K72)</f>
        <v>0</v>
      </c>
      <c r="L72" s="55">
        <f>SUM(LIM331:DC47!L72)</f>
        <v>0</v>
      </c>
      <c r="M72" s="61">
        <f>SUM(LIM331:DC47!M72)</f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f>SUM(LIM331:DC47!P72)</f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4.25">
      <c r="A73" s="27"/>
      <c r="B73" s="237" t="s">
        <v>51</v>
      </c>
      <c r="C73" s="238"/>
      <c r="D73" s="59">
        <f>SUM(LIM331:DC47!D73)</f>
        <v>4</v>
      </c>
      <c r="E73" s="60">
        <f>SUM(LIM331:DC47!E73)</f>
        <v>14</v>
      </c>
      <c r="F73" s="55">
        <f>SUM(LIM331:DC47!F73)</f>
        <v>0</v>
      </c>
      <c r="G73" s="61">
        <f>SUM(LIM331:DC47!G73)</f>
        <v>0</v>
      </c>
      <c r="H73" s="55">
        <f>SUM(LIM331:DC47!H73)</f>
        <v>0</v>
      </c>
      <c r="I73" s="61">
        <f>SUM(LIM331:DC47!I73)</f>
        <v>0</v>
      </c>
      <c r="J73" s="55">
        <f>SUM(LIM331:DC47!J73)</f>
        <v>0</v>
      </c>
      <c r="K73" s="61">
        <f>SUM(LIM331:DC47!K73)</f>
        <v>0</v>
      </c>
      <c r="L73" s="55">
        <f>SUM(LIM331:DC47!L73)</f>
        <v>0</v>
      </c>
      <c r="M73" s="61">
        <f>SUM(LIM331:DC47!M73)</f>
        <v>0</v>
      </c>
      <c r="N73" s="73">
        <f t="shared" si="4"/>
        <v>0</v>
      </c>
      <c r="O73" s="74">
        <f t="shared" si="5"/>
        <v>0</v>
      </c>
      <c r="P73" s="68">
        <f>SUM(LIM331:DC47!P73)</f>
        <v>0</v>
      </c>
      <c r="Q73" s="53">
        <f t="shared" si="6"/>
        <v>0</v>
      </c>
      <c r="R73" s="16" t="b">
        <v>1</v>
      </c>
      <c r="S73" s="128"/>
      <c r="T73" s="128"/>
    </row>
    <row r="74" spans="1:20" ht="14.25">
      <c r="A74" s="27"/>
      <c r="B74" s="237" t="s">
        <v>52</v>
      </c>
      <c r="C74" s="238"/>
      <c r="D74" s="59">
        <f>SUM(LIM331:DC47!D74)</f>
        <v>0</v>
      </c>
      <c r="E74" s="60">
        <f>SUM(LIM331:DC47!E74)</f>
        <v>4</v>
      </c>
      <c r="F74" s="55">
        <f>SUM(LIM331:DC47!F74)</f>
        <v>0</v>
      </c>
      <c r="G74" s="61">
        <f>SUM(LIM331:DC47!G74)</f>
        <v>0</v>
      </c>
      <c r="H74" s="55">
        <f>SUM(LIM331:DC47!H74)</f>
        <v>0</v>
      </c>
      <c r="I74" s="61">
        <f>SUM(LIM331:DC47!I74)</f>
        <v>0</v>
      </c>
      <c r="J74" s="55">
        <f>SUM(LIM331:DC47!J74)</f>
        <v>0</v>
      </c>
      <c r="K74" s="61">
        <f>SUM(LIM331:DC47!K74)</f>
        <v>0</v>
      </c>
      <c r="L74" s="55">
        <f>SUM(LIM331:DC47!L74)</f>
        <v>0</v>
      </c>
      <c r="M74" s="61">
        <f>SUM(LIM331:DC47!M74)</f>
        <v>0</v>
      </c>
      <c r="N74" s="73">
        <f t="shared" si="4"/>
        <v>0</v>
      </c>
      <c r="O74" s="74">
        <f t="shared" si="5"/>
        <v>0</v>
      </c>
      <c r="P74" s="68">
        <f>SUM(LIM331:DC47!P74)</f>
        <v>0</v>
      </c>
      <c r="Q74" s="53">
        <f t="shared" si="6"/>
        <v>0</v>
      </c>
      <c r="R74" s="16" t="b">
        <v>1</v>
      </c>
      <c r="S74" s="128"/>
      <c r="T74" s="128"/>
    </row>
    <row r="75" spans="1:20" ht="14.25">
      <c r="A75" s="27"/>
      <c r="B75" s="237" t="s">
        <v>53</v>
      </c>
      <c r="C75" s="238"/>
      <c r="D75" s="59">
        <f>SUM(LIM331:DC47!D75)</f>
        <v>0</v>
      </c>
      <c r="E75" s="60">
        <f>SUM(LIM331:DC47!E75)</f>
        <v>0</v>
      </c>
      <c r="F75" s="55">
        <f>SUM(LIM331:DC47!F75)</f>
        <v>0</v>
      </c>
      <c r="G75" s="61">
        <f>SUM(LIM331:DC47!G75)</f>
        <v>0</v>
      </c>
      <c r="H75" s="55">
        <f>SUM(LIM331:DC47!H75)</f>
        <v>0</v>
      </c>
      <c r="I75" s="61">
        <f>SUM(LIM331:DC47!I75)</f>
        <v>0</v>
      </c>
      <c r="J75" s="55">
        <f>SUM(LIM331:DC47!J75)</f>
        <v>0</v>
      </c>
      <c r="K75" s="61">
        <f>SUM(LIM331:DC47!K75)</f>
        <v>0</v>
      </c>
      <c r="L75" s="55">
        <f>SUM(LIM331:DC47!L75)</f>
        <v>0</v>
      </c>
      <c r="M75" s="61">
        <f>SUM(LIM331:DC47!M75)</f>
        <v>0</v>
      </c>
      <c r="N75" s="73">
        <f t="shared" si="4"/>
        <v>0</v>
      </c>
      <c r="O75" s="74">
        <f t="shared" si="5"/>
        <v>0</v>
      </c>
      <c r="P75" s="68">
        <f>SUM(LIM331:DC47!P75)</f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241" t="s">
        <v>54</v>
      </c>
      <c r="C76" s="242"/>
      <c r="D76" s="59">
        <f>SUM(LIM331:DC47!D76)</f>
        <v>2</v>
      </c>
      <c r="E76" s="60">
        <f>SUM(LIM331:DC47!E76)</f>
        <v>0</v>
      </c>
      <c r="F76" s="55">
        <f>SUM(LIM331:DC47!F76)</f>
        <v>0</v>
      </c>
      <c r="G76" s="61">
        <f>SUM(LIM331:DC47!G76)</f>
        <v>0</v>
      </c>
      <c r="H76" s="55">
        <f>SUM(LIM331:DC47!H76)</f>
        <v>0</v>
      </c>
      <c r="I76" s="61">
        <f>SUM(LIM331:DC47!I76)</f>
        <v>0</v>
      </c>
      <c r="J76" s="55">
        <f>SUM(LIM331:DC47!J76)</f>
        <v>0</v>
      </c>
      <c r="K76" s="61">
        <f>SUM(LIM331:DC47!K76)</f>
        <v>0</v>
      </c>
      <c r="L76" s="55">
        <f>SUM(LIM331:DC47!L76)</f>
        <v>0</v>
      </c>
      <c r="M76" s="61">
        <f>SUM(LIM331:DC47!M76)</f>
        <v>0</v>
      </c>
      <c r="N76" s="73">
        <f t="shared" si="4"/>
        <v>0</v>
      </c>
      <c r="O76" s="74">
        <f t="shared" si="5"/>
        <v>0</v>
      </c>
      <c r="P76" s="68">
        <f>SUM(LIM331:DC47!P76)</f>
        <v>0</v>
      </c>
      <c r="Q76" s="53">
        <f t="shared" si="6"/>
        <v>0</v>
      </c>
      <c r="R76" s="16" t="b">
        <v>1</v>
      </c>
      <c r="S76" s="128"/>
      <c r="T76" s="128"/>
    </row>
    <row r="77" spans="1:20" ht="14.25">
      <c r="A77" s="27"/>
      <c r="B77" s="237" t="s">
        <v>55</v>
      </c>
      <c r="C77" s="238"/>
      <c r="D77" s="59">
        <f>SUM(LIM331:DC47!D77)</f>
        <v>0</v>
      </c>
      <c r="E77" s="60">
        <f>SUM(LIM331:DC47!E77)</f>
        <v>2</v>
      </c>
      <c r="F77" s="55">
        <f>SUM(LIM331:DC47!F77)</f>
        <v>0</v>
      </c>
      <c r="G77" s="61">
        <f>SUM(LIM331:DC47!G77)</f>
        <v>0</v>
      </c>
      <c r="H77" s="55">
        <f>SUM(LIM331:DC47!H77)</f>
        <v>0</v>
      </c>
      <c r="I77" s="61">
        <f>SUM(LIM331:DC47!I77)</f>
        <v>0</v>
      </c>
      <c r="J77" s="55">
        <f>SUM(LIM331:DC47!J77)</f>
        <v>0</v>
      </c>
      <c r="K77" s="61">
        <f>SUM(LIM331:DC47!K77)</f>
        <v>0</v>
      </c>
      <c r="L77" s="55">
        <f>SUM(LIM331:DC47!L77)</f>
        <v>0</v>
      </c>
      <c r="M77" s="61">
        <f>SUM(LIM331:DC47!M77)</f>
        <v>0</v>
      </c>
      <c r="N77" s="73">
        <f t="shared" si="4"/>
        <v>0</v>
      </c>
      <c r="O77" s="74">
        <f t="shared" si="5"/>
        <v>0</v>
      </c>
      <c r="P77" s="68">
        <f>SUM(LIM331:DC47!P77)</f>
        <v>0</v>
      </c>
      <c r="Q77" s="53">
        <f t="shared" si="6"/>
        <v>0</v>
      </c>
      <c r="R77" s="16" t="b">
        <v>1</v>
      </c>
      <c r="S77" s="128"/>
      <c r="T77" s="128"/>
    </row>
    <row r="78" spans="1:20" ht="14.25">
      <c r="A78" s="27"/>
      <c r="B78" s="237" t="s">
        <v>56</v>
      </c>
      <c r="C78" s="238"/>
      <c r="D78" s="59">
        <f>SUM(LIM331:DC47!D78)</f>
        <v>0</v>
      </c>
      <c r="E78" s="60">
        <f>SUM(LIM331:DC47!E78)</f>
        <v>8</v>
      </c>
      <c r="F78" s="55">
        <f>SUM(LIM331:DC47!F78)</f>
        <v>0</v>
      </c>
      <c r="G78" s="61">
        <f>SUM(LIM331:DC47!G78)</f>
        <v>0</v>
      </c>
      <c r="H78" s="55">
        <f>SUM(LIM331:DC47!H78)</f>
        <v>0</v>
      </c>
      <c r="I78" s="61">
        <f>SUM(LIM331:DC47!I78)</f>
        <v>0</v>
      </c>
      <c r="J78" s="55">
        <f>SUM(LIM331:DC47!J78)</f>
        <v>0</v>
      </c>
      <c r="K78" s="61">
        <f>SUM(LIM331:DC47!K78)</f>
        <v>0</v>
      </c>
      <c r="L78" s="55">
        <f>SUM(LIM331:DC47!L78)</f>
        <v>0</v>
      </c>
      <c r="M78" s="61">
        <f>SUM(LIM331:DC47!M78)</f>
        <v>0</v>
      </c>
      <c r="N78" s="73">
        <f t="shared" si="4"/>
        <v>0</v>
      </c>
      <c r="O78" s="74">
        <f t="shared" si="5"/>
        <v>0</v>
      </c>
      <c r="P78" s="68">
        <f>SUM(LIM331:DC47!P78)</f>
        <v>0</v>
      </c>
      <c r="Q78" s="53">
        <f t="shared" si="6"/>
        <v>0</v>
      </c>
      <c r="R78" s="16" t="b">
        <v>1</v>
      </c>
      <c r="S78" s="128"/>
      <c r="T78" s="128"/>
    </row>
    <row r="79" spans="1:20" ht="14.25">
      <c r="A79" s="17"/>
      <c r="B79" s="237" t="s">
        <v>57</v>
      </c>
      <c r="C79" s="238"/>
      <c r="D79" s="59">
        <f>SUM(LIM331:DC47!D79)</f>
        <v>0</v>
      </c>
      <c r="E79" s="60">
        <f>SUM(LIM331:DC47!E79)</f>
        <v>0</v>
      </c>
      <c r="F79" s="55">
        <f>SUM(LIM331:DC47!F79)</f>
        <v>0</v>
      </c>
      <c r="G79" s="61">
        <f>SUM(LIM331:DC47!G79)</f>
        <v>0</v>
      </c>
      <c r="H79" s="55">
        <f>SUM(LIM331:DC47!H79)</f>
        <v>0</v>
      </c>
      <c r="I79" s="61">
        <f>SUM(LIM331:DC47!I79)</f>
        <v>0</v>
      </c>
      <c r="J79" s="55">
        <f>SUM(LIM331:DC47!J79)</f>
        <v>0</v>
      </c>
      <c r="K79" s="61">
        <f>SUM(LIM331:DC47!K79)</f>
        <v>0</v>
      </c>
      <c r="L79" s="55">
        <f>SUM(LIM331:DC47!L79)</f>
        <v>0</v>
      </c>
      <c r="M79" s="61">
        <f>SUM(LIM331:DC47!M79)</f>
        <v>0</v>
      </c>
      <c r="N79" s="73">
        <f t="shared" si="4"/>
        <v>0</v>
      </c>
      <c r="O79" s="74">
        <f t="shared" si="5"/>
        <v>0</v>
      </c>
      <c r="P79" s="68">
        <f>SUM(LIM331:DC47!P79)</f>
        <v>0</v>
      </c>
      <c r="Q79" s="53">
        <f t="shared" si="6"/>
        <v>0</v>
      </c>
      <c r="R79" s="16" t="b">
        <v>1</v>
      </c>
      <c r="S79" s="128"/>
      <c r="T79" s="128"/>
    </row>
    <row r="80" spans="1:20" ht="14.25">
      <c r="A80" s="27"/>
      <c r="B80" s="237" t="s">
        <v>58</v>
      </c>
      <c r="C80" s="238"/>
      <c r="D80" s="59">
        <f>SUM(LIM331:DC47!D80)</f>
        <v>330</v>
      </c>
      <c r="E80" s="60">
        <f>SUM(LIM331:DC47!E80)</f>
        <v>14</v>
      </c>
      <c r="F80" s="55">
        <f>SUM(LIM331:DC47!F80)</f>
        <v>0</v>
      </c>
      <c r="G80" s="61">
        <f>SUM(LIM331:DC47!G80)</f>
        <v>0</v>
      </c>
      <c r="H80" s="55">
        <f>SUM(LIM331:DC47!H80)</f>
        <v>0</v>
      </c>
      <c r="I80" s="61">
        <f>SUM(LIM331:DC47!I80)</f>
        <v>0</v>
      </c>
      <c r="J80" s="55">
        <f>SUM(LIM331:DC47!J80)</f>
        <v>0</v>
      </c>
      <c r="K80" s="61">
        <f>SUM(LIM331:DC47!K80)</f>
        <v>0</v>
      </c>
      <c r="L80" s="55">
        <f>SUM(LIM331:DC47!L80)</f>
        <v>0</v>
      </c>
      <c r="M80" s="61">
        <f>SUM(LIM331:DC47!M80)</f>
        <v>0</v>
      </c>
      <c r="N80" s="73">
        <f t="shared" si="4"/>
        <v>0</v>
      </c>
      <c r="O80" s="74">
        <f t="shared" si="5"/>
        <v>0</v>
      </c>
      <c r="P80" s="68">
        <f>SUM(LIM331:DC47!P80)</f>
        <v>0</v>
      </c>
      <c r="Q80" s="53">
        <f t="shared" si="6"/>
        <v>0</v>
      </c>
      <c r="R80" s="16" t="b">
        <v>1</v>
      </c>
      <c r="S80" s="128"/>
      <c r="T80" s="128"/>
    </row>
    <row r="81" spans="1:20" ht="14.25">
      <c r="A81" s="27"/>
      <c r="B81" s="237" t="s">
        <v>59</v>
      </c>
      <c r="C81" s="238"/>
      <c r="D81" s="151">
        <v>1</v>
      </c>
      <c r="E81" s="152">
        <v>1</v>
      </c>
      <c r="F81" s="150">
        <v>1</v>
      </c>
      <c r="G81" s="153"/>
      <c r="H81" s="55">
        <f>SUM(LIM331:DC47!H81)</f>
        <v>1</v>
      </c>
      <c r="I81" s="61">
        <f>SUM(LIM331:DC47!I81)</f>
        <v>0</v>
      </c>
      <c r="J81" s="55">
        <f>SUM(LIM331:DC47!J81)</f>
        <v>0</v>
      </c>
      <c r="K81" s="61">
        <f>SUM(LIM331:DC47!K81)</f>
        <v>0</v>
      </c>
      <c r="L81" s="55">
        <f>SUM(LIM331:DC47!L81)</f>
        <v>0</v>
      </c>
      <c r="M81" s="61">
        <f>SUM(LIM331:DC47!M81)</f>
        <v>0</v>
      </c>
      <c r="N81" s="73">
        <f t="shared" si="4"/>
        <v>2</v>
      </c>
      <c r="O81" s="74">
        <f t="shared" si="5"/>
        <v>0</v>
      </c>
      <c r="P81" s="68">
        <f>SUM(LIM331:DC47!P81)</f>
        <v>0</v>
      </c>
      <c r="Q81" s="53">
        <f t="shared" si="6"/>
        <v>0</v>
      </c>
      <c r="R81" s="16" t="b">
        <v>1</v>
      </c>
      <c r="S81" s="128"/>
      <c r="T81" s="128"/>
    </row>
    <row r="82" spans="1:20" ht="14.25">
      <c r="A82" s="27"/>
      <c r="B82" s="237" t="s">
        <v>60</v>
      </c>
      <c r="C82" s="238"/>
      <c r="D82" s="151">
        <v>0</v>
      </c>
      <c r="E82" s="152"/>
      <c r="F82" s="150"/>
      <c r="G82" s="153"/>
      <c r="H82" s="55">
        <f>SUM(LIM331:DC47!H82)</f>
        <v>0</v>
      </c>
      <c r="I82" s="61">
        <f>SUM(LIM331:DC47!I82)</f>
        <v>0</v>
      </c>
      <c r="J82" s="55">
        <f>SUM(LIM331:DC47!J82)</f>
        <v>0</v>
      </c>
      <c r="K82" s="61">
        <f>SUM(LIM331:DC47!K82)</f>
        <v>0</v>
      </c>
      <c r="L82" s="55">
        <f>SUM(LIM331:DC47!L82)</f>
        <v>0</v>
      </c>
      <c r="M82" s="61">
        <f>SUM(LIM331:DC47!M82)</f>
        <v>0</v>
      </c>
      <c r="N82" s="73">
        <f t="shared" si="4"/>
        <v>0</v>
      </c>
      <c r="O82" s="74">
        <f t="shared" si="5"/>
        <v>0</v>
      </c>
      <c r="P82" s="68">
        <f>SUM(LIM331:DC47!P82)</f>
        <v>0</v>
      </c>
      <c r="Q82" s="53">
        <f t="shared" si="6"/>
        <v>0</v>
      </c>
      <c r="R82" s="16" t="b">
        <v>1</v>
      </c>
      <c r="S82" s="128"/>
      <c r="T82" s="128"/>
    </row>
    <row r="83" spans="1:20" ht="14.25">
      <c r="A83" s="27"/>
      <c r="B83" s="237" t="s">
        <v>61</v>
      </c>
      <c r="C83" s="238"/>
      <c r="D83" s="151">
        <v>2</v>
      </c>
      <c r="E83" s="152">
        <v>2</v>
      </c>
      <c r="F83" s="150">
        <v>0</v>
      </c>
      <c r="G83" s="153"/>
      <c r="H83" s="55">
        <f>SUM(LIM331:DC47!H83)</f>
        <v>0</v>
      </c>
      <c r="I83" s="61">
        <f>SUM(LIM331:DC47!I83)</f>
        <v>0</v>
      </c>
      <c r="J83" s="55">
        <f>SUM(LIM331:DC47!J83)</f>
        <v>0</v>
      </c>
      <c r="K83" s="61">
        <f>SUM(LIM331:DC47!K83)</f>
        <v>0</v>
      </c>
      <c r="L83" s="55">
        <f>SUM(LIM331:DC47!L83)</f>
        <v>0</v>
      </c>
      <c r="M83" s="61">
        <f>SUM(LIM331:DC47!M83)</f>
        <v>0</v>
      </c>
      <c r="N83" s="73">
        <f t="shared" si="4"/>
        <v>0</v>
      </c>
      <c r="O83" s="74">
        <f t="shared" si="5"/>
        <v>0</v>
      </c>
      <c r="P83" s="68">
        <f>SUM(LIM331:DC47!P83)</f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239">
        <f>COUNTA(B72:C83)</f>
        <v>12</v>
      </c>
      <c r="C84" s="240"/>
      <c r="D84" s="148"/>
      <c r="E84" s="148"/>
      <c r="F84" s="148"/>
      <c r="G84" s="149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4.25">
      <c r="A85" s="90" t="s">
        <v>21</v>
      </c>
      <c r="B85" s="37"/>
      <c r="C85" s="38"/>
      <c r="D85" s="148"/>
      <c r="E85" s="148"/>
      <c r="F85" s="148"/>
      <c r="G85" s="149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245" t="s">
        <v>62</v>
      </c>
      <c r="C86" s="246"/>
      <c r="D86" s="151">
        <v>15</v>
      </c>
      <c r="E86" s="152">
        <v>5</v>
      </c>
      <c r="F86" s="150">
        <v>15</v>
      </c>
      <c r="G86" s="153"/>
      <c r="H86" s="55">
        <f>SUM(LIM331:DC47!H86)</f>
        <v>418</v>
      </c>
      <c r="I86" s="61">
        <f>SUM(LIM331:DC47!I86)</f>
        <v>1735</v>
      </c>
      <c r="J86" s="55">
        <f>SUM(LIM331:DC47!J86)</f>
        <v>0</v>
      </c>
      <c r="K86" s="61">
        <f>SUM(LIM331:DC47!K86)</f>
        <v>0</v>
      </c>
      <c r="L86" s="55">
        <f>SUM(LIM331:DC47!L86)</f>
        <v>0</v>
      </c>
      <c r="M86" s="61">
        <f>SUM(LIM331:DC47!M86)</f>
        <v>0</v>
      </c>
      <c r="N86" s="73">
        <f>IF(ISERROR(L86+J86+H86+F86),"Invalid Input",L86+J86+H86+F86)</f>
        <v>433</v>
      </c>
      <c r="O86" s="74">
        <f>IF(ISERROR(G86+I86+K86+M86),"Invalid Input",G86+I86+K86+M86)</f>
        <v>1735</v>
      </c>
      <c r="P86" s="68">
        <f>SUM(LIM331:DC47!P86)</f>
        <v>0</v>
      </c>
      <c r="Q86" s="53">
        <f>IF(ISERROR(P86-O86),"Invalid Input",(P86-O86))</f>
        <v>-1735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4.25">
      <c r="A88" s="78" t="str">
        <f>SheetNames!A2</f>
        <v>Summary</v>
      </c>
    </row>
  </sheetData>
  <sheetProtection/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ignoredErrors>
    <ignoredError sqref="D5:P16 D19:P80 H81:P86" unlocked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9" zoomScaleNormal="89" zoomScalePageLayoutView="0" workbookViewId="0" topLeftCell="A1">
      <selection activeCell="T87" sqref="T87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4.25">
      <c r="A1" s="65" t="str">
        <f>A88&amp;" - "&amp;VLOOKUP(A88,SheetNames!A2:D29,3,FALSE)</f>
        <v>DC47 - Sekhukhune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27.75">
      <c r="D4" s="107" t="s">
        <v>36</v>
      </c>
    </row>
    <row r="5" spans="3:5" ht="28.5">
      <c r="C5" s="112" t="s">
        <v>69</v>
      </c>
      <c r="D5" s="130"/>
      <c r="E5" s="110" t="s">
        <v>39</v>
      </c>
    </row>
    <row r="6" spans="3:5" ht="14.25">
      <c r="C6" s="112" t="s">
        <v>30</v>
      </c>
      <c r="D6" s="122"/>
      <c r="E6" s="109" t="s">
        <v>35</v>
      </c>
    </row>
    <row r="7" spans="1:20" ht="28.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4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4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4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4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4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28.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4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4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4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82.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4.25">
      <c r="A22" s="250" t="s">
        <v>19</v>
      </c>
      <c r="B22" s="251"/>
      <c r="C22" s="2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241" t="s">
        <v>79</v>
      </c>
      <c r="C24" s="242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241" t="s">
        <v>80</v>
      </c>
      <c r="C25" s="242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241" t="s">
        <v>28</v>
      </c>
      <c r="C26" s="242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241" t="s">
        <v>29</v>
      </c>
      <c r="C27" s="242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243" t="s">
        <v>82</v>
      </c>
      <c r="C28" s="24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241" t="s">
        <v>37</v>
      </c>
      <c r="C29" s="242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241" t="s">
        <v>38</v>
      </c>
      <c r="C30" s="242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241" t="s">
        <v>31</v>
      </c>
      <c r="C32" s="242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>
      <c r="A33" s="23"/>
      <c r="B33" s="241" t="s">
        <v>81</v>
      </c>
      <c r="C33" s="242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>
      <c r="A34" s="23"/>
      <c r="B34" s="241" t="s">
        <v>83</v>
      </c>
      <c r="C34" s="242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4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>
      <c r="A36" s="23"/>
      <c r="B36" s="241" t="s">
        <v>84</v>
      </c>
      <c r="C36" s="242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253">
        <f>COUNTA(B24:B36)</f>
        <v>13</v>
      </c>
      <c r="C37" s="254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4.25">
      <c r="A38" s="247" t="s">
        <v>40</v>
      </c>
      <c r="B38" s="248"/>
      <c r="C38" s="249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>
      <c r="A40" s="27"/>
      <c r="B40" s="241" t="s">
        <v>46</v>
      </c>
      <c r="C40" s="242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>
      <c r="A41" s="27"/>
      <c r="B41" s="241" t="s">
        <v>45</v>
      </c>
      <c r="C41" s="242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241" t="s">
        <v>85</v>
      </c>
      <c r="C42" s="242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241" t="s">
        <v>86</v>
      </c>
      <c r="C43" s="242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4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247" t="s">
        <v>26</v>
      </c>
      <c r="B45" s="248"/>
      <c r="C45" s="249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>
      <c r="A47" s="27"/>
      <c r="B47" s="241" t="s">
        <v>42</v>
      </c>
      <c r="C47" s="242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>
      <c r="A48" s="27"/>
      <c r="B48" s="241" t="s">
        <v>43</v>
      </c>
      <c r="C48" s="242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>
      <c r="A49" s="17"/>
      <c r="B49" s="241" t="s">
        <v>44</v>
      </c>
      <c r="C49" s="242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239">
        <f>COUNTA(B40:B49)</f>
        <v>7</v>
      </c>
      <c r="C50" s="240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4.25">
      <c r="A51" s="247" t="s">
        <v>20</v>
      </c>
      <c r="B51" s="248"/>
      <c r="C51" s="249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4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241" t="s">
        <v>41</v>
      </c>
      <c r="C53" s="242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>
      <c r="A54" s="27"/>
      <c r="B54" s="241" t="s">
        <v>47</v>
      </c>
      <c r="C54" s="242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239">
        <f>COUNTA(B53:B54)</f>
        <v>2</v>
      </c>
      <c r="C55" s="240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4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245" t="s">
        <v>48</v>
      </c>
      <c r="C57" s="24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>
      <c r="A58" s="27"/>
      <c r="B58" s="245" t="s">
        <v>49</v>
      </c>
      <c r="C58" s="24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239">
        <f>COUNTA(B57:C58)</f>
        <v>2</v>
      </c>
      <c r="C59" s="24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4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4.25">
      <c r="A61" s="27"/>
      <c r="B61" s="237" t="s">
        <v>88</v>
      </c>
      <c r="C61" s="23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4.25">
      <c r="A62" s="27"/>
      <c r="B62" s="237" t="s">
        <v>87</v>
      </c>
      <c r="C62" s="23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4.25">
      <c r="A63" s="27"/>
      <c r="B63" s="237" t="s">
        <v>89</v>
      </c>
      <c r="C63" s="23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239">
        <f>COUNTA(B61:C62)</f>
        <v>2</v>
      </c>
      <c r="C64" s="24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4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4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237" t="s">
        <v>50</v>
      </c>
      <c r="C72" s="23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4.25">
      <c r="A73" s="27"/>
      <c r="B73" s="237" t="s">
        <v>51</v>
      </c>
      <c r="C73" s="23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4.25">
      <c r="A74" s="27"/>
      <c r="B74" s="237" t="s">
        <v>52</v>
      </c>
      <c r="C74" s="23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4.25">
      <c r="A75" s="27"/>
      <c r="B75" s="237" t="s">
        <v>53</v>
      </c>
      <c r="C75" s="23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241" t="s">
        <v>54</v>
      </c>
      <c r="C76" s="242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4.25">
      <c r="A77" s="27"/>
      <c r="B77" s="237" t="s">
        <v>55</v>
      </c>
      <c r="C77" s="23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4.25">
      <c r="A78" s="27"/>
      <c r="B78" s="237" t="s">
        <v>56</v>
      </c>
      <c r="C78" s="23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4.25">
      <c r="A79" s="17"/>
      <c r="B79" s="237" t="s">
        <v>57</v>
      </c>
      <c r="C79" s="23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4.25">
      <c r="A80" s="27"/>
      <c r="B80" s="237" t="s">
        <v>58</v>
      </c>
      <c r="C80" s="23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4.25">
      <c r="A81" s="27"/>
      <c r="B81" s="237" t="s">
        <v>59</v>
      </c>
      <c r="C81" s="23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4.25">
      <c r="A82" s="27"/>
      <c r="B82" s="237" t="s">
        <v>60</v>
      </c>
      <c r="C82" s="23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4.25">
      <c r="A83" s="27"/>
      <c r="B83" s="237" t="s">
        <v>61</v>
      </c>
      <c r="C83" s="23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239">
        <f>COUNTA(B72:C83)</f>
        <v>12</v>
      </c>
      <c r="C84" s="24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4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245" t="s">
        <v>62</v>
      </c>
      <c r="C86" s="24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4.25">
      <c r="A88" s="78" t="str">
        <f>SheetNames!A29</f>
        <v>DC47</v>
      </c>
    </row>
  </sheetData>
  <sheetProtection/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70" zoomScaleNormal="70" zoomScalePageLayoutView="0" workbookViewId="0" topLeftCell="A1">
      <selection activeCell="T87" sqref="T87"/>
    </sheetView>
  </sheetViews>
  <sheetFormatPr defaultColWidth="9.0039062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9.00390625" style="2" customWidth="1"/>
  </cols>
  <sheetData>
    <row r="1" spans="1:20" ht="14.25">
      <c r="A1" s="65" t="str">
        <f>A88&amp;" - "&amp;VLOOKUP(A88,SheetNames!A2:D29,3,FALSE)</f>
        <v>LIM331 - Greater Giyani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27.75">
      <c r="D4" s="107" t="s">
        <v>36</v>
      </c>
    </row>
    <row r="5" spans="3:5" ht="28.5">
      <c r="C5" s="112" t="s">
        <v>69</v>
      </c>
      <c r="D5" s="167">
        <v>0</v>
      </c>
      <c r="E5" s="110" t="s">
        <v>39</v>
      </c>
    </row>
    <row r="6" spans="3:5" ht="14.25">
      <c r="C6" s="112" t="s">
        <v>30</v>
      </c>
      <c r="D6" s="168">
        <v>2000</v>
      </c>
      <c r="E6" s="109" t="s">
        <v>35</v>
      </c>
    </row>
    <row r="7" spans="1:20" ht="28.5">
      <c r="A7" s="67"/>
      <c r="B7" s="62"/>
      <c r="C7" s="113" t="s">
        <v>70</v>
      </c>
      <c r="D7" s="169">
        <v>0</v>
      </c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4.25">
      <c r="A8" s="67"/>
      <c r="B8" s="62"/>
      <c r="C8" s="146" t="s">
        <v>71</v>
      </c>
      <c r="D8" s="169">
        <v>3025</v>
      </c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69">
        <v>1563</v>
      </c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4.25">
      <c r="A10" s="67"/>
      <c r="B10" s="62"/>
      <c r="C10" s="113" t="s">
        <v>73</v>
      </c>
      <c r="D10" s="169">
        <v>0</v>
      </c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4.25">
      <c r="A11" s="67"/>
      <c r="B11" s="62"/>
      <c r="C11" s="113" t="s">
        <v>74</v>
      </c>
      <c r="D11" s="167">
        <v>0</v>
      </c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4.25">
      <c r="A12" s="67"/>
      <c r="B12" s="62"/>
      <c r="C12" s="113" t="s">
        <v>75</v>
      </c>
      <c r="D12" s="169">
        <v>0</v>
      </c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4.25">
      <c r="A13" s="67"/>
      <c r="B13" s="62"/>
      <c r="C13" s="113" t="s">
        <v>76</v>
      </c>
      <c r="D13" s="169">
        <v>0</v>
      </c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customHeight="1">
      <c r="A14" s="67"/>
      <c r="B14" s="62"/>
      <c r="C14" s="113" t="s">
        <v>77</v>
      </c>
      <c r="D14" s="169">
        <v>9934</v>
      </c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4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4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4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82.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4.25">
      <c r="A22" s="250" t="s">
        <v>19</v>
      </c>
      <c r="B22" s="251"/>
      <c r="C22" s="2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241" t="s">
        <v>79</v>
      </c>
      <c r="C24" s="242">
        <v>0</v>
      </c>
      <c r="D24" s="173">
        <v>0</v>
      </c>
      <c r="E24" s="174"/>
      <c r="F24" s="172">
        <v>0</v>
      </c>
      <c r="G24" s="175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241" t="s">
        <v>80</v>
      </c>
      <c r="C25" s="242">
        <v>0</v>
      </c>
      <c r="D25" s="173">
        <v>0</v>
      </c>
      <c r="E25" s="174"/>
      <c r="F25" s="172">
        <v>0</v>
      </c>
      <c r="G25" s="175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241" t="s">
        <v>28</v>
      </c>
      <c r="C26" s="242">
        <v>0</v>
      </c>
      <c r="D26" s="173">
        <v>0</v>
      </c>
      <c r="E26" s="174"/>
      <c r="F26" s="172">
        <v>0</v>
      </c>
      <c r="G26" s="175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241" t="s">
        <v>29</v>
      </c>
      <c r="C27" s="242">
        <v>0</v>
      </c>
      <c r="D27" s="173">
        <v>0</v>
      </c>
      <c r="E27" s="174"/>
      <c r="F27" s="172">
        <v>0</v>
      </c>
      <c r="G27" s="175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243" t="s">
        <v>82</v>
      </c>
      <c r="C28" s="244"/>
      <c r="D28" s="173">
        <v>0</v>
      </c>
      <c r="E28" s="174"/>
      <c r="F28" s="172">
        <v>0</v>
      </c>
      <c r="G28" s="175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241" t="s">
        <v>37</v>
      </c>
      <c r="C29" s="242">
        <v>0</v>
      </c>
      <c r="D29" s="173">
        <v>5</v>
      </c>
      <c r="E29" s="174">
        <v>3</v>
      </c>
      <c r="F29" s="172">
        <v>0</v>
      </c>
      <c r="G29" s="175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241" t="s">
        <v>38</v>
      </c>
      <c r="C30" s="242"/>
      <c r="D30" s="173">
        <v>0</v>
      </c>
      <c r="E30" s="174"/>
      <c r="F30" s="172">
        <v>0</v>
      </c>
      <c r="G30" s="175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40" t="s">
        <v>141</v>
      </c>
      <c r="C31" s="145"/>
      <c r="D31" s="173">
        <v>0</v>
      </c>
      <c r="E31" s="174"/>
      <c r="F31" s="172">
        <v>0</v>
      </c>
      <c r="G31" s="175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241" t="s">
        <v>31</v>
      </c>
      <c r="C32" s="242">
        <v>0</v>
      </c>
      <c r="D32" s="173">
        <v>0</v>
      </c>
      <c r="E32" s="174"/>
      <c r="F32" s="172">
        <v>0</v>
      </c>
      <c r="G32" s="175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>
      <c r="A33" s="23"/>
      <c r="B33" s="241" t="s">
        <v>81</v>
      </c>
      <c r="C33" s="242">
        <v>0</v>
      </c>
      <c r="D33" s="173">
        <v>0</v>
      </c>
      <c r="E33" s="174"/>
      <c r="F33" s="172">
        <v>0</v>
      </c>
      <c r="G33" s="175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>
      <c r="A34" s="23"/>
      <c r="B34" s="241" t="s">
        <v>83</v>
      </c>
      <c r="C34" s="242"/>
      <c r="D34" s="173">
        <v>0</v>
      </c>
      <c r="E34" s="174"/>
      <c r="F34" s="172">
        <v>0</v>
      </c>
      <c r="G34" s="175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4.25">
      <c r="A35" s="23"/>
      <c r="B35" s="140" t="s">
        <v>142</v>
      </c>
      <c r="C35" s="145"/>
      <c r="D35" s="173">
        <v>0</v>
      </c>
      <c r="E35" s="174"/>
      <c r="F35" s="172">
        <v>0</v>
      </c>
      <c r="G35" s="175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>
      <c r="A36" s="23"/>
      <c r="B36" s="241" t="s">
        <v>84</v>
      </c>
      <c r="C36" s="242"/>
      <c r="D36" s="173">
        <v>0</v>
      </c>
      <c r="E36" s="174"/>
      <c r="F36" s="172">
        <v>0</v>
      </c>
      <c r="G36" s="175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253">
        <f>COUNTA(B24:B36)</f>
        <v>13</v>
      </c>
      <c r="C37" s="254"/>
      <c r="D37" s="176"/>
      <c r="E37" s="176"/>
      <c r="F37" s="176"/>
      <c r="G37" s="177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4.25">
      <c r="A38" s="247" t="s">
        <v>40</v>
      </c>
      <c r="B38" s="248"/>
      <c r="C38" s="249"/>
      <c r="D38" s="176"/>
      <c r="E38" s="176"/>
      <c r="F38" s="176"/>
      <c r="G38" s="177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41"/>
      <c r="B39" s="142"/>
      <c r="C39" s="143"/>
      <c r="D39" s="176"/>
      <c r="E39" s="176"/>
      <c r="F39" s="176"/>
      <c r="G39" s="177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>
      <c r="A40" s="27"/>
      <c r="B40" s="241" t="s">
        <v>46</v>
      </c>
      <c r="C40" s="242">
        <v>0</v>
      </c>
      <c r="D40" s="173">
        <v>0</v>
      </c>
      <c r="E40" s="174"/>
      <c r="F40" s="172"/>
      <c r="G40" s="175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>
      <c r="A41" s="27"/>
      <c r="B41" s="241" t="s">
        <v>45</v>
      </c>
      <c r="C41" s="242">
        <v>0</v>
      </c>
      <c r="D41" s="173">
        <v>1230</v>
      </c>
      <c r="E41" s="174" t="s">
        <v>161</v>
      </c>
      <c r="F41" s="172"/>
      <c r="G41" s="175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241" t="s">
        <v>85</v>
      </c>
      <c r="C42" s="242">
        <v>0</v>
      </c>
      <c r="D42" s="173">
        <v>1230</v>
      </c>
      <c r="E42" s="174"/>
      <c r="F42" s="172"/>
      <c r="G42" s="175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241" t="s">
        <v>86</v>
      </c>
      <c r="C43" s="242">
        <v>0</v>
      </c>
      <c r="D43" s="173">
        <v>1230</v>
      </c>
      <c r="E43" s="174">
        <v>7</v>
      </c>
      <c r="F43" s="172"/>
      <c r="G43" s="175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4.25">
      <c r="A44" s="27"/>
      <c r="B44" s="144"/>
      <c r="C44" s="145"/>
      <c r="D44" s="178"/>
      <c r="E44" s="178"/>
      <c r="F44" s="178"/>
      <c r="G44" s="179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247" t="s">
        <v>26</v>
      </c>
      <c r="B45" s="248"/>
      <c r="C45" s="249"/>
      <c r="D45" s="178"/>
      <c r="E45" s="178"/>
      <c r="F45" s="178"/>
      <c r="G45" s="179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41"/>
      <c r="B46" s="142"/>
      <c r="C46" s="143"/>
      <c r="D46" s="178"/>
      <c r="E46" s="178"/>
      <c r="F46" s="178"/>
      <c r="G46" s="179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>
      <c r="A47" s="27"/>
      <c r="B47" s="241" t="s">
        <v>42</v>
      </c>
      <c r="C47" s="242">
        <v>0</v>
      </c>
      <c r="D47" s="173">
        <v>0</v>
      </c>
      <c r="E47" s="174"/>
      <c r="F47" s="172"/>
      <c r="G47" s="175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>
      <c r="A48" s="27"/>
      <c r="B48" s="241" t="s">
        <v>43</v>
      </c>
      <c r="C48" s="242">
        <v>0</v>
      </c>
      <c r="D48" s="173">
        <v>0</v>
      </c>
      <c r="E48" s="174"/>
      <c r="F48" s="172"/>
      <c r="G48" s="175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>
      <c r="A49" s="17"/>
      <c r="B49" s="241" t="s">
        <v>44</v>
      </c>
      <c r="C49" s="242">
        <v>0</v>
      </c>
      <c r="D49" s="173">
        <v>0</v>
      </c>
      <c r="E49" s="174"/>
      <c r="F49" s="172"/>
      <c r="G49" s="175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239">
        <f>COUNTA(B40:B49)</f>
        <v>7</v>
      </c>
      <c r="C50" s="240"/>
      <c r="D50" s="176"/>
      <c r="E50" s="176"/>
      <c r="F50" s="176"/>
      <c r="G50" s="177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4.25">
      <c r="A51" s="247" t="s">
        <v>20</v>
      </c>
      <c r="B51" s="248"/>
      <c r="C51" s="249"/>
      <c r="D51" s="176"/>
      <c r="E51" s="176"/>
      <c r="F51" s="176"/>
      <c r="G51" s="177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4.25">
      <c r="A52" s="90" t="s">
        <v>15</v>
      </c>
      <c r="B52" s="142"/>
      <c r="C52" s="143"/>
      <c r="D52" s="176"/>
      <c r="E52" s="176"/>
      <c r="F52" s="176"/>
      <c r="G52" s="177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241" t="s">
        <v>41</v>
      </c>
      <c r="C53" s="242">
        <v>0</v>
      </c>
      <c r="D53" s="173">
        <v>0</v>
      </c>
      <c r="E53" s="174"/>
      <c r="F53" s="172"/>
      <c r="G53" s="175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>
      <c r="A54" s="27"/>
      <c r="B54" s="241" t="s">
        <v>47</v>
      </c>
      <c r="C54" s="242">
        <v>0</v>
      </c>
      <c r="D54" s="173">
        <v>0</v>
      </c>
      <c r="E54" s="174"/>
      <c r="F54" s="172"/>
      <c r="G54" s="175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239">
        <f>COUNTA(B53:B54)</f>
        <v>2</v>
      </c>
      <c r="C55" s="240"/>
      <c r="D55" s="176"/>
      <c r="E55" s="176"/>
      <c r="F55" s="176"/>
      <c r="G55" s="177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4.25">
      <c r="A56" s="90" t="s">
        <v>16</v>
      </c>
      <c r="B56" s="37"/>
      <c r="C56" s="38"/>
      <c r="D56" s="176"/>
      <c r="E56" s="176"/>
      <c r="F56" s="176"/>
      <c r="G56" s="177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245" t="s">
        <v>48</v>
      </c>
      <c r="C57" s="246"/>
      <c r="D57" s="173">
        <v>0</v>
      </c>
      <c r="E57" s="174"/>
      <c r="F57" s="172"/>
      <c r="G57" s="175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>
      <c r="A58" s="27"/>
      <c r="B58" s="245" t="s">
        <v>49</v>
      </c>
      <c r="C58" s="246"/>
      <c r="D58" s="173">
        <v>0</v>
      </c>
      <c r="E58" s="174"/>
      <c r="F58" s="172"/>
      <c r="G58" s="175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239">
        <f>COUNTA(B57:C58)</f>
        <v>2</v>
      </c>
      <c r="C59" s="240"/>
      <c r="D59" s="170"/>
      <c r="E59" s="170"/>
      <c r="F59" s="170"/>
      <c r="G59" s="17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4.25">
      <c r="A60" s="90" t="s">
        <v>17</v>
      </c>
      <c r="B60" s="45"/>
      <c r="C60" s="38"/>
      <c r="D60" s="170"/>
      <c r="E60" s="170"/>
      <c r="F60" s="170"/>
      <c r="G60" s="17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4.25">
      <c r="A61" s="27"/>
      <c r="B61" s="237" t="s">
        <v>88</v>
      </c>
      <c r="C61" s="238"/>
      <c r="D61" s="173">
        <v>0</v>
      </c>
      <c r="E61" s="174"/>
      <c r="F61" s="172"/>
      <c r="G61" s="175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4.25">
      <c r="A62" s="27"/>
      <c r="B62" s="237" t="s">
        <v>87</v>
      </c>
      <c r="C62" s="238"/>
      <c r="D62" s="173"/>
      <c r="E62" s="174"/>
      <c r="F62" s="172"/>
      <c r="G62" s="175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4.25">
      <c r="A63" s="27"/>
      <c r="B63" s="237" t="s">
        <v>89</v>
      </c>
      <c r="C63" s="238"/>
      <c r="D63" s="173">
        <v>0</v>
      </c>
      <c r="E63" s="174"/>
      <c r="F63" s="172"/>
      <c r="G63" s="175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239">
        <f>COUNTA(B61:C62)</f>
        <v>2</v>
      </c>
      <c r="C64" s="240"/>
      <c r="D64" s="170"/>
      <c r="E64" s="170"/>
      <c r="F64" s="170"/>
      <c r="G64" s="17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4.25">
      <c r="A65" s="90" t="s">
        <v>18</v>
      </c>
      <c r="B65" s="37"/>
      <c r="C65" s="38"/>
      <c r="D65" s="176"/>
      <c r="E65" s="176"/>
      <c r="F65" s="176"/>
      <c r="G65" s="177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4.25">
      <c r="A66" s="27"/>
      <c r="B66" s="37" t="s">
        <v>93</v>
      </c>
      <c r="C66" s="38"/>
      <c r="D66" s="173">
        <v>3895</v>
      </c>
      <c r="E66" s="174">
        <v>783</v>
      </c>
      <c r="F66" s="172">
        <v>0</v>
      </c>
      <c r="G66" s="175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4.25">
      <c r="A67" s="27"/>
      <c r="B67" s="37" t="s">
        <v>90</v>
      </c>
      <c r="C67" s="38"/>
      <c r="D67" s="173">
        <v>0</v>
      </c>
      <c r="E67" s="174"/>
      <c r="F67" s="172"/>
      <c r="G67" s="175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4.25">
      <c r="A68" s="23"/>
      <c r="B68" s="37" t="s">
        <v>91</v>
      </c>
      <c r="C68" s="38"/>
      <c r="D68" s="173">
        <v>10012</v>
      </c>
      <c r="E68" s="174">
        <v>9851</v>
      </c>
      <c r="F68" s="172">
        <v>9851</v>
      </c>
      <c r="G68" s="175">
        <v>5643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9851</v>
      </c>
      <c r="O68" s="74">
        <f>IF(ISERROR(G68+I68+K68+M68),"Invalid Input",G68+I68+K68+M68)</f>
        <v>5643</v>
      </c>
      <c r="P68" s="68">
        <v>0</v>
      </c>
      <c r="Q68" s="53">
        <f>IF(ISERROR(P68-O68),"Invalid Input",(P68-O68))</f>
        <v>-5643</v>
      </c>
      <c r="R68" s="16" t="b">
        <v>1</v>
      </c>
      <c r="S68" s="128"/>
      <c r="T68" s="128"/>
    </row>
    <row r="69" spans="1:20" ht="14.25">
      <c r="A69" s="17"/>
      <c r="B69" s="37" t="s">
        <v>92</v>
      </c>
      <c r="C69" s="38"/>
      <c r="D69" s="173">
        <v>0</v>
      </c>
      <c r="E69" s="174"/>
      <c r="F69" s="172"/>
      <c r="G69" s="175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4.25">
      <c r="D70" s="170"/>
      <c r="E70" s="170"/>
      <c r="F70" s="170"/>
      <c r="G70" s="17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4.25">
      <c r="A71" s="90" t="s">
        <v>27</v>
      </c>
      <c r="B71" s="37"/>
      <c r="C71" s="38"/>
      <c r="D71" s="176"/>
      <c r="E71" s="176"/>
      <c r="F71" s="176"/>
      <c r="G71" s="177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237" t="s">
        <v>50</v>
      </c>
      <c r="C72" s="238"/>
      <c r="D72" s="173">
        <v>0</v>
      </c>
      <c r="E72" s="174"/>
      <c r="F72" s="172"/>
      <c r="G72" s="175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4.25">
      <c r="A73" s="27"/>
      <c r="B73" s="237" t="s">
        <v>51</v>
      </c>
      <c r="C73" s="238"/>
      <c r="D73" s="173">
        <v>0</v>
      </c>
      <c r="E73" s="174"/>
      <c r="F73" s="172"/>
      <c r="G73" s="175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4.25">
      <c r="A74" s="27"/>
      <c r="B74" s="237" t="s">
        <v>52</v>
      </c>
      <c r="C74" s="238"/>
      <c r="D74" s="173">
        <v>0</v>
      </c>
      <c r="E74" s="174"/>
      <c r="F74" s="172"/>
      <c r="G74" s="175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4.25">
      <c r="A75" s="27"/>
      <c r="B75" s="237" t="s">
        <v>53</v>
      </c>
      <c r="C75" s="238"/>
      <c r="D75" s="173">
        <v>0</v>
      </c>
      <c r="E75" s="174"/>
      <c r="F75" s="172"/>
      <c r="G75" s="175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241" t="s">
        <v>54</v>
      </c>
      <c r="C76" s="242"/>
      <c r="D76" s="173">
        <v>0</v>
      </c>
      <c r="E76" s="174"/>
      <c r="F76" s="172"/>
      <c r="G76" s="175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4.25">
      <c r="A77" s="27"/>
      <c r="B77" s="237" t="s">
        <v>55</v>
      </c>
      <c r="C77" s="238"/>
      <c r="D77" s="173">
        <v>0</v>
      </c>
      <c r="E77" s="174"/>
      <c r="F77" s="172"/>
      <c r="G77" s="175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4.25">
      <c r="A78" s="27"/>
      <c r="B78" s="237" t="s">
        <v>56</v>
      </c>
      <c r="C78" s="238"/>
      <c r="D78" s="173">
        <v>0</v>
      </c>
      <c r="E78" s="174"/>
      <c r="F78" s="172"/>
      <c r="G78" s="175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4.25">
      <c r="A79" s="17"/>
      <c r="B79" s="237" t="s">
        <v>57</v>
      </c>
      <c r="C79" s="238"/>
      <c r="D79" s="173">
        <v>0</v>
      </c>
      <c r="E79" s="174"/>
      <c r="F79" s="172"/>
      <c r="G79" s="175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4.25">
      <c r="A80" s="27"/>
      <c r="B80" s="237" t="s">
        <v>58</v>
      </c>
      <c r="C80" s="238"/>
      <c r="D80" s="173">
        <v>80</v>
      </c>
      <c r="E80" s="174">
        <v>1</v>
      </c>
      <c r="F80" s="172"/>
      <c r="G80" s="175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4.25">
      <c r="A81" s="27"/>
      <c r="B81" s="237" t="s">
        <v>59</v>
      </c>
      <c r="C81" s="238"/>
      <c r="D81" s="173">
        <v>0</v>
      </c>
      <c r="E81" s="174"/>
      <c r="F81" s="172"/>
      <c r="G81" s="175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4.25">
      <c r="A82" s="27"/>
      <c r="B82" s="237" t="s">
        <v>60</v>
      </c>
      <c r="C82" s="238"/>
      <c r="D82" s="173">
        <v>0</v>
      </c>
      <c r="E82" s="174"/>
      <c r="F82" s="172"/>
      <c r="G82" s="175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4.25">
      <c r="A83" s="27"/>
      <c r="B83" s="237" t="s">
        <v>61</v>
      </c>
      <c r="C83" s="238"/>
      <c r="D83" s="173">
        <v>0</v>
      </c>
      <c r="E83" s="174"/>
      <c r="F83" s="172"/>
      <c r="G83" s="175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239">
        <f>COUNTA(B72:C83)</f>
        <v>12</v>
      </c>
      <c r="C84" s="240"/>
      <c r="D84" s="170"/>
      <c r="E84" s="170"/>
      <c r="F84" s="170"/>
      <c r="G84" s="17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4.25">
      <c r="A85" s="90" t="s">
        <v>21</v>
      </c>
      <c r="B85" s="37"/>
      <c r="C85" s="38"/>
      <c r="D85" s="170"/>
      <c r="E85" s="170"/>
      <c r="F85" s="170"/>
      <c r="G85" s="17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245" t="s">
        <v>62</v>
      </c>
      <c r="C86" s="246"/>
      <c r="D86" s="173">
        <v>0</v>
      </c>
      <c r="E86" s="174">
        <v>500</v>
      </c>
      <c r="F86" s="172">
        <v>137</v>
      </c>
      <c r="G86" s="175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137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4.25">
      <c r="A88" s="78" t="str">
        <f>SheetNames!A3</f>
        <v>LIM331</v>
      </c>
    </row>
  </sheetData>
  <sheetProtection/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9" zoomScaleNormal="89" zoomScalePageLayoutView="0" workbookViewId="0" topLeftCell="A67">
      <selection activeCell="T87" sqref="T87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4.25">
      <c r="A1" s="65" t="str">
        <f>A88&amp;" - "&amp;VLOOKUP(A88,SheetNames!A2:D29,3,FALSE)</f>
        <v>LIM332 - Greater Letaba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27.75">
      <c r="D4" s="107" t="s">
        <v>36</v>
      </c>
    </row>
    <row r="5" spans="3:5" ht="28.5">
      <c r="C5" s="112" t="s">
        <v>69</v>
      </c>
      <c r="D5" s="130"/>
      <c r="E5" s="110" t="s">
        <v>39</v>
      </c>
    </row>
    <row r="6" spans="3:5" ht="14.25">
      <c r="C6" s="112" t="s">
        <v>30</v>
      </c>
      <c r="D6" s="122"/>
      <c r="E6" s="109" t="s">
        <v>35</v>
      </c>
    </row>
    <row r="7" spans="1:20" ht="28.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4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4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4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4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4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28.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4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4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4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82.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4.25">
      <c r="A22" s="250" t="s">
        <v>19</v>
      </c>
      <c r="B22" s="251"/>
      <c r="C22" s="2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241" t="s">
        <v>79</v>
      </c>
      <c r="C24" s="242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241" t="s">
        <v>80</v>
      </c>
      <c r="C25" s="242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241" t="s">
        <v>28</v>
      </c>
      <c r="C26" s="242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241" t="s">
        <v>29</v>
      </c>
      <c r="C27" s="242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243" t="s">
        <v>82</v>
      </c>
      <c r="C28" s="24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241" t="s">
        <v>37</v>
      </c>
      <c r="C29" s="242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241" t="s">
        <v>38</v>
      </c>
      <c r="C30" s="242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241" t="s">
        <v>31</v>
      </c>
      <c r="C32" s="242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>
      <c r="A33" s="23"/>
      <c r="B33" s="241" t="s">
        <v>81</v>
      </c>
      <c r="C33" s="242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>
      <c r="A34" s="23"/>
      <c r="B34" s="241" t="s">
        <v>83</v>
      </c>
      <c r="C34" s="242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4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>
      <c r="A36" s="23"/>
      <c r="B36" s="241" t="s">
        <v>84</v>
      </c>
      <c r="C36" s="242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253">
        <f>COUNTA(B24:B36)</f>
        <v>13</v>
      </c>
      <c r="C37" s="254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4.25">
      <c r="A38" s="247" t="s">
        <v>40</v>
      </c>
      <c r="B38" s="248"/>
      <c r="C38" s="249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>
      <c r="A40" s="27"/>
      <c r="B40" s="241" t="s">
        <v>46</v>
      </c>
      <c r="C40" s="242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>
      <c r="A41" s="27"/>
      <c r="B41" s="241" t="s">
        <v>45</v>
      </c>
      <c r="C41" s="242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241" t="s">
        <v>85</v>
      </c>
      <c r="C42" s="242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241" t="s">
        <v>86</v>
      </c>
      <c r="C43" s="242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4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247" t="s">
        <v>26</v>
      </c>
      <c r="B45" s="248"/>
      <c r="C45" s="249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>
      <c r="A47" s="27"/>
      <c r="B47" s="241" t="s">
        <v>42</v>
      </c>
      <c r="C47" s="242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>
      <c r="A48" s="27"/>
      <c r="B48" s="241" t="s">
        <v>43</v>
      </c>
      <c r="C48" s="242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>
      <c r="A49" s="17"/>
      <c r="B49" s="241" t="s">
        <v>44</v>
      </c>
      <c r="C49" s="242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239">
        <f>COUNTA(B40:B49)</f>
        <v>7</v>
      </c>
      <c r="C50" s="240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4.25">
      <c r="A51" s="247" t="s">
        <v>20</v>
      </c>
      <c r="B51" s="248"/>
      <c r="C51" s="249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4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241" t="s">
        <v>41</v>
      </c>
      <c r="C53" s="242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>
      <c r="A54" s="27"/>
      <c r="B54" s="241" t="s">
        <v>47</v>
      </c>
      <c r="C54" s="242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239">
        <f>COUNTA(B53:B54)</f>
        <v>2</v>
      </c>
      <c r="C55" s="240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4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245" t="s">
        <v>48</v>
      </c>
      <c r="C57" s="24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>
      <c r="A58" s="27"/>
      <c r="B58" s="245" t="s">
        <v>49</v>
      </c>
      <c r="C58" s="24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239">
        <f>COUNTA(B57:C58)</f>
        <v>2</v>
      </c>
      <c r="C59" s="24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4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4.25">
      <c r="A61" s="27"/>
      <c r="B61" s="237" t="s">
        <v>88</v>
      </c>
      <c r="C61" s="23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4.25">
      <c r="A62" s="27"/>
      <c r="B62" s="237" t="s">
        <v>87</v>
      </c>
      <c r="C62" s="23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4.25">
      <c r="A63" s="27"/>
      <c r="B63" s="237" t="s">
        <v>89</v>
      </c>
      <c r="C63" s="23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239">
        <f>COUNTA(B61:C62)</f>
        <v>2</v>
      </c>
      <c r="C64" s="24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4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4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237" t="s">
        <v>50</v>
      </c>
      <c r="C72" s="23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4.25">
      <c r="A73" s="27"/>
      <c r="B73" s="237" t="s">
        <v>51</v>
      </c>
      <c r="C73" s="23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4.25">
      <c r="A74" s="27"/>
      <c r="B74" s="237" t="s">
        <v>52</v>
      </c>
      <c r="C74" s="23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4.25">
      <c r="A75" s="27"/>
      <c r="B75" s="237" t="s">
        <v>53</v>
      </c>
      <c r="C75" s="23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241" t="s">
        <v>54</v>
      </c>
      <c r="C76" s="242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4.25">
      <c r="A77" s="27"/>
      <c r="B77" s="237" t="s">
        <v>55</v>
      </c>
      <c r="C77" s="23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4.25">
      <c r="A78" s="27"/>
      <c r="B78" s="237" t="s">
        <v>56</v>
      </c>
      <c r="C78" s="23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4.25">
      <c r="A79" s="17"/>
      <c r="B79" s="237" t="s">
        <v>57</v>
      </c>
      <c r="C79" s="23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4.25">
      <c r="A80" s="27"/>
      <c r="B80" s="237" t="s">
        <v>58</v>
      </c>
      <c r="C80" s="23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4.25">
      <c r="A81" s="27"/>
      <c r="B81" s="237" t="s">
        <v>59</v>
      </c>
      <c r="C81" s="23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4.25">
      <c r="A82" s="27"/>
      <c r="B82" s="237" t="s">
        <v>60</v>
      </c>
      <c r="C82" s="23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4.25">
      <c r="A83" s="27"/>
      <c r="B83" s="237" t="s">
        <v>61</v>
      </c>
      <c r="C83" s="23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239">
        <f>COUNTA(B72:C83)</f>
        <v>12</v>
      </c>
      <c r="C84" s="24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4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245" t="s">
        <v>62</v>
      </c>
      <c r="C86" s="24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4.25">
      <c r="A88" s="78" t="str">
        <f>SheetNames!A4</f>
        <v>LIM332</v>
      </c>
    </row>
  </sheetData>
  <sheetProtection/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9" zoomScaleNormal="89" zoomScalePageLayoutView="0" workbookViewId="0" topLeftCell="A52">
      <selection activeCell="T87" sqref="T87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4.25">
      <c r="A1" s="65" t="str">
        <f>A88&amp;" - "&amp;VLOOKUP(A88,SheetNames!A2:D29,3,FALSE)</f>
        <v>LIM333 - Greater Tzaneen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27.75">
      <c r="D4" s="107" t="s">
        <v>36</v>
      </c>
    </row>
    <row r="5" spans="3:5" ht="28.5">
      <c r="C5" s="112" t="s">
        <v>69</v>
      </c>
      <c r="D5" s="130"/>
      <c r="E5" s="110" t="s">
        <v>39</v>
      </c>
    </row>
    <row r="6" spans="3:5" ht="14.25">
      <c r="C6" s="112" t="s">
        <v>30</v>
      </c>
      <c r="D6" s="122"/>
      <c r="E6" s="109" t="s">
        <v>35</v>
      </c>
    </row>
    <row r="7" spans="1:20" ht="28.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4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4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4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4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4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28.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4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4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4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82.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4.25">
      <c r="A22" s="250" t="s">
        <v>19</v>
      </c>
      <c r="B22" s="251"/>
      <c r="C22" s="2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241" t="s">
        <v>79</v>
      </c>
      <c r="C24" s="242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241" t="s">
        <v>80</v>
      </c>
      <c r="C25" s="242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241" t="s">
        <v>28</v>
      </c>
      <c r="C26" s="242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241" t="s">
        <v>29</v>
      </c>
      <c r="C27" s="242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243" t="s">
        <v>82</v>
      </c>
      <c r="C28" s="24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241" t="s">
        <v>37</v>
      </c>
      <c r="C29" s="242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241" t="s">
        <v>38</v>
      </c>
      <c r="C30" s="242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241" t="s">
        <v>31</v>
      </c>
      <c r="C32" s="242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>
      <c r="A33" s="23"/>
      <c r="B33" s="241" t="s">
        <v>81</v>
      </c>
      <c r="C33" s="242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>
      <c r="A34" s="23"/>
      <c r="B34" s="241" t="s">
        <v>83</v>
      </c>
      <c r="C34" s="242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4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>
      <c r="A36" s="23"/>
      <c r="B36" s="241" t="s">
        <v>84</v>
      </c>
      <c r="C36" s="242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253">
        <f>COUNTA(B24:B36)</f>
        <v>13</v>
      </c>
      <c r="C37" s="254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4.25">
      <c r="A38" s="247" t="s">
        <v>40</v>
      </c>
      <c r="B38" s="248"/>
      <c r="C38" s="249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>
      <c r="A40" s="27"/>
      <c r="B40" s="241" t="s">
        <v>46</v>
      </c>
      <c r="C40" s="242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>
      <c r="A41" s="27"/>
      <c r="B41" s="241" t="s">
        <v>45</v>
      </c>
      <c r="C41" s="242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241" t="s">
        <v>85</v>
      </c>
      <c r="C42" s="242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241" t="s">
        <v>86</v>
      </c>
      <c r="C43" s="242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4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247" t="s">
        <v>26</v>
      </c>
      <c r="B45" s="248"/>
      <c r="C45" s="249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>
      <c r="A47" s="27"/>
      <c r="B47" s="241" t="s">
        <v>42</v>
      </c>
      <c r="C47" s="242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>
      <c r="A48" s="27"/>
      <c r="B48" s="241" t="s">
        <v>43</v>
      </c>
      <c r="C48" s="242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>
      <c r="A49" s="17"/>
      <c r="B49" s="241" t="s">
        <v>44</v>
      </c>
      <c r="C49" s="242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239">
        <f>COUNTA(B40:B49)</f>
        <v>7</v>
      </c>
      <c r="C50" s="240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4.25">
      <c r="A51" s="247" t="s">
        <v>20</v>
      </c>
      <c r="B51" s="248"/>
      <c r="C51" s="249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4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241" t="s">
        <v>41</v>
      </c>
      <c r="C53" s="242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>
      <c r="A54" s="27"/>
      <c r="B54" s="241" t="s">
        <v>47</v>
      </c>
      <c r="C54" s="242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239">
        <f>COUNTA(B53:B54)</f>
        <v>2</v>
      </c>
      <c r="C55" s="240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4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245" t="s">
        <v>48</v>
      </c>
      <c r="C57" s="24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>
      <c r="A58" s="27"/>
      <c r="B58" s="245" t="s">
        <v>49</v>
      </c>
      <c r="C58" s="24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239">
        <f>COUNTA(B57:C58)</f>
        <v>2</v>
      </c>
      <c r="C59" s="24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4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4.25">
      <c r="A61" s="27"/>
      <c r="B61" s="237" t="s">
        <v>88</v>
      </c>
      <c r="C61" s="23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4.25">
      <c r="A62" s="27"/>
      <c r="B62" s="237" t="s">
        <v>87</v>
      </c>
      <c r="C62" s="23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4.25">
      <c r="A63" s="27"/>
      <c r="B63" s="237" t="s">
        <v>89</v>
      </c>
      <c r="C63" s="23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239">
        <f>COUNTA(B61:C62)</f>
        <v>2</v>
      </c>
      <c r="C64" s="24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4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4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237" t="s">
        <v>50</v>
      </c>
      <c r="C72" s="23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4.25">
      <c r="A73" s="27"/>
      <c r="B73" s="237" t="s">
        <v>51</v>
      </c>
      <c r="C73" s="23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4.25">
      <c r="A74" s="27"/>
      <c r="B74" s="237" t="s">
        <v>52</v>
      </c>
      <c r="C74" s="23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4.25">
      <c r="A75" s="27"/>
      <c r="B75" s="237" t="s">
        <v>53</v>
      </c>
      <c r="C75" s="23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241" t="s">
        <v>54</v>
      </c>
      <c r="C76" s="242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4.25">
      <c r="A77" s="27"/>
      <c r="B77" s="237" t="s">
        <v>55</v>
      </c>
      <c r="C77" s="23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4.25">
      <c r="A78" s="27"/>
      <c r="B78" s="237" t="s">
        <v>56</v>
      </c>
      <c r="C78" s="23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4.25">
      <c r="A79" s="17"/>
      <c r="B79" s="237" t="s">
        <v>57</v>
      </c>
      <c r="C79" s="23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4.25">
      <c r="A80" s="27"/>
      <c r="B80" s="237" t="s">
        <v>58</v>
      </c>
      <c r="C80" s="23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4.25">
      <c r="A81" s="27"/>
      <c r="B81" s="237" t="s">
        <v>59</v>
      </c>
      <c r="C81" s="23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4.25">
      <c r="A82" s="27"/>
      <c r="B82" s="237" t="s">
        <v>60</v>
      </c>
      <c r="C82" s="23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4.25">
      <c r="A83" s="27"/>
      <c r="B83" s="237" t="s">
        <v>61</v>
      </c>
      <c r="C83" s="23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239">
        <f>COUNTA(B72:C83)</f>
        <v>12</v>
      </c>
      <c r="C84" s="24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4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245" t="s">
        <v>62</v>
      </c>
      <c r="C86" s="24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4.25">
      <c r="A88" s="78" t="str">
        <f>SheetNames!A5</f>
        <v>LIM333</v>
      </c>
    </row>
  </sheetData>
  <sheetProtection/>
  <mergeCells count="48">
    <mergeCell ref="B78:C78"/>
    <mergeCell ref="B64:C64"/>
    <mergeCell ref="B83:C83"/>
    <mergeCell ref="B62:C62"/>
    <mergeCell ref="B81:C81"/>
    <mergeCell ref="B72:C72"/>
    <mergeCell ref="B73:C73"/>
    <mergeCell ref="B74:C74"/>
    <mergeCell ref="B75:C75"/>
    <mergeCell ref="B76:C76"/>
    <mergeCell ref="B82:C82"/>
    <mergeCell ref="B47:C47"/>
    <mergeCell ref="B48:C48"/>
    <mergeCell ref="B43:C43"/>
    <mergeCell ref="A45:C45"/>
    <mergeCell ref="B32:C32"/>
    <mergeCell ref="B33:C33"/>
    <mergeCell ref="B36:C36"/>
    <mergeCell ref="A22:C22"/>
    <mergeCell ref="B24:C24"/>
    <mergeCell ref="B25:C25"/>
    <mergeCell ref="B26:C26"/>
    <mergeCell ref="B27:C27"/>
    <mergeCell ref="B28:C28"/>
    <mergeCell ref="B37:C37"/>
    <mergeCell ref="A38:C38"/>
    <mergeCell ref="B42:C42"/>
    <mergeCell ref="B34:C34"/>
    <mergeCell ref="B40:C40"/>
    <mergeCell ref="B29:C29"/>
    <mergeCell ref="B30:C30"/>
    <mergeCell ref="B41:C41"/>
    <mergeCell ref="B86:C86"/>
    <mergeCell ref="B49:C49"/>
    <mergeCell ref="B50:C50"/>
    <mergeCell ref="A51:C51"/>
    <mergeCell ref="B54:C54"/>
    <mergeCell ref="B58:C58"/>
    <mergeCell ref="B63:C63"/>
    <mergeCell ref="B61:C61"/>
    <mergeCell ref="B53:C53"/>
    <mergeCell ref="B55:C55"/>
    <mergeCell ref="B79:C79"/>
    <mergeCell ref="B80:C80"/>
    <mergeCell ref="B57:C57"/>
    <mergeCell ref="B59:C59"/>
    <mergeCell ref="B84:C84"/>
    <mergeCell ref="B77:C7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2" manualBreakCount="2">
    <brk id="16" max="255" man="1"/>
    <brk id="6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view="pageBreakPreview" zoomScale="70" zoomScaleNormal="89" zoomScaleSheetLayoutView="70" zoomScalePageLayoutView="0" workbookViewId="0" topLeftCell="A49">
      <selection activeCell="T87" sqref="T87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4.25">
      <c r="A1" s="65" t="str">
        <f>A88&amp;" - "&amp;VLOOKUP(A88,SheetNames!A2:D29,3,FALSE)</f>
        <v>LIM334 - Ba-Phalaborwa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27.75">
      <c r="D4" s="107" t="s">
        <v>36</v>
      </c>
    </row>
    <row r="5" spans="3:5" ht="28.5">
      <c r="C5" s="112" t="s">
        <v>69</v>
      </c>
      <c r="D5" s="130"/>
      <c r="E5" s="110" t="s">
        <v>39</v>
      </c>
    </row>
    <row r="6" spans="3:5" ht="14.25">
      <c r="C6" s="112" t="s">
        <v>30</v>
      </c>
      <c r="D6" s="122"/>
      <c r="E6" s="109" t="s">
        <v>35</v>
      </c>
    </row>
    <row r="7" spans="1:20" ht="28.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4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4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4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4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4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28.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4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4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4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82.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4.25">
      <c r="A22" s="250" t="s">
        <v>19</v>
      </c>
      <c r="B22" s="251"/>
      <c r="C22" s="2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241" t="s">
        <v>79</v>
      </c>
      <c r="C24" s="242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241" t="s">
        <v>80</v>
      </c>
      <c r="C25" s="242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241" t="s">
        <v>28</v>
      </c>
      <c r="C26" s="242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241" t="s">
        <v>29</v>
      </c>
      <c r="C27" s="242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243" t="s">
        <v>82</v>
      </c>
      <c r="C28" s="24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241" t="s">
        <v>37</v>
      </c>
      <c r="C29" s="242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241" t="s">
        <v>38</v>
      </c>
      <c r="C30" s="242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241" t="s">
        <v>31</v>
      </c>
      <c r="C32" s="242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>
      <c r="A33" s="23"/>
      <c r="B33" s="241" t="s">
        <v>81</v>
      </c>
      <c r="C33" s="242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>
      <c r="A34" s="23"/>
      <c r="B34" s="241" t="s">
        <v>83</v>
      </c>
      <c r="C34" s="242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4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>
      <c r="A36" s="23"/>
      <c r="B36" s="241" t="s">
        <v>84</v>
      </c>
      <c r="C36" s="242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253">
        <f>COUNTA(B24:B36)</f>
        <v>13</v>
      </c>
      <c r="C37" s="254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4.25">
      <c r="A38" s="247" t="s">
        <v>40</v>
      </c>
      <c r="B38" s="248"/>
      <c r="C38" s="249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>
      <c r="A40" s="27"/>
      <c r="B40" s="241" t="s">
        <v>46</v>
      </c>
      <c r="C40" s="242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>
      <c r="A41" s="27"/>
      <c r="B41" s="241" t="s">
        <v>45</v>
      </c>
      <c r="C41" s="242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241" t="s">
        <v>85</v>
      </c>
      <c r="C42" s="242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241" t="s">
        <v>86</v>
      </c>
      <c r="C43" s="242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4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247" t="s">
        <v>26</v>
      </c>
      <c r="B45" s="248"/>
      <c r="C45" s="249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>
      <c r="A47" s="27"/>
      <c r="B47" s="241" t="s">
        <v>42</v>
      </c>
      <c r="C47" s="242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>
      <c r="A48" s="27"/>
      <c r="B48" s="241" t="s">
        <v>43</v>
      </c>
      <c r="C48" s="242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>
      <c r="A49" s="17"/>
      <c r="B49" s="241" t="s">
        <v>44</v>
      </c>
      <c r="C49" s="242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239">
        <f>COUNTA(B40:B49)</f>
        <v>7</v>
      </c>
      <c r="C50" s="240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4.25">
      <c r="A51" s="247" t="s">
        <v>20</v>
      </c>
      <c r="B51" s="248"/>
      <c r="C51" s="249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4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241" t="s">
        <v>41</v>
      </c>
      <c r="C53" s="242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>
      <c r="A54" s="27"/>
      <c r="B54" s="241" t="s">
        <v>47</v>
      </c>
      <c r="C54" s="242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239">
        <f>COUNTA(B53:B54)</f>
        <v>2</v>
      </c>
      <c r="C55" s="240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4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245" t="s">
        <v>48</v>
      </c>
      <c r="C57" s="24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>
      <c r="A58" s="27"/>
      <c r="B58" s="245" t="s">
        <v>49</v>
      </c>
      <c r="C58" s="24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239">
        <f>COUNTA(B57:C58)</f>
        <v>2</v>
      </c>
      <c r="C59" s="24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4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4.25">
      <c r="A61" s="27"/>
      <c r="B61" s="237" t="s">
        <v>88</v>
      </c>
      <c r="C61" s="23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4.25">
      <c r="A62" s="27"/>
      <c r="B62" s="237" t="s">
        <v>87</v>
      </c>
      <c r="C62" s="23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4.25">
      <c r="A63" s="27"/>
      <c r="B63" s="237" t="s">
        <v>89</v>
      </c>
      <c r="C63" s="23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239">
        <f>COUNTA(B61:C62)</f>
        <v>2</v>
      </c>
      <c r="C64" s="24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4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4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237" t="s">
        <v>50</v>
      </c>
      <c r="C72" s="23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4.25">
      <c r="A73" s="27"/>
      <c r="B73" s="237" t="s">
        <v>51</v>
      </c>
      <c r="C73" s="23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4.25">
      <c r="A74" s="27"/>
      <c r="B74" s="237" t="s">
        <v>52</v>
      </c>
      <c r="C74" s="23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4.25">
      <c r="A75" s="27"/>
      <c r="B75" s="237" t="s">
        <v>53</v>
      </c>
      <c r="C75" s="23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241" t="s">
        <v>54</v>
      </c>
      <c r="C76" s="242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4.25">
      <c r="A77" s="27"/>
      <c r="B77" s="237" t="s">
        <v>55</v>
      </c>
      <c r="C77" s="23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4.25">
      <c r="A78" s="27"/>
      <c r="B78" s="237" t="s">
        <v>56</v>
      </c>
      <c r="C78" s="23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4.25">
      <c r="A79" s="17"/>
      <c r="B79" s="237" t="s">
        <v>57</v>
      </c>
      <c r="C79" s="23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4.25">
      <c r="A80" s="27"/>
      <c r="B80" s="237" t="s">
        <v>58</v>
      </c>
      <c r="C80" s="23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4.25">
      <c r="A81" s="27"/>
      <c r="B81" s="237" t="s">
        <v>59</v>
      </c>
      <c r="C81" s="23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4.25">
      <c r="A82" s="27"/>
      <c r="B82" s="237" t="s">
        <v>60</v>
      </c>
      <c r="C82" s="23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4.25">
      <c r="A83" s="27"/>
      <c r="B83" s="237" t="s">
        <v>61</v>
      </c>
      <c r="C83" s="23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239">
        <f>COUNTA(B72:C83)</f>
        <v>12</v>
      </c>
      <c r="C84" s="24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4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245" t="s">
        <v>62</v>
      </c>
      <c r="C86" s="24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4.25">
      <c r="A88" s="78" t="str">
        <f>SheetNames!A6</f>
        <v>LIM334</v>
      </c>
    </row>
  </sheetData>
  <sheetProtection/>
  <mergeCells count="48">
    <mergeCell ref="B78:C78"/>
    <mergeCell ref="B64:C64"/>
    <mergeCell ref="B83:C83"/>
    <mergeCell ref="B62:C62"/>
    <mergeCell ref="B81:C81"/>
    <mergeCell ref="B72:C72"/>
    <mergeCell ref="B73:C73"/>
    <mergeCell ref="B74:C74"/>
    <mergeCell ref="B75:C75"/>
    <mergeCell ref="B76:C76"/>
    <mergeCell ref="B82:C82"/>
    <mergeCell ref="B47:C47"/>
    <mergeCell ref="B48:C48"/>
    <mergeCell ref="B43:C43"/>
    <mergeCell ref="A45:C45"/>
    <mergeCell ref="B32:C32"/>
    <mergeCell ref="B33:C33"/>
    <mergeCell ref="B36:C36"/>
    <mergeCell ref="A22:C22"/>
    <mergeCell ref="B24:C24"/>
    <mergeCell ref="B25:C25"/>
    <mergeCell ref="B26:C26"/>
    <mergeCell ref="B27:C27"/>
    <mergeCell ref="B28:C28"/>
    <mergeCell ref="B37:C37"/>
    <mergeCell ref="A38:C38"/>
    <mergeCell ref="B42:C42"/>
    <mergeCell ref="B34:C34"/>
    <mergeCell ref="B40:C40"/>
    <mergeCell ref="B29:C29"/>
    <mergeCell ref="B30:C30"/>
    <mergeCell ref="B41:C41"/>
    <mergeCell ref="B86:C86"/>
    <mergeCell ref="B49:C49"/>
    <mergeCell ref="B50:C50"/>
    <mergeCell ref="A51:C51"/>
    <mergeCell ref="B54:C54"/>
    <mergeCell ref="B58:C58"/>
    <mergeCell ref="B63:C63"/>
    <mergeCell ref="B61:C61"/>
    <mergeCell ref="B53:C53"/>
    <mergeCell ref="B55:C55"/>
    <mergeCell ref="B79:C79"/>
    <mergeCell ref="B80:C80"/>
    <mergeCell ref="B57:C57"/>
    <mergeCell ref="B59:C59"/>
    <mergeCell ref="B84:C84"/>
    <mergeCell ref="B77:C7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0" zoomScaleNormal="80" zoomScalePageLayoutView="0" workbookViewId="0" topLeftCell="A49">
      <selection activeCell="T87" sqref="T87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4.25">
      <c r="A1" s="65" t="str">
        <f>A88&amp;" - "&amp;VLOOKUP(A88,SheetNames!A2:D29,3,FALSE)</f>
        <v>LIM335 - Maruleng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27.75">
      <c r="D4" s="107" t="s">
        <v>36</v>
      </c>
    </row>
    <row r="5" spans="3:5" ht="28.5">
      <c r="C5" s="112" t="s">
        <v>69</v>
      </c>
      <c r="D5" s="130"/>
      <c r="E5" s="110" t="s">
        <v>39</v>
      </c>
    </row>
    <row r="6" spans="3:5" ht="14.25">
      <c r="C6" s="112" t="s">
        <v>30</v>
      </c>
      <c r="D6" s="122"/>
      <c r="E6" s="109" t="s">
        <v>35</v>
      </c>
    </row>
    <row r="7" spans="1:20" ht="28.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4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4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4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4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4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28.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4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4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4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82.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4.25">
      <c r="A22" s="250" t="s">
        <v>19</v>
      </c>
      <c r="B22" s="251"/>
      <c r="C22" s="2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241" t="s">
        <v>79</v>
      </c>
      <c r="C24" s="242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241" t="s">
        <v>80</v>
      </c>
      <c r="C25" s="242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241" t="s">
        <v>28</v>
      </c>
      <c r="C26" s="242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241" t="s">
        <v>29</v>
      </c>
      <c r="C27" s="242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243" t="s">
        <v>82</v>
      </c>
      <c r="C28" s="24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241" t="s">
        <v>37</v>
      </c>
      <c r="C29" s="242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241" t="s">
        <v>38</v>
      </c>
      <c r="C30" s="242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241" t="s">
        <v>31</v>
      </c>
      <c r="C32" s="242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>
      <c r="A33" s="23"/>
      <c r="B33" s="241" t="s">
        <v>81</v>
      </c>
      <c r="C33" s="242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>
      <c r="A34" s="23"/>
      <c r="B34" s="241" t="s">
        <v>83</v>
      </c>
      <c r="C34" s="242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4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>
      <c r="A36" s="23"/>
      <c r="B36" s="241" t="s">
        <v>84</v>
      </c>
      <c r="C36" s="242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253">
        <f>COUNTA(B24:B36)</f>
        <v>13</v>
      </c>
      <c r="C37" s="254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4.25">
      <c r="A38" s="247" t="s">
        <v>40</v>
      </c>
      <c r="B38" s="248"/>
      <c r="C38" s="249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>
      <c r="A40" s="27"/>
      <c r="B40" s="241" t="s">
        <v>46</v>
      </c>
      <c r="C40" s="242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>
      <c r="A41" s="27"/>
      <c r="B41" s="241" t="s">
        <v>45</v>
      </c>
      <c r="C41" s="242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241" t="s">
        <v>85</v>
      </c>
      <c r="C42" s="242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241" t="s">
        <v>86</v>
      </c>
      <c r="C43" s="242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4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247" t="s">
        <v>26</v>
      </c>
      <c r="B45" s="248"/>
      <c r="C45" s="249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>
      <c r="A47" s="27"/>
      <c r="B47" s="241" t="s">
        <v>42</v>
      </c>
      <c r="C47" s="242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>
      <c r="A48" s="27"/>
      <c r="B48" s="241" t="s">
        <v>43</v>
      </c>
      <c r="C48" s="242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>
      <c r="A49" s="17"/>
      <c r="B49" s="241" t="s">
        <v>44</v>
      </c>
      <c r="C49" s="242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239">
        <f>COUNTA(B40:B49)</f>
        <v>7</v>
      </c>
      <c r="C50" s="240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4.25">
      <c r="A51" s="247" t="s">
        <v>20</v>
      </c>
      <c r="B51" s="248"/>
      <c r="C51" s="249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4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241" t="s">
        <v>41</v>
      </c>
      <c r="C53" s="242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>
      <c r="A54" s="27"/>
      <c r="B54" s="241" t="s">
        <v>47</v>
      </c>
      <c r="C54" s="242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239">
        <f>COUNTA(B53:B54)</f>
        <v>2</v>
      </c>
      <c r="C55" s="240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4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245" t="s">
        <v>48</v>
      </c>
      <c r="C57" s="24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>
      <c r="A58" s="27"/>
      <c r="B58" s="245" t="s">
        <v>49</v>
      </c>
      <c r="C58" s="24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239">
        <f>COUNTA(B57:C58)</f>
        <v>2</v>
      </c>
      <c r="C59" s="24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4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4.25">
      <c r="A61" s="27"/>
      <c r="B61" s="237" t="s">
        <v>88</v>
      </c>
      <c r="C61" s="23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4.25">
      <c r="A62" s="27"/>
      <c r="B62" s="237" t="s">
        <v>87</v>
      </c>
      <c r="C62" s="23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4.25">
      <c r="A63" s="27"/>
      <c r="B63" s="237" t="s">
        <v>89</v>
      </c>
      <c r="C63" s="23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239">
        <f>COUNTA(B61:C62)</f>
        <v>2</v>
      </c>
      <c r="C64" s="24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4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4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237" t="s">
        <v>50</v>
      </c>
      <c r="C72" s="23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4.25">
      <c r="A73" s="27"/>
      <c r="B73" s="237" t="s">
        <v>51</v>
      </c>
      <c r="C73" s="23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4.25">
      <c r="A74" s="27"/>
      <c r="B74" s="237" t="s">
        <v>52</v>
      </c>
      <c r="C74" s="23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4.25">
      <c r="A75" s="27"/>
      <c r="B75" s="237" t="s">
        <v>53</v>
      </c>
      <c r="C75" s="23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241" t="s">
        <v>54</v>
      </c>
      <c r="C76" s="242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4.25">
      <c r="A77" s="27"/>
      <c r="B77" s="237" t="s">
        <v>55</v>
      </c>
      <c r="C77" s="23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4.25">
      <c r="A78" s="27"/>
      <c r="B78" s="237" t="s">
        <v>56</v>
      </c>
      <c r="C78" s="23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4.25">
      <c r="A79" s="17"/>
      <c r="B79" s="237" t="s">
        <v>57</v>
      </c>
      <c r="C79" s="23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4.25">
      <c r="A80" s="27"/>
      <c r="B80" s="237" t="s">
        <v>58</v>
      </c>
      <c r="C80" s="23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4.25">
      <c r="A81" s="27"/>
      <c r="B81" s="237" t="s">
        <v>59</v>
      </c>
      <c r="C81" s="23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4.25">
      <c r="A82" s="27"/>
      <c r="B82" s="237" t="s">
        <v>60</v>
      </c>
      <c r="C82" s="23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4.25">
      <c r="A83" s="27"/>
      <c r="B83" s="237" t="s">
        <v>61</v>
      </c>
      <c r="C83" s="23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239">
        <f>COUNTA(B72:C83)</f>
        <v>12</v>
      </c>
      <c r="C84" s="24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4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245" t="s">
        <v>62</v>
      </c>
      <c r="C86" s="24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4.25">
      <c r="A88" s="78" t="str">
        <f>SheetNames!A7</f>
        <v>LIM335</v>
      </c>
    </row>
  </sheetData>
  <sheetProtection/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0" zoomScaleNormal="80" zoomScalePageLayoutView="0" workbookViewId="0" topLeftCell="A49">
      <selection activeCell="T87" sqref="T87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.00390625" style="105" customWidth="1"/>
    <col min="21" max="16384" width="16.57421875" style="2" customWidth="1"/>
  </cols>
  <sheetData>
    <row r="1" spans="1:20" ht="14.25">
      <c r="A1" s="65" t="str">
        <f>A88&amp;" - "&amp;VLOOKUP(A88,SheetNames!A2:D29,3,FALSE)</f>
        <v>DC33 - Mopani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>
      <c r="A3" s="108" t="s">
        <v>155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ht="27.75">
      <c r="D4" s="107" t="s">
        <v>36</v>
      </c>
    </row>
    <row r="5" spans="3:5" ht="28.5">
      <c r="C5" s="112" t="s">
        <v>69</v>
      </c>
      <c r="D5" s="130"/>
      <c r="E5" s="110" t="s">
        <v>39</v>
      </c>
    </row>
    <row r="6" spans="3:5" ht="14.25">
      <c r="C6" s="112" t="s">
        <v>30</v>
      </c>
      <c r="D6" s="122"/>
      <c r="E6" s="109" t="s">
        <v>35</v>
      </c>
    </row>
    <row r="7" spans="1:20" ht="28.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ht="14.25">
      <c r="A8" s="67"/>
      <c r="B8" s="62"/>
      <c r="C8" s="146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ht="14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ht="14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ht="14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ht="14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28.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ht="14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ht="14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ht="14.25">
      <c r="A17" s="67" t="s">
        <v>156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82.5">
      <c r="A18" s="4" t="s">
        <v>0</v>
      </c>
      <c r="B18" s="5"/>
      <c r="C18" s="5"/>
      <c r="D18" s="46" t="s">
        <v>157</v>
      </c>
      <c r="E18" s="8" t="s">
        <v>158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159</v>
      </c>
      <c r="P18" s="7" t="s">
        <v>160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ht="14.25">
      <c r="A22" s="250" t="s">
        <v>19</v>
      </c>
      <c r="B22" s="251"/>
      <c r="C22" s="252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>
      <c r="A24" s="23"/>
      <c r="B24" s="241" t="s">
        <v>79</v>
      </c>
      <c r="C24" s="242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6"/>
      <c r="T24" s="126"/>
    </row>
    <row r="25" spans="1:20" ht="15" customHeight="1">
      <c r="A25" s="23"/>
      <c r="B25" s="241" t="s">
        <v>80</v>
      </c>
      <c r="C25" s="242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>
      <c r="A26" s="23"/>
      <c r="B26" s="241" t="s">
        <v>28</v>
      </c>
      <c r="C26" s="242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>
      <c r="A27" s="23"/>
      <c r="B27" s="241" t="s">
        <v>29</v>
      </c>
      <c r="C27" s="242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>
      <c r="A28" s="23"/>
      <c r="B28" s="243" t="s">
        <v>82</v>
      </c>
      <c r="C28" s="244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>
      <c r="A29" s="23"/>
      <c r="B29" s="241" t="s">
        <v>37</v>
      </c>
      <c r="C29" s="242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>
      <c r="A30" s="23"/>
      <c r="B30" s="241" t="s">
        <v>38</v>
      </c>
      <c r="C30" s="242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>
      <c r="A31" s="23"/>
      <c r="B31" s="140" t="s">
        <v>141</v>
      </c>
      <c r="C31" s="14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>
      <c r="A32" s="23"/>
      <c r="B32" s="241" t="s">
        <v>31</v>
      </c>
      <c r="C32" s="242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ht="15" customHeight="1">
      <c r="A33" s="23"/>
      <c r="B33" s="241" t="s">
        <v>81</v>
      </c>
      <c r="C33" s="242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ht="15" customHeight="1">
      <c r="A34" s="23"/>
      <c r="B34" s="241" t="s">
        <v>83</v>
      </c>
      <c r="C34" s="242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ht="14.25">
      <c r="A35" s="23"/>
      <c r="B35" s="140" t="s">
        <v>142</v>
      </c>
      <c r="C35" s="14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ht="15" customHeight="1">
      <c r="A36" s="23"/>
      <c r="B36" s="241" t="s">
        <v>84</v>
      </c>
      <c r="C36" s="242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7.5" customHeight="1">
      <c r="A37" s="91"/>
      <c r="B37" s="253">
        <f>COUNTA(B24:B36)</f>
        <v>13</v>
      </c>
      <c r="C37" s="254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ht="14.25">
      <c r="A38" s="247" t="s">
        <v>40</v>
      </c>
      <c r="B38" s="248"/>
      <c r="C38" s="249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7.5" customHeight="1">
      <c r="A39" s="141"/>
      <c r="B39" s="142"/>
      <c r="C39" s="143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15" customHeight="1">
      <c r="A40" s="27"/>
      <c r="B40" s="241" t="s">
        <v>46</v>
      </c>
      <c r="C40" s="242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ht="15" customHeight="1">
      <c r="A41" s="27"/>
      <c r="B41" s="241" t="s">
        <v>45</v>
      </c>
      <c r="C41" s="242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>
      <c r="A42" s="27"/>
      <c r="B42" s="241" t="s">
        <v>85</v>
      </c>
      <c r="C42" s="242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>
      <c r="A43" s="27"/>
      <c r="B43" s="241" t="s">
        <v>86</v>
      </c>
      <c r="C43" s="242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ht="14.25">
      <c r="A44" s="27"/>
      <c r="B44" s="144"/>
      <c r="C44" s="145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3.5" customHeight="1">
      <c r="A45" s="247" t="s">
        <v>26</v>
      </c>
      <c r="B45" s="248"/>
      <c r="C45" s="249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>
      <c r="A46" s="141"/>
      <c r="B46" s="142"/>
      <c r="C46" s="143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ht="15" customHeight="1">
      <c r="A47" s="27"/>
      <c r="B47" s="241" t="s">
        <v>42</v>
      </c>
      <c r="C47" s="242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ht="15" customHeight="1">
      <c r="A48" s="27"/>
      <c r="B48" s="241" t="s">
        <v>43</v>
      </c>
      <c r="C48" s="242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ht="15" customHeight="1">
      <c r="A49" s="17"/>
      <c r="B49" s="241" t="s">
        <v>44</v>
      </c>
      <c r="C49" s="242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7.5" customHeight="1">
      <c r="A50" s="23"/>
      <c r="B50" s="239">
        <f>COUNTA(B40:B49)</f>
        <v>7</v>
      </c>
      <c r="C50" s="240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ht="14.25">
      <c r="A51" s="247" t="s">
        <v>20</v>
      </c>
      <c r="B51" s="248"/>
      <c r="C51" s="249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ht="14.25">
      <c r="A52" s="90" t="s">
        <v>15</v>
      </c>
      <c r="B52" s="142"/>
      <c r="C52" s="143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>
      <c r="A53" s="23"/>
      <c r="B53" s="241" t="s">
        <v>41</v>
      </c>
      <c r="C53" s="242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ht="15" customHeight="1">
      <c r="A54" s="27"/>
      <c r="B54" s="241" t="s">
        <v>47</v>
      </c>
      <c r="C54" s="242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7.5" customHeight="1">
      <c r="A55" s="17"/>
      <c r="B55" s="239">
        <f>COUNTA(B53:B54)</f>
        <v>2</v>
      </c>
      <c r="C55" s="240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ht="14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>
      <c r="A57" s="27"/>
      <c r="B57" s="245" t="s">
        <v>48</v>
      </c>
      <c r="C57" s="246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ht="15" customHeight="1">
      <c r="A58" s="27"/>
      <c r="B58" s="245" t="s">
        <v>49</v>
      </c>
      <c r="C58" s="246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>
      <c r="A59" s="17"/>
      <c r="B59" s="239">
        <f>COUNTA(B57:C58)</f>
        <v>2</v>
      </c>
      <c r="C59" s="24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ht="14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ht="14.25">
      <c r="A61" s="27"/>
      <c r="B61" s="237" t="s">
        <v>88</v>
      </c>
      <c r="C61" s="23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ht="14.25">
      <c r="A62" s="27"/>
      <c r="B62" s="237" t="s">
        <v>87</v>
      </c>
      <c r="C62" s="23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ht="14.25">
      <c r="A63" s="27"/>
      <c r="B63" s="237" t="s">
        <v>89</v>
      </c>
      <c r="C63" s="23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>
      <c r="A64" s="27"/>
      <c r="B64" s="239">
        <f>COUNTA(B61:C62)</f>
        <v>2</v>
      </c>
      <c r="C64" s="24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ht="14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ht="14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3.5" customHeight="1">
      <c r="A72" s="23"/>
      <c r="B72" s="237" t="s">
        <v>50</v>
      </c>
      <c r="C72" s="23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8"/>
      <c r="T72" s="128"/>
    </row>
    <row r="73" spans="1:20" ht="14.25">
      <c r="A73" s="27"/>
      <c r="B73" s="237" t="s">
        <v>51</v>
      </c>
      <c r="C73" s="23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ht="14.25">
      <c r="A74" s="27"/>
      <c r="B74" s="237" t="s">
        <v>52</v>
      </c>
      <c r="C74" s="23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ht="14.25">
      <c r="A75" s="27"/>
      <c r="B75" s="237" t="s">
        <v>53</v>
      </c>
      <c r="C75" s="23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>
      <c r="A76" s="17"/>
      <c r="B76" s="241" t="s">
        <v>54</v>
      </c>
      <c r="C76" s="242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ht="14.25">
      <c r="A77" s="27"/>
      <c r="B77" s="237" t="s">
        <v>55</v>
      </c>
      <c r="C77" s="23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ht="14.25">
      <c r="A78" s="27"/>
      <c r="B78" s="237" t="s">
        <v>56</v>
      </c>
      <c r="C78" s="23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ht="14.25">
      <c r="A79" s="17"/>
      <c r="B79" s="237" t="s">
        <v>57</v>
      </c>
      <c r="C79" s="23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ht="14.25">
      <c r="A80" s="27"/>
      <c r="B80" s="237" t="s">
        <v>58</v>
      </c>
      <c r="C80" s="23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ht="14.25">
      <c r="A81" s="27"/>
      <c r="B81" s="237" t="s">
        <v>59</v>
      </c>
      <c r="C81" s="23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ht="14.25">
      <c r="A82" s="27"/>
      <c r="B82" s="237" t="s">
        <v>60</v>
      </c>
      <c r="C82" s="23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ht="14.25">
      <c r="A83" s="27"/>
      <c r="B83" s="237" t="s">
        <v>61</v>
      </c>
      <c r="C83" s="23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>
      <c r="A84" s="27"/>
      <c r="B84" s="239">
        <f>COUNTA(B72:C83)</f>
        <v>12</v>
      </c>
      <c r="C84" s="24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ht="14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>
      <c r="A86" s="27"/>
      <c r="B86" s="245" t="s">
        <v>62</v>
      </c>
      <c r="C86" s="246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ht="14.25">
      <c r="A88" s="78" t="str">
        <f>SheetNames!A8</f>
        <v>DC33</v>
      </c>
    </row>
  </sheetData>
  <sheetProtection/>
  <mergeCells count="48"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  <mergeCell ref="A22:C22"/>
    <mergeCell ref="B25:C25"/>
    <mergeCell ref="B26:C26"/>
    <mergeCell ref="B27:C27"/>
    <mergeCell ref="B28:C2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Sylvester Mohloli</dc:creator>
  <cp:keywords/>
  <dc:description/>
  <cp:lastModifiedBy>Elsabe Rossouw</cp:lastModifiedBy>
  <cp:lastPrinted>2019-02-13T07:17:03Z</cp:lastPrinted>
  <dcterms:created xsi:type="dcterms:W3CDTF">2011-11-28T13:27:15Z</dcterms:created>
  <dcterms:modified xsi:type="dcterms:W3CDTF">2019-04-10T09:52:14Z</dcterms:modified>
  <cp:category/>
  <cp:version/>
  <cp:contentType/>
  <cp:contentStatus/>
</cp:coreProperties>
</file>