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836" tabRatio="814" firstSheet="2" activeTab="2"/>
  </bookViews>
  <sheets>
    <sheet name="SheetNames" sheetId="1" state="hidden" r:id="rId1"/>
    <sheet name="Summary" sheetId="2" state="hidden" r:id="rId2"/>
    <sheet name="Summary " sheetId="3" r:id="rId3"/>
    <sheet name="MP301" sheetId="4" r:id="rId4"/>
    <sheet name="MP302" sheetId="5" r:id="rId5"/>
    <sheet name="MP303" sheetId="6" r:id="rId6"/>
    <sheet name="MP304" sheetId="7" r:id="rId7"/>
    <sheet name="MP305" sheetId="8" r:id="rId8"/>
    <sheet name="MP306" sheetId="9" r:id="rId9"/>
    <sheet name="MP307" sheetId="10" r:id="rId10"/>
    <sheet name="DC30" sheetId="11" r:id="rId11"/>
    <sheet name="MP311" sheetId="12" r:id="rId12"/>
    <sheet name="MP312" sheetId="13" r:id="rId13"/>
    <sheet name="MP313" sheetId="14" r:id="rId14"/>
    <sheet name="MP314" sheetId="15" r:id="rId15"/>
    <sheet name="MP315" sheetId="16" r:id="rId16"/>
    <sheet name="MP316" sheetId="17" r:id="rId17"/>
    <sheet name="DC31" sheetId="18" r:id="rId18"/>
    <sheet name="MP321" sheetId="19" r:id="rId19"/>
    <sheet name="MP324" sheetId="20" r:id="rId20"/>
    <sheet name="MP325" sheetId="21" r:id="rId21"/>
    <sheet name="MP326" sheetId="22" r:id="rId22"/>
    <sheet name="DC32" sheetId="23" r:id="rId23"/>
  </sheets>
  <definedNames>
    <definedName name="_xlnm.Print_Area" localSheetId="10">'DC30'!#REF!</definedName>
    <definedName name="_xlnm.Print_Area" localSheetId="17">'DC31'!#REF!</definedName>
    <definedName name="_xlnm.Print_Area" localSheetId="22">'DC32'!#REF!</definedName>
    <definedName name="_xlnm.Print_Area" localSheetId="3">'MP301'!#REF!</definedName>
    <definedName name="_xlnm.Print_Area" localSheetId="4">'MP302'!#REF!</definedName>
    <definedName name="_xlnm.Print_Area" localSheetId="5">'MP303'!#REF!</definedName>
    <definedName name="_xlnm.Print_Area" localSheetId="6">'MP304'!#REF!</definedName>
    <definedName name="_xlnm.Print_Area" localSheetId="7">'MP305'!#REF!</definedName>
    <definedName name="_xlnm.Print_Area" localSheetId="8">'MP306'!#REF!</definedName>
    <definedName name="_xlnm.Print_Area" localSheetId="9">'MP307'!#REF!</definedName>
    <definedName name="_xlnm.Print_Area" localSheetId="11">'MP311'!#REF!</definedName>
    <definedName name="_xlnm.Print_Area" localSheetId="12">'MP312'!#REF!</definedName>
    <definedName name="_xlnm.Print_Area" localSheetId="13">'MP313'!#REF!</definedName>
    <definedName name="_xlnm.Print_Area" localSheetId="14">'MP314'!#REF!</definedName>
    <definedName name="_xlnm.Print_Area" localSheetId="16">'MP316'!#REF!</definedName>
    <definedName name="_xlnm.Print_Area" localSheetId="18">'MP321'!#REF!</definedName>
    <definedName name="_xlnm.Print_Area" localSheetId="19">'MP324'!#REF!</definedName>
    <definedName name="_xlnm.Print_Area" localSheetId="20">'MP325'!#REF!</definedName>
    <definedName name="_xlnm.Print_Area" localSheetId="21">'MP326'!#REF!</definedName>
    <definedName name="_xlnm.Print_Titles" localSheetId="10">'DC30'!$1:$1</definedName>
    <definedName name="_xlnm.Print_Titles" localSheetId="17">'DC31'!$1:$1</definedName>
    <definedName name="_xlnm.Print_Titles" localSheetId="22">'DC32'!$1:$1</definedName>
    <definedName name="_xlnm.Print_Titles" localSheetId="4">'MP302'!$1:$1</definedName>
    <definedName name="_xlnm.Print_Titles" localSheetId="5">'MP303'!$1:$1</definedName>
    <definedName name="_xlnm.Print_Titles" localSheetId="6">'MP304'!$1:$1</definedName>
    <definedName name="_xlnm.Print_Titles" localSheetId="7">'MP305'!$1:$1</definedName>
    <definedName name="_xlnm.Print_Titles" localSheetId="8">'MP306'!$1:$1</definedName>
    <definedName name="_xlnm.Print_Titles" localSheetId="9">'MP307'!$1:$1</definedName>
    <definedName name="_xlnm.Print_Titles" localSheetId="11">'MP311'!$1:$1</definedName>
    <definedName name="_xlnm.Print_Titles" localSheetId="12">'MP312'!$1:$1</definedName>
    <definedName name="_xlnm.Print_Titles" localSheetId="13">'MP313'!$1:$1</definedName>
    <definedName name="_xlnm.Print_Titles" localSheetId="14">'MP314'!$1:$1</definedName>
    <definedName name="_xlnm.Print_Titles" localSheetId="15">'MP315'!$18:$18</definedName>
    <definedName name="_xlnm.Print_Titles" localSheetId="16">'MP316'!$1:$1</definedName>
    <definedName name="_xlnm.Print_Titles" localSheetId="18">'MP321'!$1:$1</definedName>
    <definedName name="_xlnm.Print_Titles" localSheetId="19">'MP324'!$1:$1</definedName>
    <definedName name="_xlnm.Print_Titles" localSheetId="20">'MP325'!$1:$1</definedName>
    <definedName name="_xlnm.Print_Titles" localSheetId="21">'MP326'!$1:$1</definedName>
    <definedName name="_xlnm.Print_Titles" localSheetId="0">'SheetNames'!$1:$1</definedName>
    <definedName name="_xlnm.Print_Titles" localSheetId="1">'Summary'!$1:$1</definedName>
  </definedNames>
  <calcPr calcMode="manual" fullCalcOnLoad="1"/>
</workbook>
</file>

<file path=xl/sharedStrings.xml><?xml version="1.0" encoding="utf-8"?>
<sst xmlns="http://schemas.openxmlformats.org/spreadsheetml/2006/main" count="2279" uniqueCount="159">
  <si>
    <t>Programme / Subprogramme / Performance Measures</t>
  </si>
  <si>
    <t>QUARTERLY OUTPUTS</t>
  </si>
  <si>
    <t>1st Quarter
Planned output 
as per SDBIP</t>
  </si>
  <si>
    <t>2nd Quarter 
Planned output 
as per SDBIP</t>
  </si>
  <si>
    <t>3rd Quarter 
Planned output 
as per SDBIP</t>
  </si>
  <si>
    <t>4th Quarter 
Planned output 
as per SDBIP</t>
  </si>
  <si>
    <t xml:space="preserve">1st Quarter 
Actual output </t>
  </si>
  <si>
    <t>2nd Quarter 
Actual output</t>
  </si>
  <si>
    <t xml:space="preserve">3rd Quarter
Actual output </t>
  </si>
  <si>
    <t xml:space="preserve">4th Quarter 
Actual output </t>
  </si>
  <si>
    <t>Summary of 
Planned output 
as per SDBIP</t>
  </si>
  <si>
    <t>Variation</t>
  </si>
  <si>
    <t>[3 + 5 + 7 + 9]</t>
  </si>
  <si>
    <t>[13-12]</t>
  </si>
  <si>
    <t>[4+6+8+10]</t>
  </si>
  <si>
    <t>Water</t>
  </si>
  <si>
    <t>Sewerage</t>
  </si>
  <si>
    <t>Solid Waste Management</t>
  </si>
  <si>
    <t>Electricity</t>
  </si>
  <si>
    <t>Spatial Development and the Built Environment:</t>
  </si>
  <si>
    <t>Access to Services:</t>
  </si>
  <si>
    <t>Local Economic Development and Job Creation:</t>
  </si>
  <si>
    <t>Demarcation
Code</t>
  </si>
  <si>
    <t>Muni
Code</t>
  </si>
  <si>
    <t xml:space="preserve">
Municipality</t>
  </si>
  <si>
    <t>Muni 
Counter</t>
  </si>
  <si>
    <t>Transport:</t>
  </si>
  <si>
    <t>Socio-Economic Amenities</t>
  </si>
  <si>
    <t>Number of hectares of land proclaimed (township establishment completed)</t>
  </si>
  <si>
    <t>Number of dwelling units developed per hectare</t>
  </si>
  <si>
    <t>Number of households living in informal settlements</t>
  </si>
  <si>
    <t>Number of informal settlements upgraded (services provided): In Situ</t>
  </si>
  <si>
    <t>QUARTERLY PERFORMANCE REPORTS - 2014/15</t>
  </si>
  <si>
    <t>Statistical indicators on service delivery as at the beginning of 2014/15 (to be completed only at the beginning of the municipal financial year)</t>
  </si>
  <si>
    <t>hectares</t>
  </si>
  <si>
    <t>Households</t>
  </si>
  <si>
    <t>Current status</t>
  </si>
  <si>
    <t>Number of informal settlements targeted for upgrading</t>
  </si>
  <si>
    <t>Number of households living in informal settlements targeted for upgrading</t>
  </si>
  <si>
    <t>Sites</t>
  </si>
  <si>
    <t>Roads and storm water:</t>
  </si>
  <si>
    <t>Number of additional water service points to be installed for informal settlement dwellers within a 200m radius</t>
  </si>
  <si>
    <t>KMs of  new pedestrian walkways to be constructed</t>
  </si>
  <si>
    <t>Number of new bus terminals or taxi ranks to be constructed</t>
  </si>
  <si>
    <t>Number of new bus/taxi stops to be constructed</t>
  </si>
  <si>
    <t>KMs of new gravelled roads to be built</t>
  </si>
  <si>
    <t>KMs of new paved roads to be built</t>
  </si>
  <si>
    <t>Number of additional households to be provided with water connections</t>
  </si>
  <si>
    <t>Number of additional sanitation service points (toilets) to be installed for informal settlement dwellers</t>
  </si>
  <si>
    <t>Number of additional households to be provided with sewer connections</t>
  </si>
  <si>
    <t>  Number of community halls to be developed / upgraded</t>
  </si>
  <si>
    <t>  Number of sports fields and stadia to be developed / upgraded</t>
  </si>
  <si>
    <t>  Number of parks / leisure facilities to be developed  / upgraded</t>
  </si>
  <si>
    <t>  Number of  clinics to be developed / upgraded</t>
  </si>
  <si>
    <t xml:space="preserve">  Number of pre-schools / early childhood development centres to be developed / upgraded developed </t>
  </si>
  <si>
    <t>  Number of community swimming pools to be developed  / upgraded</t>
  </si>
  <si>
    <t xml:space="preserve">  Number of libraries to be developed / upgradeddeveloped </t>
  </si>
  <si>
    <t>  Number of museums / theatres and art galleries to be developed / upgraded</t>
  </si>
  <si>
    <t>  Number of cemetries to be developed / upgraded</t>
  </si>
  <si>
    <t xml:space="preserve">  Number of abbattoirs to be developed / upgraded </t>
  </si>
  <si>
    <t>  Number of markets to be developed / upgraded</t>
  </si>
  <si>
    <t>  Number of fire safety and emergency facilities to be developed / upgraded</t>
  </si>
  <si>
    <t>Number of additional jobs to be created using the Expanded Public Works  Programme guidelines and other municipal programmes</t>
  </si>
  <si>
    <t>Backlog as at beginning of 2014/15</t>
  </si>
  <si>
    <t>Target for 2014/15 as per the
SDBIP</t>
  </si>
  <si>
    <t>Reason(s) for variation</t>
  </si>
  <si>
    <t>Remedial action</t>
  </si>
  <si>
    <t xml:space="preserve">Summary of Actual output for 2014/15. 
</t>
  </si>
  <si>
    <t>Actual output for 2014/15
as per Annual Report</t>
  </si>
  <si>
    <t>Number of sites currently serviced with electricity, water (house connection), sewerage removal service and solid waste removal service</t>
  </si>
  <si>
    <t>Number of hectares of land already acquired and suitable for human settlements development</t>
  </si>
  <si>
    <t>Number of households in formal areas with access to basic electricity</t>
  </si>
  <si>
    <t>Number of households living in informal areas with access to basic electricity</t>
  </si>
  <si>
    <t>Number of households in formal areas receiving water services</t>
  </si>
  <si>
    <t>Number of households living in informal areas receiving water services</t>
  </si>
  <si>
    <t>Number of households in formal areas receiving sewerage services</t>
  </si>
  <si>
    <t>Number of households living in informal areas receiving sewerage services</t>
  </si>
  <si>
    <t>Number of households in formal areas with kerb-side refuse removal services (once a week)</t>
  </si>
  <si>
    <t xml:space="preserve">Number of households living in informal areas with access to refuse removal </t>
  </si>
  <si>
    <t>Number of hectares of land procured and suitable for Greenfields development</t>
  </si>
  <si>
    <t>Number of hectares of land procured and suitable for Brownfield development</t>
  </si>
  <si>
    <t>Number of informal settlements targeted for formalisation (services provided): Relocated</t>
  </si>
  <si>
    <t>Per centage density reduction in total informal settlements</t>
  </si>
  <si>
    <t>Number of households living in informal backyard rental agreement</t>
  </si>
  <si>
    <t>Number of Title deeds transferred to eligible beneficiaries</t>
  </si>
  <si>
    <t>KMs of  roads resurfaced/rehabilitated/resealed</t>
  </si>
  <si>
    <t>KMs of  storm water drainage installed in addition to current ones</t>
  </si>
  <si>
    <t>Number of waste minimisation projects initiated/ upgraded</t>
  </si>
  <si>
    <t xml:space="preserve">Number of additional households provided with access to weekly refuse removal </t>
  </si>
  <si>
    <t>Number of households living in informal areas with solid waste removal service</t>
  </si>
  <si>
    <t>Number of additional high mast lights installed</t>
  </si>
  <si>
    <t>Number of additional households provided with access to Free Basic Electricity</t>
  </si>
  <si>
    <t>Number of additional street lights installed</t>
  </si>
  <si>
    <t>Number of additional households living in formal areas provided with electricity connections</t>
  </si>
  <si>
    <t>Summary - Western province</t>
  </si>
  <si>
    <t>Number of informal settlements targeted for upgrading with upgrading plans</t>
  </si>
  <si>
    <t>Number of sites serviced</t>
  </si>
  <si>
    <t>Summary</t>
  </si>
  <si>
    <t>MP301</t>
  </si>
  <si>
    <t>MP302</t>
  </si>
  <si>
    <t>MP303</t>
  </si>
  <si>
    <t>MP304</t>
  </si>
  <si>
    <t>MP305</t>
  </si>
  <si>
    <t>MP306</t>
  </si>
  <si>
    <t>MP307</t>
  </si>
  <si>
    <t>DC30</t>
  </si>
  <si>
    <t>MP311</t>
  </si>
  <si>
    <t>MP312</t>
  </si>
  <si>
    <t>MP313</t>
  </si>
  <si>
    <t>MP314</t>
  </si>
  <si>
    <t>MP315</t>
  </si>
  <si>
    <t>MP316</t>
  </si>
  <si>
    <t>DC31</t>
  </si>
  <si>
    <t>MP321</t>
  </si>
  <si>
    <t>MP324</t>
  </si>
  <si>
    <t>MP325</t>
  </si>
  <si>
    <t>MP326</t>
  </si>
  <si>
    <t>DC32</t>
  </si>
  <si>
    <t>Albert Luthuli</t>
  </si>
  <si>
    <t>Msukaligwa</t>
  </si>
  <si>
    <t>Mkhondo</t>
  </si>
  <si>
    <t>Pixley Ka Seme (MP)</t>
  </si>
  <si>
    <t>Lekwa</t>
  </si>
  <si>
    <t>Dipaleseng</t>
  </si>
  <si>
    <t>Govan Mbeki</t>
  </si>
  <si>
    <t>Gert Sibande</t>
  </si>
  <si>
    <t>Victor Khanye</t>
  </si>
  <si>
    <t>Emalahleni (Mp)</t>
  </si>
  <si>
    <t>Steve Tshwete</t>
  </si>
  <si>
    <t>Emakhazeni</t>
  </si>
  <si>
    <t>Thembisile Hani</t>
  </si>
  <si>
    <t>Dr J.S. Moroka</t>
  </si>
  <si>
    <t>Nkangala</t>
  </si>
  <si>
    <t>Thaba Chweu</t>
  </si>
  <si>
    <t>Nkomazi</t>
  </si>
  <si>
    <t>Bushbuckridge</t>
  </si>
  <si>
    <t>City of Mbombela</t>
  </si>
  <si>
    <t>Ehlanzeni</t>
  </si>
  <si>
    <t>Mpumalanga</t>
  </si>
  <si>
    <t>Percentage density reduction in total informal settlements</t>
  </si>
  <si>
    <t>Statistical indicators on service delivery as at the beginning of 2018/19 (to be completed only at the beginning of the municipal financial year)</t>
  </si>
  <si>
    <t>QUARTERLY PERFORMANCE REPORTS - 2018/19</t>
  </si>
  <si>
    <t>Backlog as at beginning of 2018/19</t>
  </si>
  <si>
    <t>Target for 2018/19 as per the
SDBIP</t>
  </si>
  <si>
    <t xml:space="preserve">Summary of Actual output for 2018/19. 
</t>
  </si>
  <si>
    <t>Actual output for 2018/19
as per Annual Report</t>
  </si>
  <si>
    <t xml:space="preserve">108894
</t>
  </si>
  <si>
    <t>Delay in finding the right candidates for the vacancies</t>
  </si>
  <si>
    <t>The outstanding number of vacancies will be filled in the second quarter</t>
  </si>
  <si>
    <t>The quarterly targets are expressed in terms of percentages ,the planned target for the second quarter was 60% and 79% was achieved.</t>
  </si>
  <si>
    <t>Additional kilometres were a result of special requests</t>
  </si>
  <si>
    <t>the water quarterly  targets are also  expressed in terms of percentages .the second quarter targets was to finalise procurement processes and contractors have since be appointed to resume with construction .</t>
  </si>
  <si>
    <t>Late advertisement and low expenditure on the MIG grant and Cession agreements delayed the purchasing of materia</t>
  </si>
  <si>
    <t>The contractor to put more resources and employ more labour</t>
  </si>
  <si>
    <t xml:space="preserve">delay in the appointment of the service provider </t>
  </si>
  <si>
    <t xml:space="preserve">the input target was to purchase 5 4ton trucks for the additional of households with access to waste removal,to fast track the appointment of the service provider </t>
  </si>
  <si>
    <t xml:space="preserve">the electricity quarterly  targets are also  expressed in terms of percentages and the targets have since been achieved </t>
  </si>
  <si>
    <t>the community social facilities and infrastrucure targets are also expressed interms of percentages and the targets have since been achieved.</t>
  </si>
  <si>
    <t>the additional funding was sourced from the municipal revenue 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</si>
</sst>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_ ;_ * \-#,##0_ ;_ * &quot;-&quot;_ ;_ @_ "/>
    <numFmt numFmtId="167" formatCode="_ * #,##0.00_ ;_ * \-#,##0.00_ ;_ * &quot;-&quot;??_ ;_ @_ "/>
    <numFmt numFmtId="168" formatCode="#,##0;\-#,##0;&quot;-&quot;"/>
    <numFmt numFmtId="169" formatCode="#,##0.00;\-#,##0.00;&quot;-&quot;"/>
    <numFmt numFmtId="170" formatCode="#,##0%;\-#,##0%;&quot;- &quot;"/>
    <numFmt numFmtId="171" formatCode="#,##0.0%;\-#,##0.0%;&quot;- &quot;"/>
    <numFmt numFmtId="172" formatCode="#,##0.00%;\-#,##0.00%;&quot;- &quot;"/>
    <numFmt numFmtId="173" formatCode="#,##0.0;\-#,##0.0;&quot;-&quot;"/>
    <numFmt numFmtId="174" formatCode="[Red]0%;[Red]\(0%\)"/>
    <numFmt numFmtId="175" formatCode="0%;\(0%\)"/>
    <numFmt numFmtId="176" formatCode="\ \ @"/>
    <numFmt numFmtId="177" formatCode="\ \ \ \ @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_(* #,##0_);_(* \(#,##0\);_(* &quot;- &quot;?_);_(@_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Narrow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sz val="11"/>
      <color indexed="9"/>
      <name val="Calibri"/>
      <family val="2"/>
    </font>
    <font>
      <b/>
      <sz val="20"/>
      <color indexed="8"/>
      <name val="Arial Narrow"/>
      <family val="2"/>
    </font>
    <font>
      <sz val="11"/>
      <color indexed="10"/>
      <name val="Calibri"/>
      <family val="2"/>
    </font>
    <font>
      <sz val="8"/>
      <name val="Calibri"/>
      <family val="2"/>
    </font>
    <font>
      <u val="single"/>
      <sz val="10"/>
      <color indexed="12"/>
      <name val="Calibri"/>
      <family val="2"/>
    </font>
    <font>
      <b/>
      <sz val="10"/>
      <name val="Calibri"/>
      <family val="2"/>
    </font>
    <font>
      <b/>
      <sz val="11"/>
      <color indexed="22"/>
      <name val="Calibri"/>
      <family val="2"/>
    </font>
    <font>
      <b/>
      <sz val="8"/>
      <color indexed="22"/>
      <name val="Calibri"/>
      <family val="2"/>
    </font>
    <font>
      <sz val="10"/>
      <name val="Calibri"/>
      <family val="2"/>
    </font>
    <font>
      <b/>
      <sz val="11"/>
      <color indexed="53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b/>
      <u val="single"/>
      <sz val="10"/>
      <name val="Calibri"/>
      <family val="2"/>
    </font>
    <font>
      <b/>
      <sz val="11"/>
      <name val="Calibri"/>
      <family val="2"/>
    </font>
    <font>
      <b/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2"/>
      <name val="Arial"/>
      <family val="2"/>
    </font>
    <font>
      <b/>
      <u val="single"/>
      <sz val="11"/>
      <color indexed="53"/>
      <name val="Calibri"/>
      <family val="2"/>
    </font>
    <font>
      <sz val="11"/>
      <name val="Calibri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20"/>
      <color theme="1"/>
      <name val="Arial Narrow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rgb="FF000000"/>
      <name val="Arial"/>
      <family val="2"/>
    </font>
    <font>
      <sz val="9"/>
      <color rgb="FF0000FF"/>
      <name val="Arial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rgb="FFFF0000"/>
      <name val="Calibri"/>
      <family val="2"/>
    </font>
    <font>
      <b/>
      <sz val="10"/>
      <color theme="1" tint="0.04998999834060669"/>
      <name val="Calibri"/>
      <family val="2"/>
    </font>
    <font>
      <sz val="10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hair"/>
      <top/>
      <bottom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hair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hair"/>
      <top/>
      <bottom/>
    </border>
    <border>
      <left/>
      <right style="hair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/>
      <top style="thin"/>
      <bottom/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168" fontId="5" fillId="0" borderId="0" applyFill="0" applyBorder="0" applyAlignment="0">
      <protection/>
    </xf>
    <xf numFmtId="169" fontId="5" fillId="0" borderId="0" applyFill="0" applyBorder="0" applyAlignment="0">
      <protection/>
    </xf>
    <xf numFmtId="170" fontId="5" fillId="0" borderId="0" applyFill="0" applyBorder="0" applyAlignment="0">
      <protection/>
    </xf>
    <xf numFmtId="171" fontId="5" fillId="0" borderId="0" applyFill="0" applyBorder="0" applyAlignment="0">
      <protection/>
    </xf>
    <xf numFmtId="172" fontId="5" fillId="0" borderId="0" applyFill="0" applyBorder="0" applyAlignment="0">
      <protection/>
    </xf>
    <xf numFmtId="168" fontId="5" fillId="0" borderId="0" applyFill="0" applyBorder="0" applyAlignment="0">
      <protection/>
    </xf>
    <xf numFmtId="173" fontId="5" fillId="0" borderId="0" applyFill="0" applyBorder="0" applyAlignment="0">
      <protection/>
    </xf>
    <xf numFmtId="169" fontId="5" fillId="0" borderId="0" applyFill="0" applyBorder="0" applyAlignment="0">
      <protection/>
    </xf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4" fontId="5" fillId="0" borderId="0" applyFill="0" applyBorder="0" applyAlignment="0">
      <protection/>
    </xf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6" fillId="0" borderId="0" applyFill="0" applyBorder="0" applyAlignment="0">
      <protection/>
    </xf>
    <xf numFmtId="169" fontId="6" fillId="0" borderId="0" applyFill="0" applyBorder="0" applyAlignment="0">
      <protection/>
    </xf>
    <xf numFmtId="168" fontId="6" fillId="0" borderId="0" applyFill="0" applyBorder="0" applyAlignment="0">
      <protection/>
    </xf>
    <xf numFmtId="173" fontId="6" fillId="0" borderId="0" applyFill="0" applyBorder="0" applyAlignment="0">
      <protection/>
    </xf>
    <xf numFmtId="169" fontId="6" fillId="0" borderId="0" applyFill="0" applyBorder="0" applyAlignment="0">
      <protection/>
    </xf>
    <xf numFmtId="0" fontId="54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55" fillId="29" borderId="0" applyNumberFormat="0" applyBorder="0" applyAlignment="0" applyProtection="0"/>
    <xf numFmtId="38" fontId="7" fillId="30" borderId="0" applyNumberFormat="0" applyBorder="0" applyAlignment="0" applyProtection="0"/>
    <xf numFmtId="0" fontId="8" fillId="0" borderId="3" applyNumberFormat="0" applyAlignment="0" applyProtection="0"/>
    <xf numFmtId="0" fontId="8" fillId="0" borderId="4">
      <alignment horizontal="left" vertical="center"/>
      <protection/>
    </xf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1" borderId="1" applyNumberFormat="0" applyAlignment="0" applyProtection="0"/>
    <xf numFmtId="10" fontId="7" fillId="32" borderId="8" applyNumberFormat="0" applyBorder="0" applyAlignment="0" applyProtection="0"/>
    <xf numFmtId="168" fontId="9" fillId="0" borderId="0" applyFill="0" applyBorder="0" applyAlignment="0">
      <protection/>
    </xf>
    <xf numFmtId="169" fontId="9" fillId="0" borderId="0" applyFill="0" applyBorder="0" applyAlignment="0">
      <protection/>
    </xf>
    <xf numFmtId="168" fontId="9" fillId="0" borderId="0" applyFill="0" applyBorder="0" applyAlignment="0">
      <protection/>
    </xf>
    <xf numFmtId="173" fontId="9" fillId="0" borderId="0" applyFill="0" applyBorder="0" applyAlignment="0">
      <protection/>
    </xf>
    <xf numFmtId="169" fontId="9" fillId="0" borderId="0" applyFill="0" applyBorder="0" applyAlignment="0">
      <protection/>
    </xf>
    <xf numFmtId="0" fontId="60" fillId="0" borderId="9" applyNumberFormat="0" applyFill="0" applyAlignment="0" applyProtection="0"/>
    <xf numFmtId="0" fontId="61" fillId="33" borderId="0" applyNumberFormat="0" applyBorder="0" applyAlignment="0" applyProtection="0"/>
    <xf numFmtId="174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34" borderId="10" applyNumberFormat="0" applyFont="0" applyAlignment="0" applyProtection="0"/>
    <xf numFmtId="0" fontId="62" fillId="27" borderId="11" applyNumberFormat="0" applyAlignment="0" applyProtection="0"/>
    <xf numFmtId="9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68" fontId="10" fillId="0" borderId="0" applyFill="0" applyBorder="0" applyAlignment="0">
      <protection/>
    </xf>
    <xf numFmtId="169" fontId="10" fillId="0" borderId="0" applyFill="0" applyBorder="0" applyAlignment="0">
      <protection/>
    </xf>
    <xf numFmtId="168" fontId="10" fillId="0" borderId="0" applyFill="0" applyBorder="0" applyAlignment="0">
      <protection/>
    </xf>
    <xf numFmtId="173" fontId="10" fillId="0" borderId="0" applyFill="0" applyBorder="0" applyAlignment="0">
      <protection/>
    </xf>
    <xf numFmtId="169" fontId="10" fillId="0" borderId="0" applyFill="0" applyBorder="0" applyAlignment="0">
      <protection/>
    </xf>
    <xf numFmtId="0" fontId="2" fillId="35" borderId="0">
      <alignment/>
      <protection/>
    </xf>
    <xf numFmtId="0" fontId="63" fillId="0" borderId="0" applyFill="0">
      <alignment horizontal="center"/>
      <protection/>
    </xf>
    <xf numFmtId="49" fontId="5" fillId="0" borderId="0" applyFill="0" applyBorder="0" applyAlignment="0">
      <protection/>
    </xf>
    <xf numFmtId="176" fontId="5" fillId="0" borderId="0" applyFill="0" applyBorder="0" applyAlignment="0">
      <protection/>
    </xf>
    <xf numFmtId="177" fontId="5" fillId="0" borderId="0" applyFill="0" applyBorder="0" applyAlignment="0">
      <protection/>
    </xf>
    <xf numFmtId="0" fontId="64" fillId="0" borderId="0" applyNumberFormat="0" applyFill="0" applyBorder="0" applyAlignment="0" applyProtection="0"/>
    <xf numFmtId="0" fontId="65" fillId="0" borderId="12" applyNumberFormat="0" applyFill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66" fillId="0" borderId="0" applyNumberFormat="0" applyFill="0" applyBorder="0" applyAlignment="0" applyProtection="0"/>
  </cellStyleXfs>
  <cellXfs count="189">
    <xf numFmtId="0" fontId="0" fillId="0" borderId="0" xfId="0" applyFont="1" applyAlignment="1">
      <alignment/>
    </xf>
    <xf numFmtId="0" fontId="15" fillId="0" borderId="0" xfId="96" applyFont="1" applyFill="1" applyBorder="1" applyAlignment="1" applyProtection="1">
      <alignment vertical="top"/>
      <protection hidden="1"/>
    </xf>
    <xf numFmtId="0" fontId="0" fillId="0" borderId="0" xfId="0" applyFont="1" applyAlignment="1">
      <alignment/>
    </xf>
    <xf numFmtId="0" fontId="16" fillId="0" borderId="0" xfId="84" applyFont="1" applyFill="1" applyBorder="1" applyAlignment="1" applyProtection="1">
      <alignment vertical="top"/>
      <protection hidden="1"/>
    </xf>
    <xf numFmtId="0" fontId="17" fillId="0" borderId="13" xfId="96" applyFont="1" applyFill="1" applyBorder="1" applyAlignment="1" applyProtection="1">
      <alignment horizontal="centerContinuous" vertical="top"/>
      <protection/>
    </xf>
    <xf numFmtId="0" fontId="17" fillId="0" borderId="4" xfId="96" applyFont="1" applyFill="1" applyBorder="1" applyAlignment="1" applyProtection="1">
      <alignment horizontal="centerContinuous" vertical="top"/>
      <protection/>
    </xf>
    <xf numFmtId="0" fontId="17" fillId="0" borderId="14" xfId="96" applyFont="1" applyFill="1" applyBorder="1" applyAlignment="1" applyProtection="1">
      <alignment horizontal="center" vertical="top" wrapText="1"/>
      <protection/>
    </xf>
    <xf numFmtId="0" fontId="17" fillId="0" borderId="15" xfId="96" applyFont="1" applyFill="1" applyBorder="1" applyAlignment="1" applyProtection="1">
      <alignment horizontal="center" vertical="top" wrapText="1"/>
      <protection/>
    </xf>
    <xf numFmtId="0" fontId="17" fillId="0" borderId="16" xfId="96" applyFont="1" applyFill="1" applyBorder="1" applyAlignment="1" applyProtection="1">
      <alignment horizontal="center" vertical="top" wrapText="1"/>
      <protection/>
    </xf>
    <xf numFmtId="1" fontId="18" fillId="36" borderId="13" xfId="84" applyNumberFormat="1" applyFont="1" applyFill="1" applyBorder="1" applyAlignment="1" applyProtection="1">
      <alignment vertical="center"/>
      <protection/>
    </xf>
    <xf numFmtId="0" fontId="19" fillId="36" borderId="4" xfId="100" applyFont="1" applyFill="1" applyBorder="1" applyAlignment="1" applyProtection="1">
      <alignment vertical="top"/>
      <protection/>
    </xf>
    <xf numFmtId="166" fontId="19" fillId="36" borderId="16" xfId="100" applyNumberFormat="1" applyFont="1" applyFill="1" applyBorder="1" applyAlignment="1" applyProtection="1">
      <alignment vertical="top" wrapText="1"/>
      <protection/>
    </xf>
    <xf numFmtId="166" fontId="19" fillId="36" borderId="14" xfId="100" applyNumberFormat="1" applyFont="1" applyFill="1" applyBorder="1" applyAlignment="1" applyProtection="1">
      <alignment vertical="top" wrapText="1"/>
      <protection/>
    </xf>
    <xf numFmtId="166" fontId="19" fillId="36" borderId="15" xfId="100" applyNumberFormat="1" applyFont="1" applyFill="1" applyBorder="1" applyAlignment="1" applyProtection="1">
      <alignment vertical="top" wrapText="1"/>
      <protection/>
    </xf>
    <xf numFmtId="166" fontId="19" fillId="36" borderId="4" xfId="100" applyNumberFormat="1" applyFont="1" applyFill="1" applyBorder="1" applyAlignment="1" applyProtection="1">
      <alignment vertical="top" wrapText="1"/>
      <protection/>
    </xf>
    <xf numFmtId="166" fontId="19" fillId="36" borderId="17" xfId="100" applyNumberFormat="1" applyFont="1" applyFill="1" applyBorder="1" applyAlignment="1" applyProtection="1">
      <alignment vertical="top" wrapText="1"/>
      <protection/>
    </xf>
    <xf numFmtId="0" fontId="20" fillId="0" borderId="0" xfId="100" applyFont="1">
      <alignment/>
      <protection/>
    </xf>
    <xf numFmtId="1" fontId="21" fillId="0" borderId="18" xfId="84" applyNumberFormat="1" applyFont="1" applyFill="1" applyBorder="1" applyAlignment="1" applyProtection="1">
      <alignment vertical="top"/>
      <protection/>
    </xf>
    <xf numFmtId="166" fontId="22" fillId="0" borderId="19" xfId="100" applyNumberFormat="1" applyFont="1" applyFill="1" applyBorder="1" applyAlignment="1" applyProtection="1">
      <alignment vertical="top" wrapText="1"/>
      <protection/>
    </xf>
    <xf numFmtId="166" fontId="22" fillId="0" borderId="20" xfId="100" applyNumberFormat="1" applyFont="1" applyFill="1" applyBorder="1" applyAlignment="1" applyProtection="1">
      <alignment vertical="top" wrapText="1"/>
      <protection/>
    </xf>
    <xf numFmtId="166" fontId="22" fillId="0" borderId="21" xfId="100" applyNumberFormat="1" applyFont="1" applyFill="1" applyBorder="1" applyAlignment="1" applyProtection="1">
      <alignment vertical="top" wrapText="1"/>
      <protection/>
    </xf>
    <xf numFmtId="166" fontId="22" fillId="0" borderId="22" xfId="100" applyNumberFormat="1" applyFont="1" applyFill="1" applyBorder="1" applyAlignment="1" applyProtection="1">
      <alignment vertical="top" wrapText="1"/>
      <protection/>
    </xf>
    <xf numFmtId="166" fontId="22" fillId="0" borderId="23" xfId="100" applyNumberFormat="1" applyFont="1" applyFill="1" applyBorder="1" applyAlignment="1" applyProtection="1">
      <alignment vertical="top" wrapText="1"/>
      <protection/>
    </xf>
    <xf numFmtId="1" fontId="17" fillId="0" borderId="18" xfId="100" applyNumberFormat="1" applyFont="1" applyFill="1" applyBorder="1" applyAlignment="1" applyProtection="1">
      <alignment vertical="top"/>
      <protection/>
    </xf>
    <xf numFmtId="1" fontId="17" fillId="0" borderId="0" xfId="100" applyNumberFormat="1" applyFont="1" applyFill="1" applyBorder="1" applyAlignment="1" applyProtection="1">
      <alignment vertical="top"/>
      <protection/>
    </xf>
    <xf numFmtId="1" fontId="17" fillId="0" borderId="0" xfId="100" applyNumberFormat="1" applyFont="1" applyFill="1" applyBorder="1" applyAlignment="1" applyProtection="1">
      <alignment vertical="top" wrapText="1"/>
      <protection/>
    </xf>
    <xf numFmtId="166" fontId="22" fillId="0" borderId="24" xfId="100" applyNumberFormat="1" applyFont="1" applyFill="1" applyBorder="1" applyAlignment="1" applyProtection="1">
      <alignment vertical="top" wrapText="1"/>
      <protection/>
    </xf>
    <xf numFmtId="1" fontId="20" fillId="0" borderId="18" xfId="100" applyNumberFormat="1" applyFont="1" applyFill="1" applyBorder="1" applyAlignment="1" applyProtection="1">
      <alignment vertical="top" wrapText="1"/>
      <protection/>
    </xf>
    <xf numFmtId="1" fontId="20" fillId="0" borderId="25" xfId="100" applyNumberFormat="1" applyFont="1" applyFill="1" applyBorder="1" applyAlignment="1" applyProtection="1">
      <alignment vertical="top" wrapText="1"/>
      <protection/>
    </xf>
    <xf numFmtId="0" fontId="17" fillId="0" borderId="17" xfId="96" applyFont="1" applyFill="1" applyBorder="1" applyAlignment="1" applyProtection="1">
      <alignment horizontal="centerContinuous" vertical="top"/>
      <protection/>
    </xf>
    <xf numFmtId="0" fontId="22" fillId="0" borderId="13" xfId="96" applyFont="1" applyFill="1" applyBorder="1" applyAlignment="1" applyProtection="1">
      <alignment horizontal="centerContinuous" vertical="top"/>
      <protection/>
    </xf>
    <xf numFmtId="0" fontId="22" fillId="0" borderId="4" xfId="96" applyFont="1" applyFill="1" applyBorder="1" applyAlignment="1" applyProtection="1">
      <alignment horizontal="centerContinuous" vertical="top"/>
      <protection/>
    </xf>
    <xf numFmtId="0" fontId="22" fillId="0" borderId="14" xfId="96" applyFont="1" applyFill="1" applyBorder="1" applyAlignment="1" applyProtection="1">
      <alignment horizontal="center" vertical="top" wrapText="1"/>
      <protection/>
    </xf>
    <xf numFmtId="0" fontId="22" fillId="0" borderId="15" xfId="96" applyFont="1" applyFill="1" applyBorder="1" applyAlignment="1" applyProtection="1">
      <alignment horizontal="center" vertical="top" wrapText="1"/>
      <protection/>
    </xf>
    <xf numFmtId="0" fontId="22" fillId="0" borderId="4" xfId="96" applyFont="1" applyFill="1" applyBorder="1" applyAlignment="1" applyProtection="1">
      <alignment horizontal="center" vertical="top" wrapText="1"/>
      <protection/>
    </xf>
    <xf numFmtId="0" fontId="22" fillId="0" borderId="17" xfId="96" applyFont="1" applyFill="1" applyBorder="1" applyAlignment="1" applyProtection="1">
      <alignment horizontal="center" vertical="top" wrapText="1"/>
      <protection/>
    </xf>
    <xf numFmtId="0" fontId="67" fillId="0" borderId="0" xfId="0" applyFont="1" applyAlignment="1">
      <alignment/>
    </xf>
    <xf numFmtId="1" fontId="20" fillId="0" borderId="0" xfId="100" applyNumberFormat="1" applyFont="1" applyFill="1" applyBorder="1" applyAlignment="1" applyProtection="1">
      <alignment vertical="top"/>
      <protection/>
    </xf>
    <xf numFmtId="1" fontId="20" fillId="0" borderId="24" xfId="100" applyNumberFormat="1" applyFont="1" applyFill="1" applyBorder="1" applyAlignment="1" applyProtection="1">
      <alignment vertical="top"/>
      <protection/>
    </xf>
    <xf numFmtId="1" fontId="20" fillId="0" borderId="26" xfId="100" applyNumberFormat="1" applyFont="1" applyFill="1" applyBorder="1" applyAlignment="1" applyProtection="1">
      <alignment vertical="top"/>
      <protection/>
    </xf>
    <xf numFmtId="1" fontId="20" fillId="0" borderId="27" xfId="100" applyNumberFormat="1" applyFont="1" applyFill="1" applyBorder="1" applyAlignment="1" applyProtection="1">
      <alignment vertical="top"/>
      <protection/>
    </xf>
    <xf numFmtId="0" fontId="22" fillId="0" borderId="16" xfId="96" applyFont="1" applyFill="1" applyBorder="1" applyAlignment="1" applyProtection="1">
      <alignment horizontal="center" vertical="top" wrapText="1"/>
      <protection/>
    </xf>
    <xf numFmtId="180" fontId="20" fillId="37" borderId="19" xfId="100" applyNumberFormat="1" applyFont="1" applyFill="1" applyBorder="1" applyAlignment="1" applyProtection="1">
      <alignment vertical="top"/>
      <protection/>
    </xf>
    <xf numFmtId="180" fontId="20" fillId="37" borderId="28" xfId="100" applyNumberFormat="1" applyFont="1" applyFill="1" applyBorder="1" applyAlignment="1" applyProtection="1">
      <alignment vertical="top"/>
      <protection/>
    </xf>
    <xf numFmtId="0" fontId="17" fillId="0" borderId="17" xfId="96" applyFont="1" applyFill="1" applyBorder="1" applyAlignment="1" applyProtection="1">
      <alignment horizontal="center" vertical="top" wrapText="1"/>
      <protection/>
    </xf>
    <xf numFmtId="1" fontId="24" fillId="0" borderId="0" xfId="100" applyNumberFormat="1" applyFont="1" applyFill="1" applyBorder="1" applyAlignment="1" applyProtection="1">
      <alignment vertical="top"/>
      <protection/>
    </xf>
    <xf numFmtId="0" fontId="17" fillId="0" borderId="8" xfId="96" applyFont="1" applyFill="1" applyBorder="1" applyAlignment="1" applyProtection="1">
      <alignment horizontal="center" vertical="top" wrapText="1"/>
      <protection/>
    </xf>
    <xf numFmtId="0" fontId="22" fillId="0" borderId="8" xfId="96" applyFont="1" applyFill="1" applyBorder="1" applyAlignment="1" applyProtection="1">
      <alignment horizontal="center" vertical="top" wrapText="1"/>
      <protection/>
    </xf>
    <xf numFmtId="166" fontId="19" fillId="36" borderId="8" xfId="100" applyNumberFormat="1" applyFont="1" applyFill="1" applyBorder="1" applyAlignment="1" applyProtection="1">
      <alignment vertical="top" wrapText="1"/>
      <protection/>
    </xf>
    <xf numFmtId="166" fontId="22" fillId="0" borderId="29" xfId="100" applyNumberFormat="1" applyFont="1" applyFill="1" applyBorder="1" applyAlignment="1" applyProtection="1">
      <alignment vertical="top" wrapText="1"/>
      <protection/>
    </xf>
    <xf numFmtId="166" fontId="22" fillId="0" borderId="30" xfId="100" applyNumberFormat="1" applyFont="1" applyFill="1" applyBorder="1" applyAlignment="1" applyProtection="1">
      <alignment vertical="top" wrapText="1"/>
      <protection/>
    </xf>
    <xf numFmtId="180" fontId="20" fillId="37" borderId="31" xfId="100" applyNumberFormat="1" applyFont="1" applyFill="1" applyBorder="1" applyAlignment="1" applyProtection="1">
      <alignment vertical="top"/>
      <protection/>
    </xf>
    <xf numFmtId="180" fontId="20" fillId="37" borderId="32" xfId="100" applyNumberFormat="1" applyFont="1" applyFill="1" applyBorder="1" applyAlignment="1" applyProtection="1">
      <alignment vertical="top"/>
      <protection/>
    </xf>
    <xf numFmtId="180" fontId="20" fillId="37" borderId="30" xfId="100" applyNumberFormat="1" applyFont="1" applyFill="1" applyBorder="1" applyAlignment="1" applyProtection="1">
      <alignment vertical="top"/>
      <protection/>
    </xf>
    <xf numFmtId="180" fontId="20" fillId="37" borderId="33" xfId="100" applyNumberFormat="1" applyFont="1" applyFill="1" applyBorder="1" applyAlignment="1" applyProtection="1">
      <alignment vertical="top"/>
      <protection/>
    </xf>
    <xf numFmtId="180" fontId="20" fillId="38" borderId="19" xfId="100" applyNumberFormat="1" applyFont="1" applyFill="1" applyBorder="1" applyAlignment="1" applyProtection="1">
      <alignment vertical="top"/>
      <protection locked="0"/>
    </xf>
    <xf numFmtId="0" fontId="17" fillId="0" borderId="4" xfId="96" applyFont="1" applyFill="1" applyBorder="1" applyAlignment="1" applyProtection="1">
      <alignment horizontal="center" vertical="top" wrapText="1"/>
      <protection/>
    </xf>
    <xf numFmtId="166" fontId="22" fillId="0" borderId="34" xfId="100" applyNumberFormat="1" applyFont="1" applyFill="1" applyBorder="1" applyAlignment="1" applyProtection="1">
      <alignment vertical="top" wrapText="1"/>
      <protection/>
    </xf>
    <xf numFmtId="166" fontId="22" fillId="0" borderId="0" xfId="100" applyNumberFormat="1" applyFont="1" applyFill="1" applyBorder="1" applyAlignment="1" applyProtection="1">
      <alignment vertical="top" wrapText="1"/>
      <protection/>
    </xf>
    <xf numFmtId="180" fontId="20" fillId="39" borderId="19" xfId="100" applyNumberFormat="1" applyFont="1" applyFill="1" applyBorder="1" applyAlignment="1" applyProtection="1">
      <alignment vertical="top"/>
      <protection locked="0"/>
    </xf>
    <xf numFmtId="180" fontId="20" fillId="40" borderId="19" xfId="100" applyNumberFormat="1" applyFont="1" applyFill="1" applyBorder="1" applyAlignment="1" applyProtection="1">
      <alignment vertical="top"/>
      <protection locked="0"/>
    </xf>
    <xf numFmtId="180" fontId="20" fillId="41" borderId="31" xfId="100" applyNumberFormat="1" applyFont="1" applyFill="1" applyBorder="1" applyAlignment="1" applyProtection="1">
      <alignment vertical="top"/>
      <protection locked="0"/>
    </xf>
    <xf numFmtId="1" fontId="25" fillId="0" borderId="0" xfId="96" applyNumberFormat="1" applyFont="1" applyFill="1" applyBorder="1" applyAlignment="1" applyProtection="1">
      <alignment/>
      <protection hidden="1"/>
    </xf>
    <xf numFmtId="1" fontId="25" fillId="0" borderId="0" xfId="96" applyNumberFormat="1" applyFont="1" applyFill="1" applyBorder="1" applyAlignment="1" applyProtection="1">
      <alignment vertical="center"/>
      <protection hidden="1"/>
    </xf>
    <xf numFmtId="0" fontId="20" fillId="0" borderId="0" xfId="96" applyFont="1" applyBorder="1">
      <alignment/>
      <protection/>
    </xf>
    <xf numFmtId="1" fontId="26" fillId="0" borderId="0" xfId="84" applyNumberFormat="1" applyFont="1" applyBorder="1" applyAlignment="1" applyProtection="1">
      <alignment/>
      <protection hidden="1"/>
    </xf>
    <xf numFmtId="1" fontId="26" fillId="0" borderId="0" xfId="84" applyNumberFormat="1" applyFont="1" applyBorder="1" applyAlignment="1" applyProtection="1">
      <alignment vertical="center"/>
      <protection hidden="1"/>
    </xf>
    <xf numFmtId="0" fontId="25" fillId="0" borderId="0" xfId="96" applyNumberFormat="1" applyFont="1" applyFill="1" applyBorder="1" applyAlignment="1" applyProtection="1">
      <alignment/>
      <protection hidden="1"/>
    </xf>
    <xf numFmtId="180" fontId="20" fillId="42" borderId="31" xfId="100" applyNumberFormat="1" applyFont="1" applyFill="1" applyBorder="1" applyAlignment="1" applyProtection="1">
      <alignment vertical="top"/>
      <protection locked="0"/>
    </xf>
    <xf numFmtId="166" fontId="22" fillId="0" borderId="31" xfId="100" applyNumberFormat="1" applyFont="1" applyFill="1" applyBorder="1" applyAlignment="1" applyProtection="1">
      <alignment vertical="top" wrapText="1"/>
      <protection/>
    </xf>
    <xf numFmtId="180" fontId="66" fillId="0" borderId="0" xfId="0" applyNumberFormat="1" applyFont="1" applyAlignment="1">
      <alignment/>
    </xf>
    <xf numFmtId="166" fontId="15" fillId="37" borderId="19" xfId="100" applyNumberFormat="1" applyFont="1" applyFill="1" applyBorder="1" applyAlignment="1" applyProtection="1">
      <alignment vertical="top" wrapText="1"/>
      <protection/>
    </xf>
    <xf numFmtId="166" fontId="15" fillId="37" borderId="22" xfId="100" applyNumberFormat="1" applyFont="1" applyFill="1" applyBorder="1" applyAlignment="1" applyProtection="1">
      <alignment vertical="top" wrapText="1"/>
      <protection/>
    </xf>
    <xf numFmtId="180" fontId="15" fillId="0" borderId="19" xfId="100" applyNumberFormat="1" applyFont="1" applyFill="1" applyBorder="1" applyAlignment="1" applyProtection="1">
      <alignment vertical="top" wrapText="1"/>
      <protection/>
    </xf>
    <xf numFmtId="180" fontId="15" fillId="0" borderId="22" xfId="100" applyNumberFormat="1" applyFont="1" applyFill="1" applyBorder="1" applyAlignment="1" applyProtection="1">
      <alignment vertical="top" wrapText="1"/>
      <protection/>
    </xf>
    <xf numFmtId="0" fontId="68" fillId="0" borderId="8" xfId="0" applyFont="1" applyBorder="1" applyAlignment="1">
      <alignment wrapText="1"/>
    </xf>
    <xf numFmtId="0" fontId="68" fillId="0" borderId="35" xfId="0" applyFont="1" applyBorder="1" applyAlignment="1">
      <alignment horizontal="right" wrapText="1"/>
    </xf>
    <xf numFmtId="0" fontId="50" fillId="0" borderId="0" xfId="0" applyFont="1" applyAlignment="1">
      <alignment/>
    </xf>
    <xf numFmtId="0" fontId="69" fillId="0" borderId="36" xfId="0" applyFont="1" applyBorder="1" applyAlignment="1">
      <alignment horizontal="right" wrapText="1"/>
    </xf>
    <xf numFmtId="0" fontId="68" fillId="0" borderId="37" xfId="0" applyFont="1" applyBorder="1" applyAlignment="1">
      <alignment horizontal="right" wrapText="1"/>
    </xf>
    <xf numFmtId="180" fontId="15" fillId="37" borderId="19" xfId="100" applyNumberFormat="1" applyFont="1" applyFill="1" applyBorder="1" applyAlignment="1" applyProtection="1">
      <alignment vertical="top" wrapText="1"/>
      <protection/>
    </xf>
    <xf numFmtId="180" fontId="15" fillId="37" borderId="22" xfId="100" applyNumberFormat="1" applyFont="1" applyFill="1" applyBorder="1" applyAlignment="1" applyProtection="1">
      <alignment vertical="top" wrapText="1"/>
      <protection/>
    </xf>
    <xf numFmtId="1" fontId="21" fillId="0" borderId="18" xfId="84" applyNumberFormat="1" applyFont="1" applyFill="1" applyBorder="1" applyAlignment="1" applyProtection="1">
      <alignment horizontal="left" vertical="top"/>
      <protection/>
    </xf>
    <xf numFmtId="1" fontId="21" fillId="0" borderId="0" xfId="84" applyNumberFormat="1" applyFont="1" applyFill="1" applyBorder="1" applyAlignment="1" applyProtection="1">
      <alignment horizontal="left" vertical="top"/>
      <protection/>
    </xf>
    <xf numFmtId="1" fontId="21" fillId="0" borderId="24" xfId="84" applyNumberFormat="1" applyFont="1" applyFill="1" applyBorder="1" applyAlignment="1" applyProtection="1">
      <alignment horizontal="left" vertical="top"/>
      <protection/>
    </xf>
    <xf numFmtId="1" fontId="29" fillId="0" borderId="18" xfId="84" applyNumberFormat="1" applyFont="1" applyFill="1" applyBorder="1" applyAlignment="1" applyProtection="1">
      <alignment horizontal="left" vertical="top" indent="1"/>
      <protection/>
    </xf>
    <xf numFmtId="1" fontId="20" fillId="37" borderId="18" xfId="100" applyNumberFormat="1" applyFont="1" applyFill="1" applyBorder="1" applyAlignment="1" applyProtection="1">
      <alignment vertical="top" wrapText="1"/>
      <protection/>
    </xf>
    <xf numFmtId="180" fontId="20" fillId="37" borderId="19" xfId="100" applyNumberFormat="1" applyFont="1" applyFill="1" applyBorder="1" applyAlignment="1" applyProtection="1">
      <alignment vertical="top"/>
      <protection locked="0"/>
    </xf>
    <xf numFmtId="180" fontId="20" fillId="37" borderId="31" xfId="100" applyNumberFormat="1" applyFont="1" applyFill="1" applyBorder="1" applyAlignment="1" applyProtection="1">
      <alignment vertical="top"/>
      <protection locked="0"/>
    </xf>
    <xf numFmtId="0" fontId="20" fillId="37" borderId="0" xfId="100" applyFont="1" applyFill="1">
      <alignment/>
      <protection/>
    </xf>
    <xf numFmtId="0" fontId="0" fillId="37" borderId="0" xfId="0" applyFont="1" applyFill="1" applyAlignment="1">
      <alignment/>
    </xf>
    <xf numFmtId="180" fontId="20" fillId="37" borderId="28" xfId="100" applyNumberFormat="1" applyFont="1" applyFill="1" applyBorder="1" applyAlignment="1" applyProtection="1">
      <alignment vertical="top"/>
      <protection locked="0"/>
    </xf>
    <xf numFmtId="180" fontId="20" fillId="37" borderId="32" xfId="100" applyNumberFormat="1" applyFont="1" applyFill="1" applyBorder="1" applyAlignment="1" applyProtection="1">
      <alignment vertical="top"/>
      <protection locked="0"/>
    </xf>
    <xf numFmtId="1" fontId="20" fillId="0" borderId="0" xfId="100" applyNumberFormat="1" applyFont="1" applyFill="1" applyBorder="1" applyAlignment="1" applyProtection="1">
      <alignment horizontal="left" vertical="top" wrapText="1"/>
      <protection/>
    </xf>
    <xf numFmtId="1" fontId="20" fillId="0" borderId="24" xfId="100" applyNumberFormat="1" applyFont="1" applyFill="1" applyBorder="1" applyAlignment="1" applyProtection="1">
      <alignment horizontal="left" vertical="top" wrapText="1"/>
      <protection/>
    </xf>
    <xf numFmtId="1" fontId="21" fillId="0" borderId="18" xfId="84" applyNumberFormat="1" applyFont="1" applyFill="1" applyBorder="1" applyAlignment="1" applyProtection="1">
      <alignment horizontal="left" vertical="top"/>
      <protection/>
    </xf>
    <xf numFmtId="1" fontId="21" fillId="0" borderId="0" xfId="84" applyNumberFormat="1" applyFont="1" applyFill="1" applyBorder="1" applyAlignment="1" applyProtection="1">
      <alignment horizontal="left" vertical="top"/>
      <protection/>
    </xf>
    <xf numFmtId="1" fontId="21" fillId="0" borderId="24" xfId="84" applyNumberFormat="1" applyFont="1" applyFill="1" applyBorder="1" applyAlignment="1" applyProtection="1">
      <alignment horizontal="left" vertical="top"/>
      <protection/>
    </xf>
    <xf numFmtId="1" fontId="20" fillId="0" borderId="0" xfId="100" applyNumberFormat="1" applyFont="1" applyFill="1" applyBorder="1" applyAlignment="1" applyProtection="1">
      <alignment vertical="top" wrapText="1"/>
      <protection/>
    </xf>
    <xf numFmtId="1" fontId="30" fillId="0" borderId="0" xfId="96" applyNumberFormat="1" applyFont="1" applyFill="1" applyBorder="1" applyAlignment="1" applyProtection="1">
      <alignment vertical="center"/>
      <protection hidden="1"/>
    </xf>
    <xf numFmtId="0" fontId="0" fillId="0" borderId="0" xfId="0" applyFont="1" applyAlignment="1">
      <alignment wrapText="1"/>
    </xf>
    <xf numFmtId="0" fontId="20" fillId="0" borderId="8" xfId="96" applyFont="1" applyBorder="1">
      <alignment/>
      <protection/>
    </xf>
    <xf numFmtId="0" fontId="70" fillId="0" borderId="8" xfId="0" applyFont="1" applyBorder="1" applyAlignment="1">
      <alignment horizontal="center" wrapText="1"/>
    </xf>
    <xf numFmtId="0" fontId="11" fillId="0" borderId="0" xfId="96" applyNumberFormat="1" applyFont="1" applyFill="1" applyBorder="1" applyAlignment="1" applyProtection="1">
      <alignment vertical="top"/>
      <protection hidden="1"/>
    </xf>
    <xf numFmtId="0" fontId="71" fillId="0" borderId="0" xfId="84" applyFont="1" applyFill="1" applyBorder="1" applyAlignment="1" applyProtection="1">
      <alignment vertical="top"/>
      <protection hidden="1"/>
    </xf>
    <xf numFmtId="0" fontId="71" fillId="0" borderId="0" xfId="0" applyFont="1" applyAlignment="1">
      <alignment/>
    </xf>
    <xf numFmtId="0" fontId="15" fillId="0" borderId="0" xfId="96" applyFont="1" applyFill="1" applyBorder="1" applyAlignment="1" applyProtection="1">
      <alignment vertical="top" wrapText="1"/>
      <protection hidden="1"/>
    </xf>
    <xf numFmtId="0" fontId="30" fillId="0" borderId="0" xfId="0" applyFont="1" applyAlignment="1">
      <alignment wrapText="1"/>
    </xf>
    <xf numFmtId="1" fontId="30" fillId="0" borderId="0" xfId="96" applyNumberFormat="1" applyFont="1" applyFill="1" applyBorder="1" applyAlignment="1" applyProtection="1">
      <alignment vertical="center" wrapText="1"/>
      <protection hidden="1"/>
    </xf>
    <xf numFmtId="1" fontId="30" fillId="37" borderId="0" xfId="96" applyNumberFormat="1" applyFont="1" applyFill="1" applyBorder="1" applyAlignment="1" applyProtection="1">
      <alignment vertical="center" wrapText="1"/>
      <protection hidden="1"/>
    </xf>
    <xf numFmtId="0" fontId="71" fillId="0" borderId="0" xfId="0" applyFont="1" applyAlignment="1">
      <alignment horizontal="left" vertical="center"/>
    </xf>
    <xf numFmtId="0" fontId="71" fillId="0" borderId="0" xfId="84" applyFont="1" applyFill="1" applyBorder="1" applyAlignment="1" applyProtection="1">
      <alignment horizontal="left" vertical="center"/>
      <protection hidden="1"/>
    </xf>
    <xf numFmtId="0" fontId="15" fillId="0" borderId="30" xfId="96" applyFont="1" applyFill="1" applyBorder="1" applyAlignment="1" applyProtection="1">
      <alignment vertical="top" wrapText="1"/>
      <protection hidden="1"/>
    </xf>
    <xf numFmtId="0" fontId="20" fillId="0" borderId="30" xfId="100" applyFont="1" applyBorder="1" applyAlignment="1">
      <alignment wrapText="1"/>
      <protection/>
    </xf>
    <xf numFmtId="0" fontId="0" fillId="0" borderId="30" xfId="0" applyFont="1" applyBorder="1" applyAlignment="1">
      <alignment wrapText="1"/>
    </xf>
    <xf numFmtId="0" fontId="0" fillId="0" borderId="33" xfId="0" applyFont="1" applyBorder="1" applyAlignment="1">
      <alignment wrapText="1"/>
    </xf>
    <xf numFmtId="0" fontId="20" fillId="0" borderId="0" xfId="100" applyFont="1" applyBorder="1">
      <alignment/>
      <protection/>
    </xf>
    <xf numFmtId="0" fontId="69" fillId="0" borderId="8" xfId="0" applyFont="1" applyBorder="1" applyAlignment="1">
      <alignment wrapText="1"/>
    </xf>
    <xf numFmtId="0" fontId="70" fillId="0" borderId="8" xfId="0" applyFont="1" applyBorder="1" applyAlignment="1" applyProtection="1">
      <alignment horizontal="center" wrapText="1"/>
      <protection locked="0"/>
    </xf>
    <xf numFmtId="0" fontId="20" fillId="0" borderId="8" xfId="96" applyFont="1" applyBorder="1" applyProtection="1">
      <alignment/>
      <protection locked="0"/>
    </xf>
    <xf numFmtId="180" fontId="20" fillId="0" borderId="19" xfId="100" applyNumberFormat="1" applyFont="1" applyFill="1" applyBorder="1" applyAlignment="1" applyProtection="1">
      <alignment vertical="top"/>
      <protection locked="0"/>
    </xf>
    <xf numFmtId="180" fontId="20" fillId="0" borderId="31" xfId="100" applyNumberFormat="1" applyFont="1" applyFill="1" applyBorder="1" applyAlignment="1" applyProtection="1">
      <alignment vertical="top"/>
      <protection locked="0"/>
    </xf>
    <xf numFmtId="0" fontId="20" fillId="0" borderId="30" xfId="100" applyFont="1" applyBorder="1" applyAlignment="1" applyProtection="1">
      <alignment wrapText="1"/>
      <protection locked="0"/>
    </xf>
    <xf numFmtId="0" fontId="20" fillId="37" borderId="30" xfId="100" applyFont="1" applyFill="1" applyBorder="1" applyAlignment="1" applyProtection="1">
      <alignment wrapText="1"/>
      <protection locked="0"/>
    </xf>
    <xf numFmtId="0" fontId="0" fillId="0" borderId="30" xfId="0" applyFont="1" applyBorder="1" applyAlignment="1" applyProtection="1">
      <alignment wrapText="1"/>
      <protection locked="0"/>
    </xf>
    <xf numFmtId="0" fontId="0" fillId="0" borderId="33" xfId="0" applyFont="1" applyBorder="1" applyAlignment="1" applyProtection="1">
      <alignment wrapText="1"/>
      <protection locked="0"/>
    </xf>
    <xf numFmtId="0" fontId="20" fillId="0" borderId="8" xfId="96" applyFont="1" applyBorder="1" applyAlignment="1" applyProtection="1">
      <alignment wrapText="1"/>
      <protection locked="0"/>
    </xf>
    <xf numFmtId="1" fontId="20" fillId="0" borderId="0" xfId="100" applyNumberFormat="1" applyFont="1" applyFill="1" applyBorder="1" applyAlignment="1" applyProtection="1">
      <alignment vertical="top" wrapText="1"/>
      <protection/>
    </xf>
    <xf numFmtId="1" fontId="20" fillId="0" borderId="0" xfId="100" applyNumberFormat="1" applyFont="1" applyFill="1" applyBorder="1" applyAlignment="1" applyProtection="1">
      <alignment horizontal="left" vertical="top" wrapText="1"/>
      <protection/>
    </xf>
    <xf numFmtId="1" fontId="20" fillId="0" borderId="24" xfId="100" applyNumberFormat="1" applyFont="1" applyFill="1" applyBorder="1" applyAlignment="1" applyProtection="1">
      <alignment horizontal="left" vertical="top" wrapText="1"/>
      <protection/>
    </xf>
    <xf numFmtId="1" fontId="21" fillId="0" borderId="18" xfId="84" applyNumberFormat="1" applyFont="1" applyFill="1" applyBorder="1" applyAlignment="1" applyProtection="1">
      <alignment horizontal="left" vertical="top"/>
      <protection/>
    </xf>
    <xf numFmtId="1" fontId="21" fillId="0" borderId="0" xfId="84" applyNumberFormat="1" applyFont="1" applyFill="1" applyBorder="1" applyAlignment="1" applyProtection="1">
      <alignment horizontal="left" vertical="top"/>
      <protection/>
    </xf>
    <xf numFmtId="1" fontId="21" fillId="0" borderId="24" xfId="84" applyNumberFormat="1" applyFont="1" applyFill="1" applyBorder="1" applyAlignment="1" applyProtection="1">
      <alignment horizontal="left" vertical="top"/>
      <protection/>
    </xf>
    <xf numFmtId="1" fontId="20" fillId="0" borderId="0" xfId="100" applyNumberFormat="1" applyFont="1" applyFill="1" applyBorder="1" applyAlignment="1" applyProtection="1">
      <alignment horizontal="left" vertical="top"/>
      <protection/>
    </xf>
    <xf numFmtId="1" fontId="20" fillId="0" borderId="0" xfId="100" applyNumberFormat="1" applyFont="1" applyFill="1" applyBorder="1" applyAlignment="1" applyProtection="1">
      <alignment horizontal="left" vertical="top"/>
      <protection/>
    </xf>
    <xf numFmtId="1" fontId="20" fillId="0" borderId="0" xfId="100" applyNumberFormat="1" applyFont="1" applyFill="1" applyBorder="1" applyAlignment="1" applyProtection="1">
      <alignment horizontal="left" vertical="top" wrapText="1"/>
      <protection/>
    </xf>
    <xf numFmtId="1" fontId="20" fillId="0" borderId="24" xfId="100" applyNumberFormat="1" applyFont="1" applyFill="1" applyBorder="1" applyAlignment="1" applyProtection="1">
      <alignment horizontal="left" vertical="top" wrapText="1"/>
      <protection/>
    </xf>
    <xf numFmtId="1" fontId="21" fillId="0" borderId="18" xfId="84" applyNumberFormat="1" applyFont="1" applyFill="1" applyBorder="1" applyAlignment="1" applyProtection="1">
      <alignment horizontal="left" vertical="top"/>
      <protection/>
    </xf>
    <xf numFmtId="1" fontId="21" fillId="0" borderId="0" xfId="84" applyNumberFormat="1" applyFont="1" applyFill="1" applyBorder="1" applyAlignment="1" applyProtection="1">
      <alignment horizontal="left" vertical="top"/>
      <protection/>
    </xf>
    <xf numFmtId="1" fontId="21" fillId="0" borderId="24" xfId="84" applyNumberFormat="1" applyFont="1" applyFill="1" applyBorder="1" applyAlignment="1" applyProtection="1">
      <alignment horizontal="left" vertical="top"/>
      <protection/>
    </xf>
    <xf numFmtId="1" fontId="20" fillId="0" borderId="0" xfId="100" applyNumberFormat="1" applyFont="1" applyFill="1" applyBorder="1" applyAlignment="1" applyProtection="1">
      <alignment vertical="top" wrapText="1"/>
      <protection/>
    </xf>
    <xf numFmtId="3" fontId="20" fillId="0" borderId="8" xfId="96" applyNumberFormat="1" applyFont="1" applyBorder="1" applyAlignment="1" applyProtection="1">
      <alignment wrapText="1"/>
      <protection locked="0"/>
    </xf>
    <xf numFmtId="0" fontId="70" fillId="0" borderId="8" xfId="0" applyFont="1" applyBorder="1" applyAlignment="1" applyProtection="1">
      <alignment horizontal="center" wrapText="1"/>
      <protection locked="0"/>
    </xf>
    <xf numFmtId="0" fontId="20" fillId="0" borderId="8" xfId="96" applyFont="1" applyBorder="1" applyProtection="1">
      <alignment/>
      <protection locked="0"/>
    </xf>
    <xf numFmtId="0" fontId="20" fillId="0" borderId="8" xfId="96" applyFont="1" applyBorder="1" applyAlignment="1" applyProtection="1">
      <alignment wrapText="1"/>
      <protection locked="0"/>
    </xf>
    <xf numFmtId="0" fontId="20" fillId="0" borderId="8" xfId="96" applyFont="1" applyBorder="1" applyAlignment="1" applyProtection="1">
      <alignment vertical="top" wrapText="1"/>
      <protection locked="0"/>
    </xf>
    <xf numFmtId="0" fontId="20" fillId="0" borderId="8" xfId="96" applyFont="1" applyBorder="1" applyAlignment="1" applyProtection="1">
      <alignment horizontal="left" vertical="top" wrapText="1"/>
      <protection locked="0"/>
    </xf>
    <xf numFmtId="180" fontId="20" fillId="37" borderId="19" xfId="100" applyNumberFormat="1" applyFont="1" applyFill="1" applyBorder="1" applyAlignment="1" applyProtection="1">
      <alignment vertical="top"/>
      <protection/>
    </xf>
    <xf numFmtId="180" fontId="20" fillId="37" borderId="31" xfId="100" applyNumberFormat="1" applyFont="1" applyFill="1" applyBorder="1" applyAlignment="1" applyProtection="1">
      <alignment vertical="top"/>
      <protection/>
    </xf>
    <xf numFmtId="180" fontId="20" fillId="38" borderId="19" xfId="100" applyNumberFormat="1" applyFont="1" applyFill="1" applyBorder="1" applyAlignment="1" applyProtection="1">
      <alignment vertical="top"/>
      <protection locked="0"/>
    </xf>
    <xf numFmtId="180" fontId="20" fillId="39" borderId="19" xfId="100" applyNumberFormat="1" applyFont="1" applyFill="1" applyBorder="1" applyAlignment="1" applyProtection="1">
      <alignment vertical="top"/>
      <protection locked="0"/>
    </xf>
    <xf numFmtId="180" fontId="20" fillId="40" borderId="19" xfId="100" applyNumberFormat="1" applyFont="1" applyFill="1" applyBorder="1" applyAlignment="1" applyProtection="1">
      <alignment vertical="top"/>
      <protection locked="0"/>
    </xf>
    <xf numFmtId="180" fontId="20" fillId="41" borderId="31" xfId="100" applyNumberFormat="1" applyFont="1" applyFill="1" applyBorder="1" applyAlignment="1" applyProtection="1">
      <alignment vertical="top"/>
      <protection locked="0"/>
    </xf>
    <xf numFmtId="180" fontId="20" fillId="37" borderId="19" xfId="100" applyNumberFormat="1" applyFont="1" applyFill="1" applyBorder="1" applyAlignment="1" applyProtection="1">
      <alignment vertical="top"/>
      <protection locked="0"/>
    </xf>
    <xf numFmtId="180" fontId="20" fillId="37" borderId="31" xfId="100" applyNumberFormat="1" applyFont="1" applyFill="1" applyBorder="1" applyAlignment="1" applyProtection="1">
      <alignment vertical="top"/>
      <protection locked="0"/>
    </xf>
    <xf numFmtId="180" fontId="20" fillId="0" borderId="19" xfId="100" applyNumberFormat="1" applyFont="1" applyFill="1" applyBorder="1" applyAlignment="1" applyProtection="1">
      <alignment vertical="top"/>
      <protection locked="0"/>
    </xf>
    <xf numFmtId="180" fontId="20" fillId="0" borderId="31" xfId="100" applyNumberFormat="1" applyFont="1" applyFill="1" applyBorder="1" applyAlignment="1" applyProtection="1">
      <alignment vertical="top"/>
      <protection locked="0"/>
    </xf>
    <xf numFmtId="180" fontId="20" fillId="38" borderId="19" xfId="100" applyNumberFormat="1" applyFont="1" applyFill="1" applyBorder="1" applyAlignment="1" applyProtection="1">
      <alignment vertical="top" wrapText="1"/>
      <protection locked="0"/>
    </xf>
    <xf numFmtId="180" fontId="20" fillId="39" borderId="19" xfId="100" applyNumberFormat="1" applyFont="1" applyFill="1" applyBorder="1" applyAlignment="1" applyProtection="1">
      <alignment horizontal="center" vertical="top"/>
      <protection locked="0"/>
    </xf>
    <xf numFmtId="180" fontId="20" fillId="39" borderId="19" xfId="100" applyNumberFormat="1" applyFont="1" applyFill="1" applyBorder="1" applyAlignment="1" applyProtection="1">
      <alignment vertical="center" wrapText="1"/>
      <protection locked="0"/>
    </xf>
    <xf numFmtId="180" fontId="20" fillId="40" borderId="19" xfId="100" applyNumberFormat="1" applyFont="1" applyFill="1" applyBorder="1" applyAlignment="1" applyProtection="1">
      <alignment vertical="center"/>
      <protection locked="0"/>
    </xf>
    <xf numFmtId="180" fontId="20" fillId="38" borderId="19" xfId="100" applyNumberFormat="1" applyFont="1" applyFill="1" applyBorder="1" applyAlignment="1" applyProtection="1">
      <alignment vertical="center"/>
      <protection locked="0"/>
    </xf>
    <xf numFmtId="180" fontId="20" fillId="41" borderId="31" xfId="100" applyNumberFormat="1" applyFont="1" applyFill="1" applyBorder="1" applyAlignment="1" applyProtection="1">
      <alignment vertical="center"/>
      <protection locked="0"/>
    </xf>
    <xf numFmtId="180" fontId="20" fillId="39" borderId="19" xfId="100" applyNumberFormat="1" applyFont="1" applyFill="1" applyBorder="1" applyAlignment="1" applyProtection="1">
      <alignment horizontal="center" vertical="top" wrapText="1"/>
      <protection locked="0"/>
    </xf>
    <xf numFmtId="180" fontId="72" fillId="40" borderId="19" xfId="100" applyNumberFormat="1" applyFont="1" applyFill="1" applyBorder="1" applyAlignment="1" applyProtection="1">
      <alignment vertical="center"/>
      <protection locked="0"/>
    </xf>
    <xf numFmtId="180" fontId="72" fillId="38" borderId="19" xfId="100" applyNumberFormat="1" applyFont="1" applyFill="1" applyBorder="1" applyAlignment="1" applyProtection="1">
      <alignment vertical="center"/>
      <protection locked="0"/>
    </xf>
    <xf numFmtId="180" fontId="72" fillId="41" borderId="31" xfId="100" applyNumberFormat="1" applyFont="1" applyFill="1" applyBorder="1" applyAlignment="1" applyProtection="1">
      <alignment vertical="center"/>
      <protection locked="0"/>
    </xf>
    <xf numFmtId="180" fontId="73" fillId="40" borderId="19" xfId="100" applyNumberFormat="1" applyFont="1" applyFill="1" applyBorder="1" applyAlignment="1" applyProtection="1">
      <alignment vertical="center"/>
      <protection locked="0"/>
    </xf>
    <xf numFmtId="180" fontId="73" fillId="38" borderId="19" xfId="100" applyNumberFormat="1" applyFont="1" applyFill="1" applyBorder="1" applyAlignment="1" applyProtection="1">
      <alignment vertical="center"/>
      <protection locked="0"/>
    </xf>
    <xf numFmtId="180" fontId="73" fillId="41" borderId="31" xfId="100" applyNumberFormat="1" applyFont="1" applyFill="1" applyBorder="1" applyAlignment="1" applyProtection="1">
      <alignment vertical="center"/>
      <protection locked="0"/>
    </xf>
    <xf numFmtId="180" fontId="20" fillId="37" borderId="19" xfId="100" applyNumberFormat="1" applyFont="1" applyFill="1" applyBorder="1" applyAlignment="1" applyProtection="1">
      <alignment horizontal="center" vertical="top"/>
      <protection locked="0"/>
    </xf>
    <xf numFmtId="1" fontId="20" fillId="0" borderId="0" xfId="100" applyNumberFormat="1" applyFont="1" applyFill="1" applyBorder="1" applyAlignment="1" applyProtection="1">
      <alignment vertical="top" wrapText="1"/>
      <protection/>
    </xf>
    <xf numFmtId="0" fontId="0" fillId="0" borderId="24" xfId="0" applyBorder="1" applyAlignment="1">
      <alignment vertical="top"/>
    </xf>
    <xf numFmtId="1" fontId="20" fillId="0" borderId="0" xfId="100" applyNumberFormat="1" applyFont="1" applyFill="1" applyBorder="1" applyAlignment="1" applyProtection="1">
      <alignment horizontal="left" vertical="top" wrapText="1"/>
      <protection/>
    </xf>
    <xf numFmtId="1" fontId="20" fillId="0" borderId="24" xfId="100" applyNumberFormat="1" applyFont="1" applyFill="1" applyBorder="1" applyAlignment="1" applyProtection="1">
      <alignment horizontal="left" vertical="top" wrapText="1"/>
      <protection/>
    </xf>
    <xf numFmtId="1" fontId="21" fillId="0" borderId="18" xfId="84" applyNumberFormat="1" applyFont="1" applyFill="1" applyBorder="1" applyAlignment="1" applyProtection="1">
      <alignment horizontal="left" vertical="top"/>
      <protection/>
    </xf>
    <xf numFmtId="1" fontId="21" fillId="0" borderId="0" xfId="84" applyNumberFormat="1" applyFont="1" applyFill="1" applyBorder="1" applyAlignment="1" applyProtection="1">
      <alignment horizontal="left" vertical="top"/>
      <protection/>
    </xf>
    <xf numFmtId="1" fontId="21" fillId="0" borderId="24" xfId="84" applyNumberFormat="1" applyFont="1" applyFill="1" applyBorder="1" applyAlignment="1" applyProtection="1">
      <alignment horizontal="left" vertical="top"/>
      <protection/>
    </xf>
    <xf numFmtId="1" fontId="74" fillId="0" borderId="0" xfId="100" applyNumberFormat="1" applyFont="1" applyFill="1" applyBorder="1" applyAlignment="1" applyProtection="1">
      <alignment horizontal="left" vertical="top" wrapText="1"/>
      <protection/>
    </xf>
    <xf numFmtId="1" fontId="74" fillId="0" borderId="24" xfId="100" applyNumberFormat="1" applyFont="1" applyFill="1" applyBorder="1" applyAlignment="1" applyProtection="1">
      <alignment horizontal="left" vertical="top" wrapText="1"/>
      <protection/>
    </xf>
    <xf numFmtId="1" fontId="20" fillId="0" borderId="0" xfId="100" applyNumberFormat="1" applyFont="1" applyFill="1" applyBorder="1" applyAlignment="1" applyProtection="1">
      <alignment horizontal="left" vertical="top"/>
      <protection/>
    </xf>
    <xf numFmtId="1" fontId="20" fillId="0" borderId="24" xfId="100" applyNumberFormat="1" applyFont="1" applyFill="1" applyBorder="1" applyAlignment="1" applyProtection="1">
      <alignment horizontal="left" vertical="top"/>
      <protection/>
    </xf>
    <xf numFmtId="1" fontId="21" fillId="0" borderId="38" xfId="84" applyNumberFormat="1" applyFont="1" applyFill="1" applyBorder="1" applyAlignment="1" applyProtection="1">
      <alignment horizontal="left" vertical="top"/>
      <protection/>
    </xf>
    <xf numFmtId="1" fontId="21" fillId="0" borderId="34" xfId="84" applyNumberFormat="1" applyFont="1" applyFill="1" applyBorder="1" applyAlignment="1" applyProtection="1">
      <alignment horizontal="left" vertical="top"/>
      <protection/>
    </xf>
    <xf numFmtId="1" fontId="21" fillId="0" borderId="23" xfId="84" applyNumberFormat="1" applyFont="1" applyFill="1" applyBorder="1" applyAlignment="1" applyProtection="1">
      <alignment horizontal="left" vertical="top"/>
      <protection/>
    </xf>
    <xf numFmtId="1" fontId="20" fillId="43" borderId="0" xfId="100" applyNumberFormat="1" applyFont="1" applyFill="1" applyBorder="1" applyAlignment="1" applyProtection="1">
      <alignment horizontal="left" vertical="top" wrapText="1"/>
      <protection/>
    </xf>
    <xf numFmtId="1" fontId="20" fillId="43" borderId="24" xfId="100" applyNumberFormat="1" applyFont="1" applyFill="1" applyBorder="1" applyAlignment="1" applyProtection="1">
      <alignment horizontal="left" vertical="top" wrapText="1"/>
      <protection/>
    </xf>
    <xf numFmtId="1" fontId="74" fillId="37" borderId="0" xfId="100" applyNumberFormat="1" applyFont="1" applyFill="1" applyBorder="1" applyAlignment="1" applyProtection="1">
      <alignment horizontal="left" vertical="top" wrapText="1"/>
      <protection/>
    </xf>
    <xf numFmtId="1" fontId="74" fillId="37" borderId="24" xfId="100" applyNumberFormat="1" applyFont="1" applyFill="1" applyBorder="1" applyAlignment="1" applyProtection="1">
      <alignment horizontal="left" vertical="top" wrapText="1"/>
      <protection/>
    </xf>
  </cellXfs>
  <cellStyles count="10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omma 2" xfId="53"/>
    <cellStyle name="Comma 3" xfId="54"/>
    <cellStyle name="Comma 4" xfId="55"/>
    <cellStyle name="Comma 5" xfId="56"/>
    <cellStyle name="Comma 6" xfId="57"/>
    <cellStyle name="Comma 7" xfId="58"/>
    <cellStyle name="Comma0" xfId="59"/>
    <cellStyle name="Currency" xfId="60"/>
    <cellStyle name="Currency [0]" xfId="61"/>
    <cellStyle name="Currency [00]" xfId="62"/>
    <cellStyle name="Currency 2" xfId="63"/>
    <cellStyle name="Currency0" xfId="64"/>
    <cellStyle name="Date" xfId="65"/>
    <cellStyle name="Date Short" xfId="66"/>
    <cellStyle name="Dezimal [0]_Compiling Utility Macros" xfId="67"/>
    <cellStyle name="Dezimal_Compiling Utility Macros" xfId="68"/>
    <cellStyle name="Enter Currency (0)" xfId="69"/>
    <cellStyle name="Enter Currency (2)" xfId="70"/>
    <cellStyle name="Enter Units (0)" xfId="71"/>
    <cellStyle name="Enter Units (1)" xfId="72"/>
    <cellStyle name="Enter Units (2)" xfId="73"/>
    <cellStyle name="Explanatory Text" xfId="74"/>
    <cellStyle name="Fixed" xfId="75"/>
    <cellStyle name="Good" xfId="76"/>
    <cellStyle name="Grey" xfId="77"/>
    <cellStyle name="Header1" xfId="78"/>
    <cellStyle name="Header2" xfId="79"/>
    <cellStyle name="Heading 1" xfId="80"/>
    <cellStyle name="Heading 2" xfId="81"/>
    <cellStyle name="Heading 3" xfId="82"/>
    <cellStyle name="Heading 4" xfId="83"/>
    <cellStyle name="Hyperlink" xfId="84"/>
    <cellStyle name="Input" xfId="85"/>
    <cellStyle name="Input [yellow]" xfId="86"/>
    <cellStyle name="Link Currency (0)" xfId="87"/>
    <cellStyle name="Link Currency (2)" xfId="88"/>
    <cellStyle name="Link Units (0)" xfId="89"/>
    <cellStyle name="Link Units (1)" xfId="90"/>
    <cellStyle name="Link Units (2)" xfId="91"/>
    <cellStyle name="Linked Cell" xfId="92"/>
    <cellStyle name="Neutral" xfId="93"/>
    <cellStyle name="Normal - Style1" xfId="94"/>
    <cellStyle name="Normal 10" xfId="95"/>
    <cellStyle name="Normal 2" xfId="96"/>
    <cellStyle name="Normal 2 2 10 2" xfId="97"/>
    <cellStyle name="Normal 3" xfId="98"/>
    <cellStyle name="Normal 3 2" xfId="99"/>
    <cellStyle name="Normal 4" xfId="100"/>
    <cellStyle name="Note" xfId="101"/>
    <cellStyle name="Output" xfId="102"/>
    <cellStyle name="Percent" xfId="103"/>
    <cellStyle name="Percent [0]" xfId="104"/>
    <cellStyle name="Percent [00]" xfId="105"/>
    <cellStyle name="Percent [2]" xfId="106"/>
    <cellStyle name="PrePop Currency (0)" xfId="107"/>
    <cellStyle name="PrePop Currency (2)" xfId="108"/>
    <cellStyle name="PrePop Units (0)" xfId="109"/>
    <cellStyle name="PrePop Units (1)" xfId="110"/>
    <cellStyle name="PrePop Units (2)" xfId="111"/>
    <cellStyle name="Standard_Anpassen der Amortisation" xfId="112"/>
    <cellStyle name="Style 1" xfId="113"/>
    <cellStyle name="Text Indent A" xfId="114"/>
    <cellStyle name="Text Indent B" xfId="115"/>
    <cellStyle name="Text Indent C" xfId="116"/>
    <cellStyle name="Title" xfId="117"/>
    <cellStyle name="Total" xfId="118"/>
    <cellStyle name="Währung [0]_Compiling Utility Macros" xfId="119"/>
    <cellStyle name="Währung_Compiling Utility Macros" xfId="120"/>
    <cellStyle name="Warning Text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63"/>
  <sheetViews>
    <sheetView zoomScalePageLayoutView="0" workbookViewId="0" topLeftCell="A1">
      <selection activeCell="C22" sqref="C22"/>
    </sheetView>
  </sheetViews>
  <sheetFormatPr defaultColWidth="104.7109375" defaultRowHeight="15"/>
  <cols>
    <col min="1" max="1" width="11.140625" style="0" bestFit="1" customWidth="1"/>
    <col min="2" max="2" width="8.421875" style="0" customWidth="1"/>
    <col min="3" max="3" width="16.140625" style="0" bestFit="1" customWidth="1"/>
    <col min="4" max="4" width="7.28125" style="0" bestFit="1" customWidth="1"/>
  </cols>
  <sheetData>
    <row r="1" spans="1:4" ht="24" thickBot="1">
      <c r="A1" s="117" t="s">
        <v>22</v>
      </c>
      <c r="B1" s="117" t="s">
        <v>23</v>
      </c>
      <c r="C1" s="117" t="s">
        <v>24</v>
      </c>
      <c r="D1" s="78" t="s">
        <v>25</v>
      </c>
    </row>
    <row r="2" spans="1:4" ht="15" thickBot="1">
      <c r="A2" s="117" t="s">
        <v>97</v>
      </c>
      <c r="B2" s="117"/>
      <c r="C2" s="117" t="s">
        <v>138</v>
      </c>
      <c r="D2" s="78"/>
    </row>
    <row r="3" spans="1:4" ht="14.25">
      <c r="A3" s="75" t="s">
        <v>98</v>
      </c>
      <c r="B3" s="75" t="s">
        <v>98</v>
      </c>
      <c r="C3" s="75" t="s">
        <v>118</v>
      </c>
      <c r="D3" s="79">
        <v>1</v>
      </c>
    </row>
    <row r="4" spans="1:4" ht="14.25">
      <c r="A4" s="75" t="s">
        <v>99</v>
      </c>
      <c r="B4" s="75" t="s">
        <v>99</v>
      </c>
      <c r="C4" s="75" t="s">
        <v>119</v>
      </c>
      <c r="D4" s="76">
        <v>2</v>
      </c>
    </row>
    <row r="5" spans="1:4" ht="14.25">
      <c r="A5" s="75" t="s">
        <v>100</v>
      </c>
      <c r="B5" s="75" t="s">
        <v>100</v>
      </c>
      <c r="C5" s="75" t="s">
        <v>120</v>
      </c>
      <c r="D5" s="76">
        <v>3</v>
      </c>
    </row>
    <row r="6" spans="1:4" ht="14.25">
      <c r="A6" s="75" t="s">
        <v>101</v>
      </c>
      <c r="B6" s="75" t="s">
        <v>101</v>
      </c>
      <c r="C6" s="75" t="s">
        <v>121</v>
      </c>
      <c r="D6" s="76">
        <v>4</v>
      </c>
    </row>
    <row r="7" spans="1:4" ht="14.25">
      <c r="A7" s="75" t="s">
        <v>102</v>
      </c>
      <c r="B7" s="75" t="s">
        <v>102</v>
      </c>
      <c r="C7" s="75" t="s">
        <v>122</v>
      </c>
      <c r="D7" s="76">
        <v>5</v>
      </c>
    </row>
    <row r="8" spans="1:4" ht="14.25">
      <c r="A8" s="75" t="s">
        <v>103</v>
      </c>
      <c r="B8" s="75" t="s">
        <v>103</v>
      </c>
      <c r="C8" s="75" t="s">
        <v>123</v>
      </c>
      <c r="D8" s="76">
        <v>6</v>
      </c>
    </row>
    <row r="9" spans="1:4" ht="14.25">
      <c r="A9" s="75" t="s">
        <v>104</v>
      </c>
      <c r="B9" s="75" t="s">
        <v>104</v>
      </c>
      <c r="C9" s="75" t="s">
        <v>124</v>
      </c>
      <c r="D9" s="76">
        <v>7</v>
      </c>
    </row>
    <row r="10" spans="1:4" ht="14.25">
      <c r="A10" s="75" t="s">
        <v>105</v>
      </c>
      <c r="B10" s="75" t="s">
        <v>105</v>
      </c>
      <c r="C10" s="75" t="s">
        <v>125</v>
      </c>
      <c r="D10" s="76">
        <v>8</v>
      </c>
    </row>
    <row r="11" spans="1:4" ht="14.25">
      <c r="A11" s="75" t="s">
        <v>106</v>
      </c>
      <c r="B11" s="75" t="s">
        <v>106</v>
      </c>
      <c r="C11" s="75" t="s">
        <v>126</v>
      </c>
      <c r="D11" s="76">
        <v>9</v>
      </c>
    </row>
    <row r="12" spans="1:4" ht="14.25">
      <c r="A12" s="75" t="s">
        <v>107</v>
      </c>
      <c r="B12" s="75" t="s">
        <v>107</v>
      </c>
      <c r="C12" s="75" t="s">
        <v>127</v>
      </c>
      <c r="D12" s="76">
        <v>10</v>
      </c>
    </row>
    <row r="13" spans="1:4" ht="14.25">
      <c r="A13" s="75" t="s">
        <v>108</v>
      </c>
      <c r="B13" s="75" t="s">
        <v>108</v>
      </c>
      <c r="C13" s="75" t="s">
        <v>128</v>
      </c>
      <c r="D13" s="76">
        <v>11</v>
      </c>
    </row>
    <row r="14" spans="1:4" ht="14.25">
      <c r="A14" s="75" t="s">
        <v>109</v>
      </c>
      <c r="B14" s="75" t="s">
        <v>109</v>
      </c>
      <c r="C14" s="75" t="s">
        <v>129</v>
      </c>
      <c r="D14" s="76">
        <v>12</v>
      </c>
    </row>
    <row r="15" spans="1:4" ht="14.25">
      <c r="A15" s="75" t="s">
        <v>110</v>
      </c>
      <c r="B15" s="75" t="s">
        <v>110</v>
      </c>
      <c r="C15" s="75" t="s">
        <v>130</v>
      </c>
      <c r="D15" s="76">
        <v>13</v>
      </c>
    </row>
    <row r="16" spans="1:4" ht="14.25">
      <c r="A16" s="75" t="s">
        <v>111</v>
      </c>
      <c r="B16" s="75" t="s">
        <v>111</v>
      </c>
      <c r="C16" s="75" t="s">
        <v>131</v>
      </c>
      <c r="D16" s="76">
        <v>14</v>
      </c>
    </row>
    <row r="17" spans="1:4" ht="14.25">
      <c r="A17" s="75" t="s">
        <v>112</v>
      </c>
      <c r="B17" s="75" t="s">
        <v>112</v>
      </c>
      <c r="C17" s="75" t="s">
        <v>132</v>
      </c>
      <c r="D17" s="76">
        <v>15</v>
      </c>
    </row>
    <row r="18" spans="1:4" ht="14.25">
      <c r="A18" s="75" t="s">
        <v>113</v>
      </c>
      <c r="B18" s="75" t="s">
        <v>113</v>
      </c>
      <c r="C18" s="75" t="s">
        <v>133</v>
      </c>
      <c r="D18" s="76">
        <v>16</v>
      </c>
    </row>
    <row r="19" spans="1:4" ht="14.25">
      <c r="A19" s="75" t="s">
        <v>114</v>
      </c>
      <c r="B19" s="75" t="s">
        <v>114</v>
      </c>
      <c r="C19" s="75" t="s">
        <v>134</v>
      </c>
      <c r="D19" s="76">
        <v>17</v>
      </c>
    </row>
    <row r="20" spans="1:4" ht="14.25">
      <c r="A20" s="75" t="s">
        <v>115</v>
      </c>
      <c r="B20" s="75" t="s">
        <v>115</v>
      </c>
      <c r="C20" s="75" t="s">
        <v>135</v>
      </c>
      <c r="D20" s="76">
        <v>18</v>
      </c>
    </row>
    <row r="21" spans="1:4" ht="14.25">
      <c r="A21" s="75" t="s">
        <v>116</v>
      </c>
      <c r="B21" s="75" t="s">
        <v>116</v>
      </c>
      <c r="C21" s="75" t="s">
        <v>136</v>
      </c>
      <c r="D21" s="76">
        <v>19</v>
      </c>
    </row>
    <row r="22" spans="1:4" ht="14.25">
      <c r="A22" s="75" t="s">
        <v>117</v>
      </c>
      <c r="B22" s="75" t="s">
        <v>117</v>
      </c>
      <c r="C22" s="75" t="s">
        <v>137</v>
      </c>
      <c r="D22" s="76">
        <v>20</v>
      </c>
    </row>
    <row r="23" spans="1:4" ht="14.25">
      <c r="A23" s="75"/>
      <c r="B23" s="75"/>
      <c r="C23" s="75"/>
      <c r="D23" s="76"/>
    </row>
    <row r="24" spans="1:4" ht="14.25">
      <c r="A24" s="75"/>
      <c r="B24" s="75"/>
      <c r="C24" s="75"/>
      <c r="D24" s="76"/>
    </row>
    <row r="25" spans="1:4" ht="14.25">
      <c r="A25" s="75"/>
      <c r="B25" s="75"/>
      <c r="C25" s="75"/>
      <c r="D25" s="76"/>
    </row>
    <row r="26" spans="1:4" ht="14.25">
      <c r="A26" s="75"/>
      <c r="B26" s="75"/>
      <c r="C26" s="75"/>
      <c r="D26" s="76"/>
    </row>
    <row r="27" spans="1:4" ht="14.25">
      <c r="A27" s="75"/>
      <c r="B27" s="75"/>
      <c r="C27" s="75"/>
      <c r="D27" s="76"/>
    </row>
    <row r="28" spans="1:4" ht="14.25">
      <c r="A28" s="75"/>
      <c r="B28" s="75"/>
      <c r="C28" s="75"/>
      <c r="D28" s="76"/>
    </row>
    <row r="29" spans="1:4" ht="14.25">
      <c r="A29" s="75"/>
      <c r="B29" s="75"/>
      <c r="C29" s="75"/>
      <c r="D29" s="76"/>
    </row>
    <row r="30" spans="1:4" ht="14.25">
      <c r="A30" s="75"/>
      <c r="B30" s="75"/>
      <c r="C30" s="75"/>
      <c r="D30" s="76"/>
    </row>
    <row r="31" spans="1:4" ht="14.25">
      <c r="A31" s="75"/>
      <c r="B31" s="75"/>
      <c r="C31" s="75"/>
      <c r="D31" s="76"/>
    </row>
    <row r="32" spans="1:4" ht="14.25">
      <c r="A32" s="75"/>
      <c r="B32" s="75"/>
      <c r="C32" s="75"/>
      <c r="D32" s="76"/>
    </row>
    <row r="33" spans="1:4" ht="14.25">
      <c r="A33" s="75"/>
      <c r="B33" s="75"/>
      <c r="C33" s="75"/>
      <c r="D33" s="76"/>
    </row>
    <row r="34" spans="1:4" ht="14.25">
      <c r="A34" s="75"/>
      <c r="B34" s="75"/>
      <c r="C34" s="75"/>
      <c r="D34" s="76"/>
    </row>
    <row r="35" spans="1:4" ht="14.25">
      <c r="A35" s="75"/>
      <c r="B35" s="75"/>
      <c r="C35" s="75"/>
      <c r="D35" s="76"/>
    </row>
    <row r="36" spans="1:4" ht="14.25">
      <c r="A36" s="75"/>
      <c r="B36" s="75"/>
      <c r="C36" s="75"/>
      <c r="D36" s="76"/>
    </row>
    <row r="37" spans="1:4" ht="14.25">
      <c r="A37" s="75"/>
      <c r="B37" s="75"/>
      <c r="C37" s="75"/>
      <c r="D37" s="76"/>
    </row>
    <row r="38" spans="1:4" ht="14.25">
      <c r="A38" s="75"/>
      <c r="B38" s="75"/>
      <c r="C38" s="75"/>
      <c r="D38" s="76"/>
    </row>
    <row r="39" spans="1:4" ht="14.25">
      <c r="A39" s="75"/>
      <c r="B39" s="75"/>
      <c r="C39" s="75"/>
      <c r="D39" s="76"/>
    </row>
    <row r="40" spans="1:4" ht="14.25">
      <c r="A40" s="75"/>
      <c r="B40" s="75"/>
      <c r="C40" s="75"/>
      <c r="D40" s="76"/>
    </row>
    <row r="41" spans="1:4" ht="14.25">
      <c r="A41" s="75"/>
      <c r="B41" s="75"/>
      <c r="C41" s="75"/>
      <c r="D41" s="76"/>
    </row>
    <row r="42" spans="1:4" ht="14.25">
      <c r="A42" s="75"/>
      <c r="B42" s="75"/>
      <c r="C42" s="75"/>
      <c r="D42" s="76"/>
    </row>
    <row r="43" spans="1:4" ht="14.25">
      <c r="A43" s="75"/>
      <c r="B43" s="75"/>
      <c r="C43" s="75"/>
      <c r="D43" s="76"/>
    </row>
    <row r="44" spans="1:4" ht="14.25">
      <c r="A44" s="75"/>
      <c r="B44" s="75"/>
      <c r="C44" s="75"/>
      <c r="D44" s="76"/>
    </row>
    <row r="45" spans="1:4" ht="14.25">
      <c r="A45" s="75"/>
      <c r="B45" s="75"/>
      <c r="C45" s="75"/>
      <c r="D45" s="76"/>
    </row>
    <row r="46" spans="1:4" ht="14.25">
      <c r="A46" s="75"/>
      <c r="B46" s="75"/>
      <c r="C46" s="75"/>
      <c r="D46" s="76"/>
    </row>
    <row r="47" spans="1:4" ht="14.25">
      <c r="A47" s="75"/>
      <c r="B47" s="75"/>
      <c r="C47" s="75"/>
      <c r="D47" s="76"/>
    </row>
    <row r="48" spans="1:4" ht="14.25">
      <c r="A48" s="75"/>
      <c r="B48" s="75"/>
      <c r="C48" s="75"/>
      <c r="D48" s="76"/>
    </row>
    <row r="49" spans="1:4" ht="14.25">
      <c r="A49" s="75"/>
      <c r="B49" s="75"/>
      <c r="C49" s="75"/>
      <c r="D49" s="76"/>
    </row>
    <row r="50" spans="1:4" ht="14.25">
      <c r="A50" s="75"/>
      <c r="B50" s="75"/>
      <c r="C50" s="75"/>
      <c r="D50" s="76"/>
    </row>
    <row r="51" spans="1:4" ht="14.25">
      <c r="A51" s="75"/>
      <c r="B51" s="75"/>
      <c r="C51" s="75"/>
      <c r="D51" s="76"/>
    </row>
    <row r="52" spans="1:4" ht="14.25">
      <c r="A52" s="75"/>
      <c r="B52" s="75"/>
      <c r="C52" s="75"/>
      <c r="D52" s="76"/>
    </row>
    <row r="53" spans="1:4" ht="14.25">
      <c r="A53" s="75"/>
      <c r="B53" s="75"/>
      <c r="C53" s="75"/>
      <c r="D53" s="76"/>
    </row>
    <row r="54" spans="1:4" ht="14.25">
      <c r="A54" s="75"/>
      <c r="B54" s="75"/>
      <c r="C54" s="75"/>
      <c r="D54" s="76"/>
    </row>
    <row r="55" spans="1:4" ht="14.25">
      <c r="A55" s="75"/>
      <c r="B55" s="75"/>
      <c r="C55" s="75"/>
      <c r="D55" s="76"/>
    </row>
    <row r="56" spans="1:4" ht="14.25">
      <c r="A56" s="75"/>
      <c r="B56" s="75"/>
      <c r="C56" s="75"/>
      <c r="D56" s="76"/>
    </row>
    <row r="57" spans="1:4" ht="14.25">
      <c r="A57" s="75"/>
      <c r="B57" s="75"/>
      <c r="C57" s="75"/>
      <c r="D57" s="76"/>
    </row>
    <row r="58" spans="1:4" ht="14.25">
      <c r="A58" s="75"/>
      <c r="B58" s="75"/>
      <c r="C58" s="75"/>
      <c r="D58" s="76"/>
    </row>
    <row r="59" spans="1:4" ht="14.25">
      <c r="A59" s="75"/>
      <c r="B59" s="75"/>
      <c r="C59" s="75"/>
      <c r="D59" s="76"/>
    </row>
    <row r="60" spans="1:4" ht="14.25">
      <c r="A60" s="75"/>
      <c r="B60" s="75"/>
      <c r="C60" s="75"/>
      <c r="D60" s="76"/>
    </row>
    <row r="61" spans="1:4" ht="14.25">
      <c r="A61" s="75"/>
      <c r="B61" s="75"/>
      <c r="C61" s="75"/>
      <c r="D61" s="76"/>
    </row>
    <row r="62" spans="1:4" ht="14.25">
      <c r="A62" s="75"/>
      <c r="B62" s="75"/>
      <c r="C62" s="75"/>
      <c r="D62" s="76"/>
    </row>
    <row r="63" spans="1:4" ht="14.25">
      <c r="A63" s="75"/>
      <c r="B63" s="75"/>
      <c r="C63" s="75"/>
      <c r="D63" s="7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zoomScale="70" zoomScaleNormal="70" zoomScalePageLayoutView="0" workbookViewId="0" topLeftCell="A1">
      <selection activeCell="A1" sqref="A1"/>
    </sheetView>
  </sheetViews>
  <sheetFormatPr defaultColWidth="9.0039062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9.00390625" style="2" customWidth="1"/>
  </cols>
  <sheetData>
    <row r="1" spans="1:20" ht="14.25">
      <c r="A1" s="65" t="str">
        <f>A88&amp;" - "&amp;VLOOKUP(A88,SheetNames!A2:C56,3,FALSE)</f>
        <v>MP307 - Govan Mbeki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140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27.75">
      <c r="D4" s="102" t="s">
        <v>36</v>
      </c>
    </row>
    <row r="5" spans="3:5" ht="28.5">
      <c r="C5" s="107" t="s">
        <v>69</v>
      </c>
      <c r="D5" s="144"/>
      <c r="E5" s="105" t="s">
        <v>39</v>
      </c>
    </row>
    <row r="6" spans="3:5" ht="14.25">
      <c r="C6" s="107" t="s">
        <v>30</v>
      </c>
      <c r="D6" s="142">
        <v>29000</v>
      </c>
      <c r="E6" s="104" t="s">
        <v>35</v>
      </c>
    </row>
    <row r="7" spans="1:20" ht="28.5">
      <c r="A7" s="67"/>
      <c r="B7" s="62"/>
      <c r="C7" s="108" t="s">
        <v>70</v>
      </c>
      <c r="D7" s="143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4.25">
      <c r="A8" s="67"/>
      <c r="B8" s="62"/>
      <c r="C8" s="140" t="s">
        <v>71</v>
      </c>
      <c r="D8" s="141">
        <v>102388</v>
      </c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26.25" customHeight="1">
      <c r="A9" s="67"/>
      <c r="B9" s="62"/>
      <c r="C9" s="109" t="s">
        <v>72</v>
      </c>
      <c r="D9" s="144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4.25">
      <c r="A10" s="67"/>
      <c r="B10" s="62"/>
      <c r="C10" s="108" t="s">
        <v>73</v>
      </c>
      <c r="D10" s="144">
        <v>108894</v>
      </c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4.25">
      <c r="A11" s="67"/>
      <c r="B11" s="62"/>
      <c r="C11" s="108" t="s">
        <v>74</v>
      </c>
      <c r="D11" s="144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27">
      <c r="A12" s="67"/>
      <c r="B12" s="62"/>
      <c r="C12" s="108" t="s">
        <v>75</v>
      </c>
      <c r="D12" s="144" t="s">
        <v>146</v>
      </c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4.25">
      <c r="A13" s="67"/>
      <c r="B13" s="62"/>
      <c r="C13" s="108" t="s">
        <v>76</v>
      </c>
      <c r="D13" s="143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30" customHeight="1">
      <c r="A14" s="67"/>
      <c r="B14" s="62"/>
      <c r="C14" s="108" t="s">
        <v>77</v>
      </c>
      <c r="D14" s="145">
        <v>76912</v>
      </c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4.25">
      <c r="A15" s="67"/>
      <c r="B15" s="62"/>
      <c r="C15" s="107" t="s">
        <v>78</v>
      </c>
      <c r="D15" s="146">
        <v>76912</v>
      </c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4.2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4.25">
      <c r="A17" s="67" t="s">
        <v>141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82.5">
      <c r="A18" s="4" t="s">
        <v>0</v>
      </c>
      <c r="B18" s="5"/>
      <c r="C18" s="5"/>
      <c r="D18" s="46" t="s">
        <v>142</v>
      </c>
      <c r="E18" s="8" t="s">
        <v>143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144</v>
      </c>
      <c r="P18" s="7" t="s">
        <v>145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4.25">
      <c r="A22" s="182" t="s">
        <v>19</v>
      </c>
      <c r="B22" s="183"/>
      <c r="C22" s="184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73" t="s">
        <v>79</v>
      </c>
      <c r="C24" s="174">
        <v>0</v>
      </c>
      <c r="D24" s="150">
        <v>0</v>
      </c>
      <c r="E24" s="151"/>
      <c r="F24" s="149">
        <v>0</v>
      </c>
      <c r="G24" s="152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73" t="s">
        <v>80</v>
      </c>
      <c r="C25" s="174">
        <v>0</v>
      </c>
      <c r="D25" s="150">
        <v>0</v>
      </c>
      <c r="E25" s="151"/>
      <c r="F25" s="149">
        <v>0</v>
      </c>
      <c r="G25" s="152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73" t="s">
        <v>28</v>
      </c>
      <c r="C26" s="174">
        <v>0</v>
      </c>
      <c r="D26" s="150">
        <v>0</v>
      </c>
      <c r="E26" s="151"/>
      <c r="F26" s="149">
        <v>0</v>
      </c>
      <c r="G26" s="152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73" t="s">
        <v>29</v>
      </c>
      <c r="C27" s="174">
        <v>0</v>
      </c>
      <c r="D27" s="150">
        <v>0</v>
      </c>
      <c r="E27" s="151"/>
      <c r="F27" s="149">
        <v>0</v>
      </c>
      <c r="G27" s="152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85" t="s">
        <v>82</v>
      </c>
      <c r="C28" s="186"/>
      <c r="D28" s="150">
        <v>0</v>
      </c>
      <c r="E28" s="151"/>
      <c r="F28" s="149">
        <v>0</v>
      </c>
      <c r="G28" s="152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73" t="s">
        <v>37</v>
      </c>
      <c r="C29" s="174">
        <v>0</v>
      </c>
      <c r="D29" s="150">
        <v>23</v>
      </c>
      <c r="E29" s="151"/>
      <c r="F29" s="149">
        <v>0</v>
      </c>
      <c r="G29" s="152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73" t="s">
        <v>38</v>
      </c>
      <c r="C30" s="174"/>
      <c r="D30" s="159">
        <v>29000</v>
      </c>
      <c r="E30" s="160">
        <v>29000</v>
      </c>
      <c r="F30" s="161">
        <v>29000</v>
      </c>
      <c r="G30" s="162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29000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4" t="s">
        <v>95</v>
      </c>
      <c r="C31" s="136"/>
      <c r="D31" s="159">
        <v>42</v>
      </c>
      <c r="E31" s="160">
        <v>42</v>
      </c>
      <c r="F31" s="161">
        <v>42</v>
      </c>
      <c r="G31" s="162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42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73" t="s">
        <v>31</v>
      </c>
      <c r="C32" s="174">
        <v>0</v>
      </c>
      <c r="D32" s="150">
        <v>22</v>
      </c>
      <c r="E32" s="160">
        <v>15</v>
      </c>
      <c r="F32" s="161">
        <v>15</v>
      </c>
      <c r="G32" s="162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15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 customHeight="1">
      <c r="A33" s="23"/>
      <c r="B33" s="173" t="s">
        <v>81</v>
      </c>
      <c r="C33" s="174">
        <v>0</v>
      </c>
      <c r="D33" s="150">
        <v>2</v>
      </c>
      <c r="E33" s="160">
        <v>2</v>
      </c>
      <c r="F33" s="161">
        <v>2</v>
      </c>
      <c r="G33" s="162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2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 customHeight="1">
      <c r="A34" s="23"/>
      <c r="B34" s="173" t="s">
        <v>83</v>
      </c>
      <c r="C34" s="174"/>
      <c r="D34" s="159">
        <v>13856</v>
      </c>
      <c r="E34" s="160">
        <v>13856</v>
      </c>
      <c r="F34" s="161">
        <v>13856</v>
      </c>
      <c r="G34" s="162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13856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4.25">
      <c r="A35" s="23"/>
      <c r="B35" s="134" t="s">
        <v>96</v>
      </c>
      <c r="C35" s="136"/>
      <c r="D35" s="150">
        <v>3201</v>
      </c>
      <c r="E35" s="160">
        <v>3201</v>
      </c>
      <c r="F35" s="149">
        <v>0</v>
      </c>
      <c r="G35" s="152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 customHeight="1">
      <c r="A36" s="23"/>
      <c r="B36" s="173" t="s">
        <v>84</v>
      </c>
      <c r="C36" s="174"/>
      <c r="D36" s="150">
        <v>0</v>
      </c>
      <c r="E36" s="160"/>
      <c r="F36" s="149"/>
      <c r="G36" s="152"/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87">
        <f>COUNTA(B24:B36)</f>
        <v>13</v>
      </c>
      <c r="C37" s="188"/>
      <c r="D37" s="153"/>
      <c r="E37" s="153"/>
      <c r="F37" s="153"/>
      <c r="G37" s="154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4.25">
      <c r="A38" s="175" t="s">
        <v>40</v>
      </c>
      <c r="B38" s="176"/>
      <c r="C38" s="177"/>
      <c r="D38" s="153"/>
      <c r="E38" s="153"/>
      <c r="F38" s="153"/>
      <c r="G38" s="154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37"/>
      <c r="B39" s="138"/>
      <c r="C39" s="139"/>
      <c r="D39" s="153"/>
      <c r="E39" s="153"/>
      <c r="F39" s="153"/>
      <c r="G39" s="154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 customHeight="1">
      <c r="A40" s="27"/>
      <c r="B40" s="173" t="s">
        <v>46</v>
      </c>
      <c r="C40" s="174">
        <v>0</v>
      </c>
      <c r="D40" s="150">
        <v>398</v>
      </c>
      <c r="E40" s="151">
        <v>3</v>
      </c>
      <c r="F40" s="149">
        <v>0</v>
      </c>
      <c r="G40" s="152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 customHeight="1">
      <c r="A41" s="27"/>
      <c r="B41" s="173" t="s">
        <v>45</v>
      </c>
      <c r="C41" s="174">
        <v>0</v>
      </c>
      <c r="D41" s="150">
        <v>0</v>
      </c>
      <c r="E41" s="151">
        <v>300</v>
      </c>
      <c r="F41" s="149">
        <v>0</v>
      </c>
      <c r="G41" s="152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73" t="s">
        <v>85</v>
      </c>
      <c r="C42" s="174">
        <v>0</v>
      </c>
      <c r="D42" s="150">
        <v>505</v>
      </c>
      <c r="E42" s="151">
        <v>4500</v>
      </c>
      <c r="F42" s="149">
        <v>1125</v>
      </c>
      <c r="G42" s="152">
        <v>885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1125</v>
      </c>
      <c r="O42" s="74">
        <f>IF(ISERROR(G42+I42+K42+M42),"Invalid Input",G42+I42+K42+M42)</f>
        <v>885</v>
      </c>
      <c r="P42" s="68">
        <v>0</v>
      </c>
      <c r="Q42" s="53">
        <f>IF(ISERROR(P42-O42),"Invalid Input",(P42-O42))</f>
        <v>-885</v>
      </c>
      <c r="R42" s="16" t="b">
        <v>1</v>
      </c>
      <c r="S42" s="122"/>
      <c r="T42" s="122"/>
    </row>
    <row r="43" spans="1:20" ht="15" customHeight="1">
      <c r="A43" s="27"/>
      <c r="B43" s="173" t="s">
        <v>86</v>
      </c>
      <c r="C43" s="174">
        <v>0</v>
      </c>
      <c r="D43" s="150">
        <v>0</v>
      </c>
      <c r="E43" s="151">
        <v>0</v>
      </c>
      <c r="F43" s="149">
        <v>0</v>
      </c>
      <c r="G43" s="152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4.25">
      <c r="A44" s="27"/>
      <c r="B44" s="135"/>
      <c r="C44" s="136"/>
      <c r="D44" s="155"/>
      <c r="E44" s="155"/>
      <c r="F44" s="155"/>
      <c r="G44" s="156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75" t="s">
        <v>26</v>
      </c>
      <c r="B45" s="176"/>
      <c r="C45" s="177"/>
      <c r="D45" s="155"/>
      <c r="E45" s="155"/>
      <c r="F45" s="155"/>
      <c r="G45" s="156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37"/>
      <c r="B46" s="138"/>
      <c r="C46" s="139"/>
      <c r="D46" s="153">
        <v>0</v>
      </c>
      <c r="E46" s="153"/>
      <c r="F46" s="153"/>
      <c r="G46" s="154">
        <v>0</v>
      </c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 customHeight="1">
      <c r="A47" s="27"/>
      <c r="B47" s="173" t="s">
        <v>42</v>
      </c>
      <c r="C47" s="174">
        <v>0</v>
      </c>
      <c r="D47" s="150">
        <v>0</v>
      </c>
      <c r="E47" s="151"/>
      <c r="F47" s="149"/>
      <c r="G47" s="152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 customHeight="1">
      <c r="A48" s="27"/>
      <c r="B48" s="173" t="s">
        <v>43</v>
      </c>
      <c r="C48" s="174">
        <v>0</v>
      </c>
      <c r="D48" s="150">
        <v>0</v>
      </c>
      <c r="E48" s="151"/>
      <c r="F48" s="149"/>
      <c r="G48" s="152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 customHeight="1">
      <c r="A49" s="17"/>
      <c r="B49" s="173" t="s">
        <v>44</v>
      </c>
      <c r="C49" s="174">
        <v>0</v>
      </c>
      <c r="D49" s="150"/>
      <c r="E49" s="160"/>
      <c r="F49" s="149"/>
      <c r="G49" s="152"/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78">
        <f>COUNTA(B40:B49)</f>
        <v>7</v>
      </c>
      <c r="C50" s="179"/>
      <c r="D50" s="153"/>
      <c r="E50" s="153"/>
      <c r="F50" s="153"/>
      <c r="G50" s="154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4.25">
      <c r="A51" s="175" t="s">
        <v>20</v>
      </c>
      <c r="B51" s="176"/>
      <c r="C51" s="177"/>
      <c r="D51" s="153"/>
      <c r="E51" s="153"/>
      <c r="F51" s="153"/>
      <c r="G51" s="154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4.25">
      <c r="A52" s="85" t="s">
        <v>15</v>
      </c>
      <c r="B52" s="138"/>
      <c r="C52" s="139"/>
      <c r="D52" s="153"/>
      <c r="E52" s="153"/>
      <c r="F52" s="153"/>
      <c r="G52" s="154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73" t="s">
        <v>41</v>
      </c>
      <c r="C53" s="174">
        <v>0</v>
      </c>
      <c r="D53" s="150">
        <v>20</v>
      </c>
      <c r="E53" s="151"/>
      <c r="F53" s="149"/>
      <c r="G53" s="152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 customHeight="1">
      <c r="A54" s="27"/>
      <c r="B54" s="173" t="s">
        <v>47</v>
      </c>
      <c r="C54" s="174">
        <v>0</v>
      </c>
      <c r="D54" s="150">
        <v>50</v>
      </c>
      <c r="E54" s="160"/>
      <c r="F54" s="149"/>
      <c r="G54" s="152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78">
        <f>COUNTA(B53:B54)</f>
        <v>2</v>
      </c>
      <c r="C55" s="179"/>
      <c r="D55" s="153"/>
      <c r="E55" s="153"/>
      <c r="F55" s="153"/>
      <c r="G55" s="154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4.25">
      <c r="A56" s="85" t="s">
        <v>16</v>
      </c>
      <c r="B56" s="37"/>
      <c r="C56" s="38"/>
      <c r="D56" s="153">
        <v>0</v>
      </c>
      <c r="E56" s="153"/>
      <c r="F56" s="153"/>
      <c r="G56" s="154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71" t="s">
        <v>48</v>
      </c>
      <c r="C57" s="172"/>
      <c r="D57" s="150">
        <v>0</v>
      </c>
      <c r="E57" s="151">
        <v>0</v>
      </c>
      <c r="F57" s="149">
        <v>0</v>
      </c>
      <c r="G57" s="152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 customHeight="1">
      <c r="A58" s="27"/>
      <c r="B58" s="171" t="s">
        <v>49</v>
      </c>
      <c r="C58" s="172"/>
      <c r="D58" s="150">
        <v>0</v>
      </c>
      <c r="E58" s="151">
        <v>1130</v>
      </c>
      <c r="F58" s="149">
        <v>1130</v>
      </c>
      <c r="G58" s="152">
        <v>1130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1130</v>
      </c>
      <c r="O58" s="74">
        <f>IF(ISERROR(G58+I58+K58+M58),"Invalid Input",G58+I58+K58+M58)</f>
        <v>1130</v>
      </c>
      <c r="P58" s="68">
        <v>0</v>
      </c>
      <c r="Q58" s="53">
        <f>IF(ISERROR(P58-O58),"Invalid Input",(P58-O58))</f>
        <v>-1130</v>
      </c>
      <c r="R58" s="16" t="b">
        <v>1</v>
      </c>
      <c r="S58" s="124"/>
      <c r="T58" s="124"/>
    </row>
    <row r="59" spans="1:20" ht="12.75" customHeight="1">
      <c r="A59" s="17"/>
      <c r="B59" s="178">
        <f>COUNTA(B57:C58)</f>
        <v>2</v>
      </c>
      <c r="C59" s="179"/>
      <c r="D59" s="147"/>
      <c r="E59" s="147"/>
      <c r="F59" s="147"/>
      <c r="G59" s="148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4.25">
      <c r="A60" s="85" t="s">
        <v>17</v>
      </c>
      <c r="B60" s="45"/>
      <c r="C60" s="38"/>
      <c r="D60" s="170"/>
      <c r="E60" s="153"/>
      <c r="F60" s="153"/>
      <c r="G60" s="154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4.25">
      <c r="A61" s="27"/>
      <c r="B61" s="180" t="s">
        <v>88</v>
      </c>
      <c r="C61" s="181"/>
      <c r="D61" s="150">
        <v>6954</v>
      </c>
      <c r="E61" s="151">
        <v>60100</v>
      </c>
      <c r="F61" s="149">
        <v>60100</v>
      </c>
      <c r="G61" s="152">
        <v>60100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60100</v>
      </c>
      <c r="O61" s="74">
        <f>IF(ISERROR(G61+I61+K61+M61),"Invalid Input",G61+I61+K61+M61)</f>
        <v>60100</v>
      </c>
      <c r="P61" s="68">
        <v>0</v>
      </c>
      <c r="Q61" s="53">
        <f>IF(ISERROR(P61-O61),"Invalid Input",(P61-O61))</f>
        <v>-60100</v>
      </c>
      <c r="R61" s="16" t="b">
        <v>1</v>
      </c>
      <c r="S61" s="124"/>
      <c r="T61" s="124"/>
    </row>
    <row r="62" spans="1:20" ht="14.25">
      <c r="A62" s="27"/>
      <c r="B62" s="180" t="s">
        <v>87</v>
      </c>
      <c r="C62" s="181"/>
      <c r="D62" s="158">
        <v>1</v>
      </c>
      <c r="E62" s="151">
        <v>1</v>
      </c>
      <c r="F62" s="149">
        <v>1</v>
      </c>
      <c r="G62" s="152">
        <v>1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1</v>
      </c>
      <c r="O62" s="74">
        <f>IF(ISERROR(G62+I62+K62+M62),"Invalid Input",G62+I62+K62+M62)</f>
        <v>1</v>
      </c>
      <c r="P62" s="68">
        <v>0</v>
      </c>
      <c r="Q62" s="53">
        <f>IF(ISERROR(P62-O62),"Invalid Input",(P62-O62))</f>
        <v>-1</v>
      </c>
      <c r="R62" s="16" t="b">
        <v>1</v>
      </c>
      <c r="S62" s="124"/>
      <c r="T62" s="124"/>
    </row>
    <row r="63" spans="1:20" ht="14.25">
      <c r="A63" s="27"/>
      <c r="B63" s="180" t="s">
        <v>89</v>
      </c>
      <c r="C63" s="181"/>
      <c r="D63" s="150">
        <v>6954</v>
      </c>
      <c r="E63" s="160">
        <v>0</v>
      </c>
      <c r="F63" s="149">
        <v>0</v>
      </c>
      <c r="G63" s="152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78">
        <f>COUNTA(B61:C62)</f>
        <v>2</v>
      </c>
      <c r="C64" s="179"/>
      <c r="D64" s="153"/>
      <c r="E64" s="153"/>
      <c r="F64" s="153"/>
      <c r="G64" s="154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4.25">
      <c r="A65" s="85" t="s">
        <v>18</v>
      </c>
      <c r="B65" s="37"/>
      <c r="C65" s="38"/>
      <c r="D65" s="150">
        <v>5000</v>
      </c>
      <c r="E65" s="151">
        <v>0</v>
      </c>
      <c r="F65" s="149">
        <v>0</v>
      </c>
      <c r="G65" s="152">
        <v>0</v>
      </c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4.25">
      <c r="A66" s="27"/>
      <c r="B66" s="37" t="s">
        <v>93</v>
      </c>
      <c r="C66" s="38"/>
      <c r="D66" s="150">
        <v>100</v>
      </c>
      <c r="E66" s="151">
        <v>10</v>
      </c>
      <c r="F66" s="149">
        <v>0</v>
      </c>
      <c r="G66" s="152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4.25">
      <c r="A67" s="27"/>
      <c r="B67" s="37" t="s">
        <v>90</v>
      </c>
      <c r="C67" s="38"/>
      <c r="D67" s="150"/>
      <c r="E67" s="151"/>
      <c r="F67" s="149"/>
      <c r="G67" s="152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4.25">
      <c r="A68" s="23"/>
      <c r="B68" s="37" t="s">
        <v>91</v>
      </c>
      <c r="C68" s="38"/>
      <c r="D68" s="150">
        <v>0</v>
      </c>
      <c r="E68" s="151">
        <v>0</v>
      </c>
      <c r="F68" s="149">
        <v>0</v>
      </c>
      <c r="G68" s="152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4.25">
      <c r="A69" s="17"/>
      <c r="B69" s="37" t="s">
        <v>92</v>
      </c>
      <c r="C69" s="38"/>
      <c r="D69" s="150"/>
      <c r="E69" s="151"/>
      <c r="F69" s="149"/>
      <c r="G69" s="152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4.25">
      <c r="D70" s="153"/>
      <c r="E70" s="153"/>
      <c r="F70" s="153"/>
      <c r="G70" s="154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4.25">
      <c r="A71" s="85" t="s">
        <v>27</v>
      </c>
      <c r="B71" s="37"/>
      <c r="C71" s="38"/>
      <c r="D71" s="153"/>
      <c r="E71" s="154"/>
      <c r="F71" s="153"/>
      <c r="G71" s="154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80" t="s">
        <v>50</v>
      </c>
      <c r="C72" s="181"/>
      <c r="D72" s="163">
        <v>14</v>
      </c>
      <c r="E72" s="160"/>
      <c r="F72" s="161"/>
      <c r="G72" s="162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4.25">
      <c r="A73" s="27"/>
      <c r="B73" s="180" t="s">
        <v>51</v>
      </c>
      <c r="C73" s="181"/>
      <c r="D73" s="163">
        <v>96</v>
      </c>
      <c r="E73" s="160"/>
      <c r="F73" s="161"/>
      <c r="G73" s="162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4.25">
      <c r="A74" s="27"/>
      <c r="B74" s="180" t="s">
        <v>52</v>
      </c>
      <c r="C74" s="181"/>
      <c r="D74" s="163">
        <v>0</v>
      </c>
      <c r="E74" s="160"/>
      <c r="F74" s="161"/>
      <c r="G74" s="162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4.25">
      <c r="A75" s="27"/>
      <c r="B75" s="180" t="s">
        <v>53</v>
      </c>
      <c r="C75" s="181"/>
      <c r="D75" s="163">
        <v>4</v>
      </c>
      <c r="E75" s="160"/>
      <c r="F75" s="161"/>
      <c r="G75" s="162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73" t="s">
        <v>54</v>
      </c>
      <c r="C76" s="174"/>
      <c r="D76" s="163">
        <v>110</v>
      </c>
      <c r="E76" s="160"/>
      <c r="F76" s="161">
        <v>0</v>
      </c>
      <c r="G76" s="162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4.25">
      <c r="A77" s="27"/>
      <c r="B77" s="180" t="s">
        <v>55</v>
      </c>
      <c r="C77" s="181"/>
      <c r="D77" s="163">
        <v>10</v>
      </c>
      <c r="E77" s="160">
        <v>0</v>
      </c>
      <c r="F77" s="161">
        <v>0</v>
      </c>
      <c r="G77" s="162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4.25">
      <c r="A78" s="27"/>
      <c r="B78" s="180" t="s">
        <v>56</v>
      </c>
      <c r="C78" s="181"/>
      <c r="D78" s="163">
        <v>5</v>
      </c>
      <c r="E78" s="160">
        <v>0</v>
      </c>
      <c r="F78" s="161">
        <v>0</v>
      </c>
      <c r="G78" s="162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4.25">
      <c r="A79" s="17"/>
      <c r="B79" s="180" t="s">
        <v>57</v>
      </c>
      <c r="C79" s="181"/>
      <c r="D79" s="163">
        <v>6</v>
      </c>
      <c r="E79" s="160">
        <v>0</v>
      </c>
      <c r="F79" s="161">
        <v>0</v>
      </c>
      <c r="G79" s="162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4.25">
      <c r="A80" s="27"/>
      <c r="B80" s="180" t="s">
        <v>58</v>
      </c>
      <c r="C80" s="181"/>
      <c r="D80" s="163">
        <v>10</v>
      </c>
      <c r="E80" s="160"/>
      <c r="F80" s="161"/>
      <c r="G80" s="162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4.25">
      <c r="A81" s="27"/>
      <c r="B81" s="180" t="s">
        <v>59</v>
      </c>
      <c r="C81" s="181"/>
      <c r="D81" s="163">
        <v>0</v>
      </c>
      <c r="E81" s="160"/>
      <c r="F81" s="161"/>
      <c r="G81" s="162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4.25">
      <c r="A82" s="27"/>
      <c r="B82" s="180" t="s">
        <v>60</v>
      </c>
      <c r="C82" s="181"/>
      <c r="D82" s="158">
        <v>0</v>
      </c>
      <c r="E82" s="164"/>
      <c r="F82" s="165"/>
      <c r="G82" s="166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4.25">
      <c r="A83" s="27"/>
      <c r="B83" s="180" t="s">
        <v>61</v>
      </c>
      <c r="C83" s="181"/>
      <c r="D83" s="163">
        <v>3</v>
      </c>
      <c r="E83" s="167">
        <v>1</v>
      </c>
      <c r="F83" s="168">
        <v>0</v>
      </c>
      <c r="G83" s="169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78">
        <f>COUNTA(B72:C83)</f>
        <v>12</v>
      </c>
      <c r="C84" s="179"/>
      <c r="D84" s="147"/>
      <c r="E84" s="147"/>
      <c r="F84" s="147"/>
      <c r="G84" s="148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4.25">
      <c r="A85" s="85" t="s">
        <v>21</v>
      </c>
      <c r="B85" s="37"/>
      <c r="C85" s="38"/>
      <c r="D85" s="147"/>
      <c r="E85" s="147"/>
      <c r="F85" s="147"/>
      <c r="G85" s="148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71" t="s">
        <v>62</v>
      </c>
      <c r="C86" s="172"/>
      <c r="D86" s="150">
        <v>0</v>
      </c>
      <c r="E86" s="151">
        <v>76</v>
      </c>
      <c r="F86" s="157">
        <v>21</v>
      </c>
      <c r="G86" s="152">
        <v>21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21</v>
      </c>
      <c r="O86" s="74">
        <f>IF(ISERROR(G86+I86+K86+M86),"Invalid Input",G86+I86+K86+M86)</f>
        <v>21</v>
      </c>
      <c r="P86" s="68">
        <v>0</v>
      </c>
      <c r="Q86" s="53">
        <f>IF(ISERROR(P86-O86),"Invalid Input",(P86-O86))</f>
        <v>-21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4.25">
      <c r="A88" s="77" t="str">
        <f>SheetNames!A9</f>
        <v>MP307</v>
      </c>
    </row>
  </sheetData>
  <sheetProtection/>
  <mergeCells count="48">
    <mergeCell ref="B77:C77"/>
    <mergeCell ref="B78:C78"/>
    <mergeCell ref="B79:C79"/>
    <mergeCell ref="B80:C80"/>
    <mergeCell ref="B83:C83"/>
    <mergeCell ref="B36:C36"/>
    <mergeCell ref="B43:C43"/>
    <mergeCell ref="A45:C45"/>
    <mergeCell ref="B49:C49"/>
    <mergeCell ref="B74:C74"/>
    <mergeCell ref="B53:C53"/>
    <mergeCell ref="B57:C57"/>
    <mergeCell ref="B59:C59"/>
    <mergeCell ref="B55:C55"/>
    <mergeCell ref="B62:C62"/>
    <mergeCell ref="B72:C72"/>
    <mergeCell ref="B47:C47"/>
    <mergeCell ref="B37:C37"/>
    <mergeCell ref="A38:C38"/>
    <mergeCell ref="B64:C64"/>
    <mergeCell ref="B42:C42"/>
    <mergeCell ref="B32:C32"/>
    <mergeCell ref="B33:C33"/>
    <mergeCell ref="B30:C30"/>
    <mergeCell ref="B34:C34"/>
    <mergeCell ref="B29:C29"/>
    <mergeCell ref="A22:C22"/>
    <mergeCell ref="B25:C25"/>
    <mergeCell ref="B26:C26"/>
    <mergeCell ref="B27:C27"/>
    <mergeCell ref="B28:C28"/>
    <mergeCell ref="B24:C24"/>
    <mergeCell ref="B48:C48"/>
    <mergeCell ref="B40:C40"/>
    <mergeCell ref="B41:C41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35" r:id="rId1"/>
  <rowBreaks count="1" manualBreakCount="1">
    <brk id="1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zoomScale="70" zoomScaleNormal="70" zoomScalePageLayoutView="0" workbookViewId="0" topLeftCell="A1">
      <selection activeCell="A1" sqref="A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4.25">
      <c r="A1" s="65" t="str">
        <f>A88&amp;" - "&amp;VLOOKUP(A88,SheetNames!A2:C56,3,FALSE)</f>
        <v>DC30 - Gert Sibande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140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27.75">
      <c r="D4" s="102" t="s">
        <v>36</v>
      </c>
    </row>
    <row r="5" spans="3:5" ht="28.5">
      <c r="C5" s="107" t="s">
        <v>69</v>
      </c>
      <c r="D5" s="126"/>
      <c r="E5" s="105" t="s">
        <v>39</v>
      </c>
    </row>
    <row r="6" spans="3:5" ht="14.25">
      <c r="C6" s="107" t="s">
        <v>30</v>
      </c>
      <c r="D6" s="118"/>
      <c r="E6" s="104" t="s">
        <v>35</v>
      </c>
    </row>
    <row r="7" spans="1:20" ht="28.5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4.25">
      <c r="A8" s="67"/>
      <c r="B8" s="62"/>
      <c r="C8" s="140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26.25" customHeight="1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4.2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4.2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4.2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4.2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28.5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4.2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4.2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4.25">
      <c r="A17" s="67" t="s">
        <v>141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82.5">
      <c r="A18" s="4" t="s">
        <v>0</v>
      </c>
      <c r="B18" s="5"/>
      <c r="C18" s="5"/>
      <c r="D18" s="46" t="s">
        <v>142</v>
      </c>
      <c r="E18" s="8" t="s">
        <v>143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144</v>
      </c>
      <c r="P18" s="7" t="s">
        <v>145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4.25">
      <c r="A22" s="182" t="s">
        <v>19</v>
      </c>
      <c r="B22" s="183"/>
      <c r="C22" s="184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73" t="s">
        <v>79</v>
      </c>
      <c r="C24" s="174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73" t="s">
        <v>80</v>
      </c>
      <c r="C25" s="174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73" t="s">
        <v>28</v>
      </c>
      <c r="C26" s="174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73" t="s">
        <v>29</v>
      </c>
      <c r="C27" s="174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85" t="s">
        <v>82</v>
      </c>
      <c r="C28" s="186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73" t="s">
        <v>37</v>
      </c>
      <c r="C29" s="174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73" t="s">
        <v>38</v>
      </c>
      <c r="C30" s="174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4" t="s">
        <v>95</v>
      </c>
      <c r="C31" s="13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73" t="s">
        <v>31</v>
      </c>
      <c r="C32" s="174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 customHeight="1">
      <c r="A33" s="23"/>
      <c r="B33" s="173" t="s">
        <v>81</v>
      </c>
      <c r="C33" s="174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 customHeight="1">
      <c r="A34" s="23"/>
      <c r="B34" s="173" t="s">
        <v>83</v>
      </c>
      <c r="C34" s="174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4.25">
      <c r="A35" s="23"/>
      <c r="B35" s="134" t="s">
        <v>96</v>
      </c>
      <c r="C35" s="13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 customHeight="1">
      <c r="A36" s="23"/>
      <c r="B36" s="173" t="s">
        <v>84</v>
      </c>
      <c r="C36" s="174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87">
        <f>COUNTA(B24:B36)</f>
        <v>13</v>
      </c>
      <c r="C37" s="188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4.25">
      <c r="A38" s="175" t="s">
        <v>40</v>
      </c>
      <c r="B38" s="176"/>
      <c r="C38" s="177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37"/>
      <c r="B39" s="138"/>
      <c r="C39" s="139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 customHeight="1">
      <c r="A40" s="27"/>
      <c r="B40" s="173" t="s">
        <v>46</v>
      </c>
      <c r="C40" s="174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 customHeight="1">
      <c r="A41" s="27"/>
      <c r="B41" s="173" t="s">
        <v>45</v>
      </c>
      <c r="C41" s="174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73" t="s">
        <v>85</v>
      </c>
      <c r="C42" s="174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73" t="s">
        <v>86</v>
      </c>
      <c r="C43" s="174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4.25">
      <c r="A44" s="27"/>
      <c r="B44" s="135"/>
      <c r="C44" s="136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75" t="s">
        <v>26</v>
      </c>
      <c r="B45" s="176"/>
      <c r="C45" s="177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37"/>
      <c r="B46" s="138"/>
      <c r="C46" s="139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 customHeight="1">
      <c r="A47" s="27"/>
      <c r="B47" s="173" t="s">
        <v>42</v>
      </c>
      <c r="C47" s="174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 customHeight="1">
      <c r="A48" s="27"/>
      <c r="B48" s="173" t="s">
        <v>43</v>
      </c>
      <c r="C48" s="174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 customHeight="1">
      <c r="A49" s="17"/>
      <c r="B49" s="173" t="s">
        <v>44</v>
      </c>
      <c r="C49" s="174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78">
        <f>COUNTA(B40:B49)</f>
        <v>7</v>
      </c>
      <c r="C50" s="179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4.25">
      <c r="A51" s="175" t="s">
        <v>20</v>
      </c>
      <c r="B51" s="176"/>
      <c r="C51" s="177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4.25">
      <c r="A52" s="85" t="s">
        <v>15</v>
      </c>
      <c r="B52" s="138"/>
      <c r="C52" s="139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73" t="s">
        <v>41</v>
      </c>
      <c r="C53" s="174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 customHeight="1">
      <c r="A54" s="27"/>
      <c r="B54" s="173" t="s">
        <v>47</v>
      </c>
      <c r="C54" s="174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78">
        <f>COUNTA(B53:B54)</f>
        <v>2</v>
      </c>
      <c r="C55" s="179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4.2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71" t="s">
        <v>48</v>
      </c>
      <c r="C57" s="172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 customHeight="1">
      <c r="A58" s="27"/>
      <c r="B58" s="171" t="s">
        <v>49</v>
      </c>
      <c r="C58" s="172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78">
        <f>COUNTA(B57:C58)</f>
        <v>2</v>
      </c>
      <c r="C59" s="179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4.2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4.25">
      <c r="A61" s="27"/>
      <c r="B61" s="180" t="s">
        <v>88</v>
      </c>
      <c r="C61" s="181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4.25">
      <c r="A62" s="27"/>
      <c r="B62" s="180" t="s">
        <v>87</v>
      </c>
      <c r="C62" s="181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4.25">
      <c r="A63" s="27"/>
      <c r="B63" s="180" t="s">
        <v>89</v>
      </c>
      <c r="C63" s="181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78">
        <f>COUNTA(B61:C62)</f>
        <v>2</v>
      </c>
      <c r="C64" s="179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4.2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4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4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4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4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4.2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80" t="s">
        <v>50</v>
      </c>
      <c r="C72" s="181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4.25">
      <c r="A73" s="27"/>
      <c r="B73" s="180" t="s">
        <v>51</v>
      </c>
      <c r="C73" s="181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4.25">
      <c r="A74" s="27"/>
      <c r="B74" s="180" t="s">
        <v>52</v>
      </c>
      <c r="C74" s="181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4.25">
      <c r="A75" s="27"/>
      <c r="B75" s="180" t="s">
        <v>53</v>
      </c>
      <c r="C75" s="181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73" t="s">
        <v>54</v>
      </c>
      <c r="C76" s="174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4.25">
      <c r="A77" s="27"/>
      <c r="B77" s="180" t="s">
        <v>55</v>
      </c>
      <c r="C77" s="181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4.25">
      <c r="A78" s="27"/>
      <c r="B78" s="180" t="s">
        <v>56</v>
      </c>
      <c r="C78" s="181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4.25">
      <c r="A79" s="17"/>
      <c r="B79" s="180" t="s">
        <v>57</v>
      </c>
      <c r="C79" s="181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4.25">
      <c r="A80" s="27"/>
      <c r="B80" s="180" t="s">
        <v>58</v>
      </c>
      <c r="C80" s="181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4.25">
      <c r="A81" s="27"/>
      <c r="B81" s="180" t="s">
        <v>59</v>
      </c>
      <c r="C81" s="181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4.25">
      <c r="A82" s="27"/>
      <c r="B82" s="180" t="s">
        <v>60</v>
      </c>
      <c r="C82" s="181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4.25">
      <c r="A83" s="27"/>
      <c r="B83" s="180" t="s">
        <v>61</v>
      </c>
      <c r="C83" s="181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78">
        <f>COUNTA(B72:C83)</f>
        <v>12</v>
      </c>
      <c r="C84" s="179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4.2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71" t="s">
        <v>62</v>
      </c>
      <c r="C86" s="172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4.25">
      <c r="A88" s="77" t="str">
        <f>SheetNames!A10</f>
        <v>DC30</v>
      </c>
    </row>
  </sheetData>
  <sheetProtection/>
  <mergeCells count="48">
    <mergeCell ref="B77:C77"/>
    <mergeCell ref="B78:C78"/>
    <mergeCell ref="B79:C79"/>
    <mergeCell ref="B80:C80"/>
    <mergeCell ref="B83:C83"/>
    <mergeCell ref="B36:C36"/>
    <mergeCell ref="B43:C43"/>
    <mergeCell ref="A45:C45"/>
    <mergeCell ref="B49:C49"/>
    <mergeCell ref="B74:C74"/>
    <mergeCell ref="B53:C53"/>
    <mergeCell ref="B57:C57"/>
    <mergeCell ref="B59:C59"/>
    <mergeCell ref="B55:C55"/>
    <mergeCell ref="B62:C62"/>
    <mergeCell ref="B72:C72"/>
    <mergeCell ref="B47:C47"/>
    <mergeCell ref="B37:C37"/>
    <mergeCell ref="A38:C38"/>
    <mergeCell ref="B64:C64"/>
    <mergeCell ref="B42:C42"/>
    <mergeCell ref="B32:C32"/>
    <mergeCell ref="B33:C33"/>
    <mergeCell ref="B30:C30"/>
    <mergeCell ref="B34:C34"/>
    <mergeCell ref="B29:C29"/>
    <mergeCell ref="A22:C22"/>
    <mergeCell ref="B25:C25"/>
    <mergeCell ref="B26:C26"/>
    <mergeCell ref="B27:C27"/>
    <mergeCell ref="B28:C28"/>
    <mergeCell ref="B24:C24"/>
    <mergeCell ref="B48:C48"/>
    <mergeCell ref="B40:C40"/>
    <mergeCell ref="B41:C41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35" r:id="rId1"/>
  <rowBreaks count="1" manualBreakCount="1">
    <brk id="1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zoomScale="90" zoomScaleNormal="90" zoomScalePageLayoutView="0" workbookViewId="0" topLeftCell="A10">
      <selection activeCell="A1" sqref="A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4.25">
      <c r="A1" s="65" t="str">
        <f>A88&amp;" - "&amp;VLOOKUP(A88,SheetNames!A2:C56,3,FALSE)</f>
        <v>MP311 - Victor Khanye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140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27.75">
      <c r="D4" s="102" t="s">
        <v>36</v>
      </c>
    </row>
    <row r="5" spans="3:5" ht="28.5">
      <c r="C5" s="107" t="s">
        <v>69</v>
      </c>
      <c r="D5" s="126"/>
      <c r="E5" s="105" t="s">
        <v>39</v>
      </c>
    </row>
    <row r="6" spans="3:5" ht="14.25">
      <c r="C6" s="107" t="s">
        <v>30</v>
      </c>
      <c r="D6" s="118"/>
      <c r="E6" s="104" t="s">
        <v>35</v>
      </c>
    </row>
    <row r="7" spans="1:20" ht="28.5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4.25">
      <c r="A8" s="67"/>
      <c r="B8" s="62"/>
      <c r="C8" s="140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26.25" customHeight="1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4.2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4.2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4.2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4.2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28.5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4.2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4.2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4.25">
      <c r="A17" s="67" t="s">
        <v>141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82.5">
      <c r="A18" s="4" t="s">
        <v>0</v>
      </c>
      <c r="B18" s="5"/>
      <c r="C18" s="5"/>
      <c r="D18" s="46" t="s">
        <v>142</v>
      </c>
      <c r="E18" s="8" t="s">
        <v>143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144</v>
      </c>
      <c r="P18" s="7" t="s">
        <v>145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4.25">
      <c r="A22" s="182" t="s">
        <v>19</v>
      </c>
      <c r="B22" s="183"/>
      <c r="C22" s="184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73" t="s">
        <v>79</v>
      </c>
      <c r="C24" s="174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73" t="s">
        <v>80</v>
      </c>
      <c r="C25" s="174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73" t="s">
        <v>28</v>
      </c>
      <c r="C26" s="174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73" t="s">
        <v>29</v>
      </c>
      <c r="C27" s="174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85" t="s">
        <v>82</v>
      </c>
      <c r="C28" s="186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73" t="s">
        <v>37</v>
      </c>
      <c r="C29" s="174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73" t="s">
        <v>38</v>
      </c>
      <c r="C30" s="174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4" t="s">
        <v>95</v>
      </c>
      <c r="C31" s="13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73" t="s">
        <v>31</v>
      </c>
      <c r="C32" s="174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 customHeight="1">
      <c r="A33" s="23"/>
      <c r="B33" s="173" t="s">
        <v>81</v>
      </c>
      <c r="C33" s="174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 customHeight="1">
      <c r="A34" s="23"/>
      <c r="B34" s="173" t="s">
        <v>83</v>
      </c>
      <c r="C34" s="174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4.25">
      <c r="A35" s="23"/>
      <c r="B35" s="134" t="s">
        <v>96</v>
      </c>
      <c r="C35" s="13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 customHeight="1">
      <c r="A36" s="23"/>
      <c r="B36" s="173" t="s">
        <v>84</v>
      </c>
      <c r="C36" s="174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87">
        <f>COUNTA(B24:B36)</f>
        <v>13</v>
      </c>
      <c r="C37" s="188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4.25">
      <c r="A38" s="175" t="s">
        <v>40</v>
      </c>
      <c r="B38" s="176"/>
      <c r="C38" s="177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37"/>
      <c r="B39" s="138"/>
      <c r="C39" s="139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 customHeight="1">
      <c r="A40" s="27"/>
      <c r="B40" s="173" t="s">
        <v>46</v>
      </c>
      <c r="C40" s="174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 customHeight="1">
      <c r="A41" s="27"/>
      <c r="B41" s="173" t="s">
        <v>45</v>
      </c>
      <c r="C41" s="174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73" t="s">
        <v>85</v>
      </c>
      <c r="C42" s="174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73" t="s">
        <v>86</v>
      </c>
      <c r="C43" s="174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4.25">
      <c r="A44" s="27"/>
      <c r="B44" s="135"/>
      <c r="C44" s="136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75" t="s">
        <v>26</v>
      </c>
      <c r="B45" s="176"/>
      <c r="C45" s="177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37"/>
      <c r="B46" s="138"/>
      <c r="C46" s="139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 customHeight="1">
      <c r="A47" s="27"/>
      <c r="B47" s="173" t="s">
        <v>42</v>
      </c>
      <c r="C47" s="174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 customHeight="1">
      <c r="A48" s="27"/>
      <c r="B48" s="173" t="s">
        <v>43</v>
      </c>
      <c r="C48" s="174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 customHeight="1">
      <c r="A49" s="17"/>
      <c r="B49" s="173" t="s">
        <v>44</v>
      </c>
      <c r="C49" s="174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78">
        <f>COUNTA(B40:B49)</f>
        <v>7</v>
      </c>
      <c r="C50" s="179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4.25">
      <c r="A51" s="175" t="s">
        <v>20</v>
      </c>
      <c r="B51" s="176"/>
      <c r="C51" s="177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4.25">
      <c r="A52" s="85" t="s">
        <v>15</v>
      </c>
      <c r="B52" s="138"/>
      <c r="C52" s="139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73" t="s">
        <v>41</v>
      </c>
      <c r="C53" s="174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 customHeight="1">
      <c r="A54" s="27"/>
      <c r="B54" s="173" t="s">
        <v>47</v>
      </c>
      <c r="C54" s="174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78">
        <f>COUNTA(B53:B54)</f>
        <v>2</v>
      </c>
      <c r="C55" s="179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4.2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71" t="s">
        <v>48</v>
      </c>
      <c r="C57" s="172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 customHeight="1">
      <c r="A58" s="27"/>
      <c r="B58" s="171" t="s">
        <v>49</v>
      </c>
      <c r="C58" s="172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78">
        <f>COUNTA(B57:C58)</f>
        <v>2</v>
      </c>
      <c r="C59" s="179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4.2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4.25">
      <c r="A61" s="27"/>
      <c r="B61" s="180" t="s">
        <v>88</v>
      </c>
      <c r="C61" s="181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4.25">
      <c r="A62" s="27"/>
      <c r="B62" s="180" t="s">
        <v>87</v>
      </c>
      <c r="C62" s="181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4.25">
      <c r="A63" s="27"/>
      <c r="B63" s="180" t="s">
        <v>89</v>
      </c>
      <c r="C63" s="181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78">
        <f>COUNTA(B61:C62)</f>
        <v>2</v>
      </c>
      <c r="C64" s="179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4.2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4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4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4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4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4.2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80" t="s">
        <v>50</v>
      </c>
      <c r="C72" s="181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4.25">
      <c r="A73" s="27"/>
      <c r="B73" s="180" t="s">
        <v>51</v>
      </c>
      <c r="C73" s="181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4.25">
      <c r="A74" s="27"/>
      <c r="B74" s="180" t="s">
        <v>52</v>
      </c>
      <c r="C74" s="181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4.25">
      <c r="A75" s="27"/>
      <c r="B75" s="180" t="s">
        <v>53</v>
      </c>
      <c r="C75" s="181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73" t="s">
        <v>54</v>
      </c>
      <c r="C76" s="174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4.25">
      <c r="A77" s="27"/>
      <c r="B77" s="180" t="s">
        <v>55</v>
      </c>
      <c r="C77" s="181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4.25">
      <c r="A78" s="27"/>
      <c r="B78" s="180" t="s">
        <v>56</v>
      </c>
      <c r="C78" s="181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4.25">
      <c r="A79" s="17"/>
      <c r="B79" s="180" t="s">
        <v>57</v>
      </c>
      <c r="C79" s="181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4.25">
      <c r="A80" s="27"/>
      <c r="B80" s="180" t="s">
        <v>58</v>
      </c>
      <c r="C80" s="181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4.25">
      <c r="A81" s="27"/>
      <c r="B81" s="180" t="s">
        <v>59</v>
      </c>
      <c r="C81" s="181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4.25">
      <c r="A82" s="27"/>
      <c r="B82" s="180" t="s">
        <v>60</v>
      </c>
      <c r="C82" s="181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4.25">
      <c r="A83" s="27"/>
      <c r="B83" s="180" t="s">
        <v>61</v>
      </c>
      <c r="C83" s="181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78">
        <f>COUNTA(B72:C83)</f>
        <v>12</v>
      </c>
      <c r="C84" s="179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4.2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71" t="s">
        <v>62</v>
      </c>
      <c r="C86" s="172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4.25">
      <c r="A88" s="77" t="str">
        <f>SheetNames!A11</f>
        <v>MP311</v>
      </c>
    </row>
  </sheetData>
  <sheetProtection/>
  <mergeCells count="48">
    <mergeCell ref="B36:C36"/>
    <mergeCell ref="B37:C37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  <mergeCell ref="B40:C40"/>
    <mergeCell ref="B41:C41"/>
    <mergeCell ref="B47:C47"/>
    <mergeCell ref="B48:C48"/>
    <mergeCell ref="A38:C38"/>
    <mergeCell ref="B42:C42"/>
    <mergeCell ref="B76:C76"/>
    <mergeCell ref="B77:C77"/>
    <mergeCell ref="B78:C78"/>
    <mergeCell ref="B79:C79"/>
    <mergeCell ref="B80:C80"/>
    <mergeCell ref="B59:C59"/>
    <mergeCell ref="B61:C61"/>
    <mergeCell ref="B62:C62"/>
    <mergeCell ref="B54:C54"/>
    <mergeCell ref="B75:C75"/>
    <mergeCell ref="B58:C58"/>
    <mergeCell ref="B63:C63"/>
    <mergeCell ref="B64:C64"/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81:C81"/>
    <mergeCell ref="B82:C82"/>
    <mergeCell ref="B83:C83"/>
    <mergeCell ref="B53:C53"/>
    <mergeCell ref="B55:C55"/>
    <mergeCell ref="B57:C5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35" r:id="rId1"/>
  <rowBreaks count="1" manualBreakCount="1">
    <brk id="16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zoomScale="85" zoomScaleNormal="85" zoomScalePageLayoutView="0" workbookViewId="0" topLeftCell="A16">
      <selection activeCell="A1" sqref="A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4.25">
      <c r="A1" s="65" t="str">
        <f>A88&amp;" - "&amp;VLOOKUP(A88,SheetNames!A2:C56,3,FALSE)</f>
        <v>MP312 - Emalahleni (Mp)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140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27.75">
      <c r="D4" s="102" t="s">
        <v>36</v>
      </c>
    </row>
    <row r="5" spans="3:5" ht="28.5">
      <c r="C5" s="107" t="s">
        <v>69</v>
      </c>
      <c r="D5" s="126">
        <v>150490</v>
      </c>
      <c r="E5" s="105" t="s">
        <v>39</v>
      </c>
    </row>
    <row r="6" spans="3:5" ht="14.25">
      <c r="C6" s="107" t="s">
        <v>30</v>
      </c>
      <c r="D6" s="118">
        <v>33097</v>
      </c>
      <c r="E6" s="104" t="s">
        <v>35</v>
      </c>
    </row>
    <row r="7" spans="1:20" ht="28.5">
      <c r="A7" s="67"/>
      <c r="B7" s="62"/>
      <c r="C7" s="108" t="s">
        <v>70</v>
      </c>
      <c r="D7" s="119">
        <v>780</v>
      </c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4.25">
      <c r="A8" s="67"/>
      <c r="B8" s="62"/>
      <c r="C8" s="140" t="s">
        <v>71</v>
      </c>
      <c r="D8" s="119">
        <v>106000</v>
      </c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26.25" customHeight="1">
      <c r="A9" s="67"/>
      <c r="B9" s="62"/>
      <c r="C9" s="109" t="s">
        <v>72</v>
      </c>
      <c r="D9" s="119">
        <v>0</v>
      </c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4.25">
      <c r="A10" s="67"/>
      <c r="B10" s="62"/>
      <c r="C10" s="108" t="s">
        <v>73</v>
      </c>
      <c r="D10" s="119">
        <v>106000</v>
      </c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4.25">
      <c r="A11" s="67"/>
      <c r="B11" s="62"/>
      <c r="C11" s="108" t="s">
        <v>74</v>
      </c>
      <c r="D11" s="126">
        <v>30000</v>
      </c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4.25">
      <c r="A12" s="67"/>
      <c r="B12" s="62"/>
      <c r="C12" s="108" t="s">
        <v>75</v>
      </c>
      <c r="D12" s="119">
        <v>150490</v>
      </c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4.25">
      <c r="A13" s="67"/>
      <c r="B13" s="62"/>
      <c r="C13" s="108" t="s">
        <v>76</v>
      </c>
      <c r="D13" s="119">
        <v>22000</v>
      </c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28.5">
      <c r="A14" s="67"/>
      <c r="B14" s="62"/>
      <c r="C14" s="108" t="s">
        <v>77</v>
      </c>
      <c r="D14" s="119">
        <v>101614</v>
      </c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4.25">
      <c r="A15" s="67"/>
      <c r="B15" s="62"/>
      <c r="C15" s="107" t="s">
        <v>78</v>
      </c>
      <c r="D15" s="119">
        <v>0</v>
      </c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4.2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4.25">
      <c r="A17" s="67" t="s">
        <v>141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82.5">
      <c r="A18" s="4" t="s">
        <v>0</v>
      </c>
      <c r="B18" s="5"/>
      <c r="C18" s="5"/>
      <c r="D18" s="46" t="s">
        <v>142</v>
      </c>
      <c r="E18" s="8" t="s">
        <v>143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144</v>
      </c>
      <c r="P18" s="7" t="s">
        <v>145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4.25">
      <c r="A22" s="182" t="s">
        <v>19</v>
      </c>
      <c r="B22" s="183"/>
      <c r="C22" s="184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73" t="s">
        <v>79</v>
      </c>
      <c r="C24" s="174">
        <v>0</v>
      </c>
      <c r="D24" s="59">
        <v>780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73" t="s">
        <v>80</v>
      </c>
      <c r="C25" s="174">
        <v>0</v>
      </c>
      <c r="D25" s="59">
        <v>0</v>
      </c>
      <c r="E25" s="60">
        <v>245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73" t="s">
        <v>28</v>
      </c>
      <c r="C26" s="174">
        <v>0</v>
      </c>
      <c r="D26" s="59">
        <v>701</v>
      </c>
      <c r="E26" s="60">
        <v>74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73" t="s">
        <v>29</v>
      </c>
      <c r="C27" s="174">
        <v>0</v>
      </c>
      <c r="D27" s="59">
        <v>40</v>
      </c>
      <c r="E27" s="60">
        <v>40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85" t="s">
        <v>82</v>
      </c>
      <c r="C28" s="186"/>
      <c r="D28" s="59">
        <v>100</v>
      </c>
      <c r="E28" s="60">
        <v>16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73" t="s">
        <v>37</v>
      </c>
      <c r="C29" s="174">
        <v>0</v>
      </c>
      <c r="D29" s="59">
        <v>69</v>
      </c>
      <c r="E29" s="60">
        <v>4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73" t="s">
        <v>38</v>
      </c>
      <c r="C30" s="174"/>
      <c r="D30" s="59">
        <v>18168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4" t="s">
        <v>95</v>
      </c>
      <c r="C31" s="136"/>
      <c r="D31" s="59">
        <v>14</v>
      </c>
      <c r="E31" s="60">
        <v>6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73" t="s">
        <v>31</v>
      </c>
      <c r="C32" s="174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 customHeight="1">
      <c r="A33" s="23"/>
      <c r="B33" s="173" t="s">
        <v>81</v>
      </c>
      <c r="C33" s="174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 customHeight="1">
      <c r="A34" s="23"/>
      <c r="B34" s="173" t="s">
        <v>83</v>
      </c>
      <c r="C34" s="174"/>
      <c r="D34" s="59">
        <v>22000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4.25">
      <c r="A35" s="23"/>
      <c r="B35" s="134" t="s">
        <v>96</v>
      </c>
      <c r="C35" s="136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 customHeight="1">
      <c r="A36" s="23"/>
      <c r="B36" s="173" t="s">
        <v>84</v>
      </c>
      <c r="C36" s="174"/>
      <c r="D36" s="59">
        <v>20000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87">
        <f>COUNTA(B24:B36)</f>
        <v>13</v>
      </c>
      <c r="C37" s="188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4.25">
      <c r="A38" s="175" t="s">
        <v>40</v>
      </c>
      <c r="B38" s="176"/>
      <c r="C38" s="177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37"/>
      <c r="B39" s="138"/>
      <c r="C39" s="139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 customHeight="1">
      <c r="A40" s="27"/>
      <c r="B40" s="173" t="s">
        <v>46</v>
      </c>
      <c r="C40" s="174">
        <v>0</v>
      </c>
      <c r="D40" s="59">
        <v>750</v>
      </c>
      <c r="E40" s="60"/>
      <c r="F40" s="55"/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 customHeight="1">
      <c r="A41" s="27"/>
      <c r="B41" s="173" t="s">
        <v>45</v>
      </c>
      <c r="C41" s="174">
        <v>0</v>
      </c>
      <c r="D41" s="59">
        <v>150</v>
      </c>
      <c r="E41" s="60"/>
      <c r="F41" s="55"/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73" t="s">
        <v>85</v>
      </c>
      <c r="C42" s="174">
        <v>0</v>
      </c>
      <c r="D42" s="59">
        <v>640</v>
      </c>
      <c r="E42" s="60"/>
      <c r="F42" s="55"/>
      <c r="G42" s="61">
        <v>2.7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2.7</v>
      </c>
      <c r="P42" s="68">
        <v>0</v>
      </c>
      <c r="Q42" s="53">
        <f>IF(ISERROR(P42-O42),"Invalid Input",(P42-O42))</f>
        <v>-2.7</v>
      </c>
      <c r="R42" s="16" t="b">
        <v>1</v>
      </c>
      <c r="S42" s="122"/>
      <c r="T42" s="122"/>
    </row>
    <row r="43" spans="1:20" ht="15" customHeight="1">
      <c r="A43" s="27"/>
      <c r="B43" s="173" t="s">
        <v>86</v>
      </c>
      <c r="C43" s="174">
        <v>0</v>
      </c>
      <c r="D43" s="59">
        <v>200</v>
      </c>
      <c r="E43" s="60"/>
      <c r="F43" s="55"/>
      <c r="G43" s="61">
        <v>3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3</v>
      </c>
      <c r="P43" s="68">
        <v>0</v>
      </c>
      <c r="Q43" s="53">
        <f>IF(ISERROR(P43-O43),"Invalid Input",(P43-O43))</f>
        <v>-3</v>
      </c>
      <c r="R43" s="116" t="b">
        <v>1</v>
      </c>
      <c r="S43" s="122"/>
      <c r="T43" s="122"/>
    </row>
    <row r="44" spans="1:20" ht="14.25">
      <c r="A44" s="27"/>
      <c r="B44" s="135"/>
      <c r="C44" s="136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75" t="s">
        <v>26</v>
      </c>
      <c r="B45" s="176"/>
      <c r="C45" s="177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37"/>
      <c r="B46" s="138"/>
      <c r="C46" s="139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 customHeight="1">
      <c r="A47" s="27"/>
      <c r="B47" s="173" t="s">
        <v>42</v>
      </c>
      <c r="C47" s="174">
        <v>0</v>
      </c>
      <c r="D47" s="59">
        <v>750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 customHeight="1">
      <c r="A48" s="27"/>
      <c r="B48" s="173" t="s">
        <v>43</v>
      </c>
      <c r="C48" s="174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 customHeight="1">
      <c r="A49" s="17"/>
      <c r="B49" s="173" t="s">
        <v>44</v>
      </c>
      <c r="C49" s="174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78">
        <f>COUNTA(B40:B49)</f>
        <v>7</v>
      </c>
      <c r="C50" s="179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4.25">
      <c r="A51" s="175" t="s">
        <v>20</v>
      </c>
      <c r="B51" s="176"/>
      <c r="C51" s="177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4.25">
      <c r="A52" s="85" t="s">
        <v>15</v>
      </c>
      <c r="B52" s="138"/>
      <c r="C52" s="139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73" t="s">
        <v>41</v>
      </c>
      <c r="C53" s="174">
        <v>0</v>
      </c>
      <c r="D53" s="59">
        <v>13792</v>
      </c>
      <c r="E53" s="60">
        <v>0</v>
      </c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 customHeight="1">
      <c r="A54" s="27"/>
      <c r="B54" s="173" t="s">
        <v>47</v>
      </c>
      <c r="C54" s="174">
        <v>0</v>
      </c>
      <c r="D54" s="59">
        <v>13792</v>
      </c>
      <c r="E54" s="60">
        <v>2000</v>
      </c>
      <c r="F54" s="55">
        <v>500</v>
      </c>
      <c r="G54" s="61">
        <v>60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500</v>
      </c>
      <c r="O54" s="74">
        <f>IF(ISERROR(G54+I54+K54+M54),"Invalid Input",G54+I54+K54+M54)</f>
        <v>60</v>
      </c>
      <c r="P54" s="68">
        <v>0</v>
      </c>
      <c r="Q54" s="53">
        <f>IF(ISERROR(P54-O54),"Invalid Input",(P54-O54))</f>
        <v>-60</v>
      </c>
      <c r="R54" s="16" t="b">
        <v>1</v>
      </c>
      <c r="S54" s="124"/>
      <c r="T54" s="124"/>
    </row>
    <row r="55" spans="1:20" ht="7.5" customHeight="1">
      <c r="A55" s="17"/>
      <c r="B55" s="178">
        <f>COUNTA(B53:B54)</f>
        <v>2</v>
      </c>
      <c r="C55" s="179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4.2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71" t="s">
        <v>48</v>
      </c>
      <c r="C57" s="172"/>
      <c r="D57" s="59">
        <v>41544</v>
      </c>
      <c r="E57" s="60">
        <v>0</v>
      </c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 customHeight="1">
      <c r="A58" s="27"/>
      <c r="B58" s="171" t="s">
        <v>49</v>
      </c>
      <c r="C58" s="172"/>
      <c r="D58" s="59">
        <v>41544</v>
      </c>
      <c r="E58" s="60">
        <v>2000</v>
      </c>
      <c r="F58" s="55">
        <v>500</v>
      </c>
      <c r="G58" s="61">
        <v>60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500</v>
      </c>
      <c r="O58" s="74">
        <f>IF(ISERROR(G58+I58+K58+M58),"Invalid Input",G58+I58+K58+M58)</f>
        <v>60</v>
      </c>
      <c r="P58" s="68">
        <v>0</v>
      </c>
      <c r="Q58" s="53">
        <f>IF(ISERROR(P58-O58),"Invalid Input",(P58-O58))</f>
        <v>-60</v>
      </c>
      <c r="R58" s="16" t="b">
        <v>1</v>
      </c>
      <c r="S58" s="124"/>
      <c r="T58" s="124"/>
    </row>
    <row r="59" spans="1:20" ht="12.75" customHeight="1">
      <c r="A59" s="17"/>
      <c r="B59" s="178">
        <f>COUNTA(B57:C58)</f>
        <v>2</v>
      </c>
      <c r="C59" s="179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4.2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4.25">
      <c r="A61" s="27"/>
      <c r="B61" s="180" t="s">
        <v>88</v>
      </c>
      <c r="C61" s="181"/>
      <c r="D61" s="59">
        <v>54606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4.25">
      <c r="A62" s="27"/>
      <c r="B62" s="180" t="s">
        <v>87</v>
      </c>
      <c r="C62" s="181"/>
      <c r="D62" s="59">
        <v>2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4.25">
      <c r="A63" s="27"/>
      <c r="B63" s="180" t="s">
        <v>89</v>
      </c>
      <c r="C63" s="181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78">
        <f>COUNTA(B61:C62)</f>
        <v>2</v>
      </c>
      <c r="C64" s="179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4.2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4.25">
      <c r="A66" s="27"/>
      <c r="B66" s="37" t="s">
        <v>93</v>
      </c>
      <c r="C66" s="38"/>
      <c r="D66" s="59">
        <v>48000</v>
      </c>
      <c r="E66" s="60"/>
      <c r="F66" s="55"/>
      <c r="G66" s="61">
        <v>105000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105000</v>
      </c>
      <c r="P66" s="68">
        <v>0</v>
      </c>
      <c r="Q66" s="53">
        <f>IF(ISERROR(P66-O66),"Invalid Input",(P66-O66))</f>
        <v>-105000</v>
      </c>
      <c r="R66" s="16" t="b">
        <v>1</v>
      </c>
      <c r="S66" s="124"/>
      <c r="T66" s="124"/>
    </row>
    <row r="67" spans="1:20" ht="14.25">
      <c r="A67" s="27"/>
      <c r="B67" s="37" t="s">
        <v>90</v>
      </c>
      <c r="C67" s="38"/>
      <c r="D67" s="59">
        <v>1075</v>
      </c>
      <c r="E67" s="60"/>
      <c r="F67" s="55"/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4.25">
      <c r="A68" s="23"/>
      <c r="B68" s="37" t="s">
        <v>91</v>
      </c>
      <c r="C68" s="38"/>
      <c r="D68" s="59">
        <v>0</v>
      </c>
      <c r="E68" s="60"/>
      <c r="F68" s="55"/>
      <c r="G68" s="61">
        <v>9723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9723</v>
      </c>
      <c r="P68" s="68">
        <v>0</v>
      </c>
      <c r="Q68" s="53">
        <f>IF(ISERROR(P68-O68),"Invalid Input",(P68-O68))</f>
        <v>-9723</v>
      </c>
      <c r="R68" s="16" t="b">
        <v>1</v>
      </c>
      <c r="S68" s="124"/>
      <c r="T68" s="124"/>
    </row>
    <row r="69" spans="1:20" ht="14.25">
      <c r="A69" s="17"/>
      <c r="B69" s="37" t="s">
        <v>92</v>
      </c>
      <c r="C69" s="38"/>
      <c r="D69" s="59">
        <v>16000</v>
      </c>
      <c r="E69" s="60"/>
      <c r="F69" s="55"/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4.2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80" t="s">
        <v>50</v>
      </c>
      <c r="C72" s="181"/>
      <c r="D72" s="59">
        <v>21</v>
      </c>
      <c r="E72" s="60">
        <v>1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4.25">
      <c r="A73" s="27"/>
      <c r="B73" s="180" t="s">
        <v>51</v>
      </c>
      <c r="C73" s="181"/>
      <c r="D73" s="59">
        <v>11</v>
      </c>
      <c r="E73" s="60">
        <v>11</v>
      </c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4.25">
      <c r="A74" s="27"/>
      <c r="B74" s="180" t="s">
        <v>52</v>
      </c>
      <c r="C74" s="181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4.25">
      <c r="A75" s="27"/>
      <c r="B75" s="180" t="s">
        <v>53</v>
      </c>
      <c r="C75" s="181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73" t="s">
        <v>54</v>
      </c>
      <c r="C76" s="174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4.25">
      <c r="A77" s="27"/>
      <c r="B77" s="180" t="s">
        <v>55</v>
      </c>
      <c r="C77" s="181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4.25">
      <c r="A78" s="27"/>
      <c r="B78" s="180" t="s">
        <v>56</v>
      </c>
      <c r="C78" s="181"/>
      <c r="D78" s="59">
        <v>4</v>
      </c>
      <c r="E78" s="60">
        <v>1</v>
      </c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4.25">
      <c r="A79" s="17"/>
      <c r="B79" s="180" t="s">
        <v>57</v>
      </c>
      <c r="C79" s="181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4.25">
      <c r="A80" s="27"/>
      <c r="B80" s="180" t="s">
        <v>58</v>
      </c>
      <c r="C80" s="181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4.25">
      <c r="A81" s="27"/>
      <c r="B81" s="180" t="s">
        <v>59</v>
      </c>
      <c r="C81" s="181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4.25">
      <c r="A82" s="27"/>
      <c r="B82" s="180" t="s">
        <v>60</v>
      </c>
      <c r="C82" s="181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4.25">
      <c r="A83" s="27"/>
      <c r="B83" s="180" t="s">
        <v>61</v>
      </c>
      <c r="C83" s="181"/>
      <c r="D83" s="59">
        <v>2</v>
      </c>
      <c r="E83" s="60">
        <v>1</v>
      </c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78">
        <f>COUNTA(B72:C83)</f>
        <v>12</v>
      </c>
      <c r="C84" s="179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4.2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71" t="s">
        <v>62</v>
      </c>
      <c r="C86" s="172"/>
      <c r="D86" s="59">
        <v>762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4.25">
      <c r="A88" s="77" t="str">
        <f>SheetNames!A12</f>
        <v>MP312</v>
      </c>
    </row>
  </sheetData>
  <sheetProtection/>
  <mergeCells count="48">
    <mergeCell ref="B77:C77"/>
    <mergeCell ref="B78:C78"/>
    <mergeCell ref="B79:C79"/>
    <mergeCell ref="B80:C80"/>
    <mergeCell ref="B83:C83"/>
    <mergeCell ref="B36:C36"/>
    <mergeCell ref="B43:C43"/>
    <mergeCell ref="A45:C45"/>
    <mergeCell ref="B49:C49"/>
    <mergeCell ref="B74:C74"/>
    <mergeCell ref="B53:C53"/>
    <mergeCell ref="B57:C57"/>
    <mergeCell ref="B59:C59"/>
    <mergeCell ref="B55:C55"/>
    <mergeCell ref="B62:C62"/>
    <mergeCell ref="B72:C72"/>
    <mergeCell ref="B47:C47"/>
    <mergeCell ref="B37:C37"/>
    <mergeCell ref="A38:C38"/>
    <mergeCell ref="B64:C64"/>
    <mergeCell ref="B42:C42"/>
    <mergeCell ref="B32:C32"/>
    <mergeCell ref="B33:C33"/>
    <mergeCell ref="B30:C30"/>
    <mergeCell ref="B34:C34"/>
    <mergeCell ref="B29:C29"/>
    <mergeCell ref="A22:C22"/>
    <mergeCell ref="B25:C25"/>
    <mergeCell ref="B26:C26"/>
    <mergeCell ref="B27:C27"/>
    <mergeCell ref="B28:C28"/>
    <mergeCell ref="B24:C24"/>
    <mergeCell ref="B48:C48"/>
    <mergeCell ref="B40:C40"/>
    <mergeCell ref="B41:C41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35" r:id="rId1"/>
  <rowBreaks count="1" manualBreakCount="1">
    <brk id="16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zoomScale="85" zoomScaleNormal="85" zoomScalePageLayoutView="0" workbookViewId="0" topLeftCell="A1">
      <selection activeCell="A1" sqref="A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4.25">
      <c r="A1" s="65" t="str">
        <f>A88&amp;" - "&amp;VLOOKUP(A88,SheetNames!A2:C56,3,FALSE)</f>
        <v>MP313 - Steve Tshwete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140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27.75">
      <c r="D4" s="102" t="s">
        <v>36</v>
      </c>
    </row>
    <row r="5" spans="3:5" ht="28.5">
      <c r="C5" s="107" t="s">
        <v>69</v>
      </c>
      <c r="D5" s="126"/>
      <c r="E5" s="105" t="s">
        <v>39</v>
      </c>
    </row>
    <row r="6" spans="3:5" ht="14.25">
      <c r="C6" s="107" t="s">
        <v>30</v>
      </c>
      <c r="D6" s="118"/>
      <c r="E6" s="104" t="s">
        <v>35</v>
      </c>
    </row>
    <row r="7" spans="1:20" ht="28.5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4.25">
      <c r="A8" s="67"/>
      <c r="B8" s="62"/>
      <c r="C8" s="140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26.25" customHeight="1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4.2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4.2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4.2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4.2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28.5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4.2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4.2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4.25">
      <c r="A17" s="67" t="s">
        <v>141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82.5">
      <c r="A18" s="4" t="s">
        <v>0</v>
      </c>
      <c r="B18" s="5"/>
      <c r="C18" s="5"/>
      <c r="D18" s="46" t="s">
        <v>142</v>
      </c>
      <c r="E18" s="8" t="s">
        <v>143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144</v>
      </c>
      <c r="P18" s="7" t="s">
        <v>145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4.25">
      <c r="A22" s="182" t="s">
        <v>19</v>
      </c>
      <c r="B22" s="183"/>
      <c r="C22" s="184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73" t="s">
        <v>79</v>
      </c>
      <c r="C24" s="174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73" t="s">
        <v>80</v>
      </c>
      <c r="C25" s="174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73" t="s">
        <v>28</v>
      </c>
      <c r="C26" s="174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73" t="s">
        <v>29</v>
      </c>
      <c r="C27" s="174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85" t="s">
        <v>82</v>
      </c>
      <c r="C28" s="186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73" t="s">
        <v>37</v>
      </c>
      <c r="C29" s="174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73" t="s">
        <v>38</v>
      </c>
      <c r="C30" s="174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4" t="s">
        <v>95</v>
      </c>
      <c r="C31" s="13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73" t="s">
        <v>31</v>
      </c>
      <c r="C32" s="174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 customHeight="1">
      <c r="A33" s="23"/>
      <c r="B33" s="173" t="s">
        <v>81</v>
      </c>
      <c r="C33" s="174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 customHeight="1">
      <c r="A34" s="23"/>
      <c r="B34" s="173" t="s">
        <v>83</v>
      </c>
      <c r="C34" s="174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4.25">
      <c r="A35" s="23"/>
      <c r="B35" s="134" t="s">
        <v>96</v>
      </c>
      <c r="C35" s="13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 customHeight="1">
      <c r="A36" s="23"/>
      <c r="B36" s="173" t="s">
        <v>84</v>
      </c>
      <c r="C36" s="174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87">
        <f>COUNTA(B24:B36)</f>
        <v>13</v>
      </c>
      <c r="C37" s="188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4.25">
      <c r="A38" s="175" t="s">
        <v>40</v>
      </c>
      <c r="B38" s="176"/>
      <c r="C38" s="177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37"/>
      <c r="B39" s="138"/>
      <c r="C39" s="139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 customHeight="1">
      <c r="A40" s="27"/>
      <c r="B40" s="173" t="s">
        <v>46</v>
      </c>
      <c r="C40" s="174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 customHeight="1">
      <c r="A41" s="27"/>
      <c r="B41" s="173" t="s">
        <v>45</v>
      </c>
      <c r="C41" s="174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73" t="s">
        <v>85</v>
      </c>
      <c r="C42" s="174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73" t="s">
        <v>86</v>
      </c>
      <c r="C43" s="174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4.25">
      <c r="A44" s="27"/>
      <c r="B44" s="135"/>
      <c r="C44" s="136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75" t="s">
        <v>26</v>
      </c>
      <c r="B45" s="176"/>
      <c r="C45" s="177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37"/>
      <c r="B46" s="138"/>
      <c r="C46" s="139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 customHeight="1">
      <c r="A47" s="27"/>
      <c r="B47" s="173" t="s">
        <v>42</v>
      </c>
      <c r="C47" s="174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 customHeight="1">
      <c r="A48" s="27"/>
      <c r="B48" s="173" t="s">
        <v>43</v>
      </c>
      <c r="C48" s="174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 customHeight="1">
      <c r="A49" s="17"/>
      <c r="B49" s="173" t="s">
        <v>44</v>
      </c>
      <c r="C49" s="174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78">
        <f>COUNTA(B40:B49)</f>
        <v>7</v>
      </c>
      <c r="C50" s="179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4.25">
      <c r="A51" s="175" t="s">
        <v>20</v>
      </c>
      <c r="B51" s="176"/>
      <c r="C51" s="177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4.25">
      <c r="A52" s="85" t="s">
        <v>15</v>
      </c>
      <c r="B52" s="138"/>
      <c r="C52" s="139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73" t="s">
        <v>41</v>
      </c>
      <c r="C53" s="174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 customHeight="1">
      <c r="A54" s="27"/>
      <c r="B54" s="173" t="s">
        <v>47</v>
      </c>
      <c r="C54" s="174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78">
        <f>COUNTA(B53:B54)</f>
        <v>2</v>
      </c>
      <c r="C55" s="179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4.2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71" t="s">
        <v>48</v>
      </c>
      <c r="C57" s="172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 customHeight="1">
      <c r="A58" s="27"/>
      <c r="B58" s="171" t="s">
        <v>49</v>
      </c>
      <c r="C58" s="172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78">
        <f>COUNTA(B57:C58)</f>
        <v>2</v>
      </c>
      <c r="C59" s="179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4.2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4.25">
      <c r="A61" s="27"/>
      <c r="B61" s="180" t="s">
        <v>88</v>
      </c>
      <c r="C61" s="181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4.25">
      <c r="A62" s="27"/>
      <c r="B62" s="180" t="s">
        <v>87</v>
      </c>
      <c r="C62" s="181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4.25">
      <c r="A63" s="27"/>
      <c r="B63" s="180" t="s">
        <v>89</v>
      </c>
      <c r="C63" s="181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78">
        <f>COUNTA(B61:C62)</f>
        <v>2</v>
      </c>
      <c r="C64" s="179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4.2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4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4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4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4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4.2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80" t="s">
        <v>50</v>
      </c>
      <c r="C72" s="181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4.25">
      <c r="A73" s="27"/>
      <c r="B73" s="180" t="s">
        <v>51</v>
      </c>
      <c r="C73" s="181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4.25">
      <c r="A74" s="27"/>
      <c r="B74" s="180" t="s">
        <v>52</v>
      </c>
      <c r="C74" s="181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4.25">
      <c r="A75" s="27"/>
      <c r="B75" s="180" t="s">
        <v>53</v>
      </c>
      <c r="C75" s="181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73" t="s">
        <v>54</v>
      </c>
      <c r="C76" s="174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4.25">
      <c r="A77" s="27"/>
      <c r="B77" s="180" t="s">
        <v>55</v>
      </c>
      <c r="C77" s="181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4.25">
      <c r="A78" s="27"/>
      <c r="B78" s="180" t="s">
        <v>56</v>
      </c>
      <c r="C78" s="181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4.25">
      <c r="A79" s="17"/>
      <c r="B79" s="180" t="s">
        <v>57</v>
      </c>
      <c r="C79" s="181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4.25">
      <c r="A80" s="27"/>
      <c r="B80" s="180" t="s">
        <v>58</v>
      </c>
      <c r="C80" s="181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4.25">
      <c r="A81" s="27"/>
      <c r="B81" s="180" t="s">
        <v>59</v>
      </c>
      <c r="C81" s="181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4.25">
      <c r="A82" s="27"/>
      <c r="B82" s="180" t="s">
        <v>60</v>
      </c>
      <c r="C82" s="181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4.25">
      <c r="A83" s="27"/>
      <c r="B83" s="180" t="s">
        <v>61</v>
      </c>
      <c r="C83" s="181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78">
        <f>COUNTA(B72:C83)</f>
        <v>12</v>
      </c>
      <c r="C84" s="179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4.2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71" t="s">
        <v>62</v>
      </c>
      <c r="C86" s="172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4.25">
      <c r="A88" s="77" t="str">
        <f>SheetNames!A13</f>
        <v>MP313</v>
      </c>
    </row>
  </sheetData>
  <sheetProtection/>
  <mergeCells count="48">
    <mergeCell ref="B77:C77"/>
    <mergeCell ref="B78:C78"/>
    <mergeCell ref="B79:C79"/>
    <mergeCell ref="B80:C80"/>
    <mergeCell ref="B83:C83"/>
    <mergeCell ref="B36:C36"/>
    <mergeCell ref="B43:C43"/>
    <mergeCell ref="A45:C45"/>
    <mergeCell ref="B49:C49"/>
    <mergeCell ref="B74:C74"/>
    <mergeCell ref="B53:C53"/>
    <mergeCell ref="B57:C57"/>
    <mergeCell ref="B59:C59"/>
    <mergeCell ref="B55:C55"/>
    <mergeCell ref="B62:C62"/>
    <mergeCell ref="B72:C72"/>
    <mergeCell ref="B47:C47"/>
    <mergeCell ref="B37:C37"/>
    <mergeCell ref="A38:C38"/>
    <mergeCell ref="B64:C64"/>
    <mergeCell ref="B42:C42"/>
    <mergeCell ref="B32:C32"/>
    <mergeCell ref="B33:C33"/>
    <mergeCell ref="B30:C30"/>
    <mergeCell ref="B34:C34"/>
    <mergeCell ref="B29:C29"/>
    <mergeCell ref="A22:C22"/>
    <mergeCell ref="B25:C25"/>
    <mergeCell ref="B26:C26"/>
    <mergeCell ref="B27:C27"/>
    <mergeCell ref="B28:C28"/>
    <mergeCell ref="B24:C24"/>
    <mergeCell ref="B48:C48"/>
    <mergeCell ref="B40:C40"/>
    <mergeCell ref="B41:C41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35" r:id="rId1"/>
  <rowBreaks count="1" manualBreakCount="1">
    <brk id="1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zoomScale="89" zoomScaleNormal="89" zoomScalePageLayoutView="0" workbookViewId="0" topLeftCell="A1">
      <selection activeCell="A1" sqref="A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4.25">
      <c r="A1" s="65" t="str">
        <f>A88&amp;" - "&amp;VLOOKUP(A88,SheetNames!A2:C56,3,FALSE)</f>
        <v>MP314 - Emakhazeni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140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27.75">
      <c r="D4" s="102" t="s">
        <v>36</v>
      </c>
    </row>
    <row r="5" spans="3:5" ht="28.5">
      <c r="C5" s="107" t="s">
        <v>69</v>
      </c>
      <c r="D5" s="126"/>
      <c r="E5" s="105" t="s">
        <v>39</v>
      </c>
    </row>
    <row r="6" spans="3:5" ht="14.25">
      <c r="C6" s="107" t="s">
        <v>30</v>
      </c>
      <c r="D6" s="118"/>
      <c r="E6" s="104" t="s">
        <v>35</v>
      </c>
    </row>
    <row r="7" spans="1:20" ht="28.5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4.25">
      <c r="A8" s="67"/>
      <c r="B8" s="62"/>
      <c r="C8" s="140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26.25" customHeight="1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4.2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4.2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4.2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4.2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28.5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4.2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4.2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4.25">
      <c r="A17" s="67" t="s">
        <v>141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82.5">
      <c r="A18" s="4" t="s">
        <v>0</v>
      </c>
      <c r="B18" s="5"/>
      <c r="C18" s="5"/>
      <c r="D18" s="46" t="s">
        <v>142</v>
      </c>
      <c r="E18" s="8" t="s">
        <v>143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144</v>
      </c>
      <c r="P18" s="7" t="s">
        <v>145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4.25">
      <c r="A22" s="182" t="s">
        <v>19</v>
      </c>
      <c r="B22" s="183"/>
      <c r="C22" s="184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73" t="s">
        <v>79</v>
      </c>
      <c r="C24" s="174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73" t="s">
        <v>80</v>
      </c>
      <c r="C25" s="174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73" t="s">
        <v>28</v>
      </c>
      <c r="C26" s="174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73" t="s">
        <v>29</v>
      </c>
      <c r="C27" s="174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85" t="s">
        <v>82</v>
      </c>
      <c r="C28" s="186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73" t="s">
        <v>37</v>
      </c>
      <c r="C29" s="174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73" t="s">
        <v>38</v>
      </c>
      <c r="C30" s="174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4" t="s">
        <v>95</v>
      </c>
      <c r="C31" s="13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73" t="s">
        <v>31</v>
      </c>
      <c r="C32" s="174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 customHeight="1">
      <c r="A33" s="23"/>
      <c r="B33" s="173" t="s">
        <v>81</v>
      </c>
      <c r="C33" s="174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 customHeight="1">
      <c r="A34" s="23"/>
      <c r="B34" s="173" t="s">
        <v>83</v>
      </c>
      <c r="C34" s="174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4.25">
      <c r="A35" s="23"/>
      <c r="B35" s="134" t="s">
        <v>96</v>
      </c>
      <c r="C35" s="13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 customHeight="1">
      <c r="A36" s="23"/>
      <c r="B36" s="173" t="s">
        <v>84</v>
      </c>
      <c r="C36" s="174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87">
        <f>COUNTA(B24:B36)</f>
        <v>13</v>
      </c>
      <c r="C37" s="188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4.25">
      <c r="A38" s="175" t="s">
        <v>40</v>
      </c>
      <c r="B38" s="176"/>
      <c r="C38" s="177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37"/>
      <c r="B39" s="138"/>
      <c r="C39" s="139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 customHeight="1">
      <c r="A40" s="27"/>
      <c r="B40" s="173" t="s">
        <v>46</v>
      </c>
      <c r="C40" s="174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 customHeight="1">
      <c r="A41" s="27"/>
      <c r="B41" s="173" t="s">
        <v>45</v>
      </c>
      <c r="C41" s="174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73" t="s">
        <v>85</v>
      </c>
      <c r="C42" s="174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73" t="s">
        <v>86</v>
      </c>
      <c r="C43" s="174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4.25">
      <c r="A44" s="27"/>
      <c r="B44" s="135"/>
      <c r="C44" s="136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75" t="s">
        <v>26</v>
      </c>
      <c r="B45" s="176"/>
      <c r="C45" s="177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37"/>
      <c r="B46" s="138"/>
      <c r="C46" s="139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 customHeight="1">
      <c r="A47" s="27"/>
      <c r="B47" s="173" t="s">
        <v>42</v>
      </c>
      <c r="C47" s="174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 customHeight="1">
      <c r="A48" s="27"/>
      <c r="B48" s="173" t="s">
        <v>43</v>
      </c>
      <c r="C48" s="174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 customHeight="1">
      <c r="A49" s="17"/>
      <c r="B49" s="173" t="s">
        <v>44</v>
      </c>
      <c r="C49" s="174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78">
        <f>COUNTA(B40:B49)</f>
        <v>7</v>
      </c>
      <c r="C50" s="179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4.25">
      <c r="A51" s="175" t="s">
        <v>20</v>
      </c>
      <c r="B51" s="176"/>
      <c r="C51" s="177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4.25">
      <c r="A52" s="85" t="s">
        <v>15</v>
      </c>
      <c r="B52" s="138"/>
      <c r="C52" s="139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73" t="s">
        <v>41</v>
      </c>
      <c r="C53" s="174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 customHeight="1">
      <c r="A54" s="27"/>
      <c r="B54" s="173" t="s">
        <v>47</v>
      </c>
      <c r="C54" s="174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78">
        <f>COUNTA(B53:B54)</f>
        <v>2</v>
      </c>
      <c r="C55" s="179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4.2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71" t="s">
        <v>48</v>
      </c>
      <c r="C57" s="172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 customHeight="1">
      <c r="A58" s="27"/>
      <c r="B58" s="171" t="s">
        <v>49</v>
      </c>
      <c r="C58" s="172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78">
        <f>COUNTA(B57:C58)</f>
        <v>2</v>
      </c>
      <c r="C59" s="179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4.2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4.25">
      <c r="A61" s="27"/>
      <c r="B61" s="180" t="s">
        <v>88</v>
      </c>
      <c r="C61" s="181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4.25">
      <c r="A62" s="27"/>
      <c r="B62" s="180" t="s">
        <v>87</v>
      </c>
      <c r="C62" s="181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4.25">
      <c r="A63" s="27"/>
      <c r="B63" s="180" t="s">
        <v>89</v>
      </c>
      <c r="C63" s="181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78">
        <f>COUNTA(B61:C62)</f>
        <v>2</v>
      </c>
      <c r="C64" s="179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4.2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4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4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4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4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4.2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80" t="s">
        <v>50</v>
      </c>
      <c r="C72" s="181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4.25">
      <c r="A73" s="27"/>
      <c r="B73" s="180" t="s">
        <v>51</v>
      </c>
      <c r="C73" s="181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4.25">
      <c r="A74" s="27"/>
      <c r="B74" s="180" t="s">
        <v>52</v>
      </c>
      <c r="C74" s="181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4.25">
      <c r="A75" s="27"/>
      <c r="B75" s="180" t="s">
        <v>53</v>
      </c>
      <c r="C75" s="181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73" t="s">
        <v>54</v>
      </c>
      <c r="C76" s="174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4.25">
      <c r="A77" s="27"/>
      <c r="B77" s="180" t="s">
        <v>55</v>
      </c>
      <c r="C77" s="181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4.25">
      <c r="A78" s="27"/>
      <c r="B78" s="180" t="s">
        <v>56</v>
      </c>
      <c r="C78" s="181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4.25">
      <c r="A79" s="17"/>
      <c r="B79" s="180" t="s">
        <v>57</v>
      </c>
      <c r="C79" s="181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4.25">
      <c r="A80" s="27"/>
      <c r="B80" s="180" t="s">
        <v>58</v>
      </c>
      <c r="C80" s="181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4.25">
      <c r="A81" s="27"/>
      <c r="B81" s="180" t="s">
        <v>59</v>
      </c>
      <c r="C81" s="181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4.25">
      <c r="A82" s="27"/>
      <c r="B82" s="180" t="s">
        <v>60</v>
      </c>
      <c r="C82" s="181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4.25">
      <c r="A83" s="27"/>
      <c r="B83" s="180" t="s">
        <v>61</v>
      </c>
      <c r="C83" s="181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78">
        <f>COUNTA(B72:C83)</f>
        <v>12</v>
      </c>
      <c r="C84" s="179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4.2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71" t="s">
        <v>62</v>
      </c>
      <c r="C86" s="172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4.25">
      <c r="A88" s="77" t="str">
        <f>SheetNames!A14</f>
        <v>MP314</v>
      </c>
    </row>
  </sheetData>
  <sheetProtection/>
  <mergeCells count="48">
    <mergeCell ref="B77:C77"/>
    <mergeCell ref="B78:C78"/>
    <mergeCell ref="B79:C79"/>
    <mergeCell ref="B80:C80"/>
    <mergeCell ref="B83:C83"/>
    <mergeCell ref="B36:C36"/>
    <mergeCell ref="B43:C43"/>
    <mergeCell ref="A45:C45"/>
    <mergeCell ref="B49:C49"/>
    <mergeCell ref="B74:C74"/>
    <mergeCell ref="B53:C53"/>
    <mergeCell ref="B57:C57"/>
    <mergeCell ref="B59:C59"/>
    <mergeCell ref="B55:C55"/>
    <mergeCell ref="B62:C62"/>
    <mergeCell ref="B72:C72"/>
    <mergeCell ref="B47:C47"/>
    <mergeCell ref="B37:C37"/>
    <mergeCell ref="A38:C38"/>
    <mergeCell ref="B64:C64"/>
    <mergeCell ref="B42:C42"/>
    <mergeCell ref="B32:C32"/>
    <mergeCell ref="B33:C33"/>
    <mergeCell ref="B30:C30"/>
    <mergeCell ref="B34:C34"/>
    <mergeCell ref="B29:C29"/>
    <mergeCell ref="A22:C22"/>
    <mergeCell ref="B25:C25"/>
    <mergeCell ref="B26:C26"/>
    <mergeCell ref="B27:C27"/>
    <mergeCell ref="B28:C28"/>
    <mergeCell ref="B24:C24"/>
    <mergeCell ref="B48:C48"/>
    <mergeCell ref="B40:C40"/>
    <mergeCell ref="B41:C41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35" r:id="rId1"/>
  <rowBreaks count="1" manualBreakCount="1">
    <brk id="1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view="pageBreakPreview" zoomScale="60" zoomScaleNormal="89" zoomScalePageLayoutView="0" workbookViewId="0" topLeftCell="A1">
      <selection activeCell="A1" sqref="A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4.25">
      <c r="A1" s="65" t="str">
        <f>A88&amp;" - "&amp;VLOOKUP(A88,SheetNames!A2:C56,3,FALSE)</f>
        <v>MP315 - Thembisile Hani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140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27.75">
      <c r="D4" s="102" t="s">
        <v>36</v>
      </c>
    </row>
    <row r="5" spans="3:5" ht="28.5">
      <c r="C5" s="107" t="s">
        <v>69</v>
      </c>
      <c r="D5" s="126">
        <v>72691</v>
      </c>
      <c r="E5" s="105" t="s">
        <v>39</v>
      </c>
    </row>
    <row r="6" spans="3:5" ht="14.25">
      <c r="C6" s="107" t="s">
        <v>30</v>
      </c>
      <c r="D6" s="118">
        <v>104282</v>
      </c>
      <c r="E6" s="104" t="s">
        <v>35</v>
      </c>
    </row>
    <row r="7" spans="1:20" ht="28.5">
      <c r="A7" s="67"/>
      <c r="B7" s="62"/>
      <c r="C7" s="108" t="s">
        <v>70</v>
      </c>
      <c r="D7" s="119">
        <v>0</v>
      </c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4.25">
      <c r="A8" s="67"/>
      <c r="B8" s="62"/>
      <c r="C8" s="140" t="s">
        <v>71</v>
      </c>
      <c r="D8" s="119">
        <v>3046</v>
      </c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26.25" customHeight="1">
      <c r="A9" s="67"/>
      <c r="B9" s="62"/>
      <c r="C9" s="109" t="s">
        <v>72</v>
      </c>
      <c r="D9" s="119">
        <v>69645</v>
      </c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4.25">
      <c r="A10" s="67"/>
      <c r="B10" s="62"/>
      <c r="C10" s="108" t="s">
        <v>73</v>
      </c>
      <c r="D10" s="119">
        <v>2436</v>
      </c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4.25">
      <c r="A11" s="67"/>
      <c r="B11" s="62"/>
      <c r="C11" s="108" t="s">
        <v>74</v>
      </c>
      <c r="D11" s="126">
        <v>73164</v>
      </c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4.25">
      <c r="A12" s="67"/>
      <c r="B12" s="62"/>
      <c r="C12" s="108" t="s">
        <v>75</v>
      </c>
      <c r="D12" s="119">
        <v>2436</v>
      </c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4.25">
      <c r="A13" s="67"/>
      <c r="B13" s="62"/>
      <c r="C13" s="108" t="s">
        <v>76</v>
      </c>
      <c r="D13" s="119">
        <v>73164</v>
      </c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28.5">
      <c r="A14" s="67"/>
      <c r="B14" s="62"/>
      <c r="C14" s="108" t="s">
        <v>77</v>
      </c>
      <c r="D14" s="119">
        <v>105582</v>
      </c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4.25">
      <c r="A15" s="67"/>
      <c r="B15" s="62"/>
      <c r="C15" s="107" t="s">
        <v>78</v>
      </c>
      <c r="D15" s="119">
        <v>3700</v>
      </c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4.2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4.25">
      <c r="A17" s="67" t="s">
        <v>141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82.5">
      <c r="A18" s="4" t="s">
        <v>0</v>
      </c>
      <c r="B18" s="5"/>
      <c r="C18" s="5"/>
      <c r="D18" s="46" t="s">
        <v>142</v>
      </c>
      <c r="E18" s="8" t="s">
        <v>143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144</v>
      </c>
      <c r="P18" s="7" t="s">
        <v>145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4.25">
      <c r="A22" s="182" t="s">
        <v>19</v>
      </c>
      <c r="B22" s="183"/>
      <c r="C22" s="184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73" t="s">
        <v>79</v>
      </c>
      <c r="C24" s="174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73" t="s">
        <v>80</v>
      </c>
      <c r="C25" s="174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73" t="s">
        <v>28</v>
      </c>
      <c r="C26" s="174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73" t="s">
        <v>29</v>
      </c>
      <c r="C27" s="174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85" t="s">
        <v>82</v>
      </c>
      <c r="C28" s="186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73" t="s">
        <v>37</v>
      </c>
      <c r="C29" s="174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73" t="s">
        <v>38</v>
      </c>
      <c r="C30" s="174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4" t="s">
        <v>95</v>
      </c>
      <c r="C31" s="136"/>
      <c r="D31" s="59">
        <v>0</v>
      </c>
      <c r="E31" s="60"/>
      <c r="F31" s="55"/>
      <c r="G31" s="61">
        <v>0</v>
      </c>
      <c r="H31" s="55"/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73" t="s">
        <v>31</v>
      </c>
      <c r="C32" s="174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 customHeight="1">
      <c r="A33" s="23"/>
      <c r="B33" s="173" t="s">
        <v>81</v>
      </c>
      <c r="C33" s="174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 customHeight="1">
      <c r="A34" s="23"/>
      <c r="B34" s="173" t="s">
        <v>83</v>
      </c>
      <c r="C34" s="174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4.25">
      <c r="A35" s="23"/>
      <c r="B35" s="134" t="s">
        <v>96</v>
      </c>
      <c r="C35" s="136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 customHeight="1">
      <c r="A36" s="23"/>
      <c r="B36" s="173" t="s">
        <v>84</v>
      </c>
      <c r="C36" s="174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87">
        <f>COUNTA(B24:B36)</f>
        <v>13</v>
      </c>
      <c r="C37" s="188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4.25">
      <c r="A38" s="175" t="s">
        <v>40</v>
      </c>
      <c r="B38" s="176"/>
      <c r="C38" s="177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37"/>
      <c r="B39" s="138"/>
      <c r="C39" s="139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 customHeight="1">
      <c r="A40" s="27"/>
      <c r="B40" s="173" t="s">
        <v>46</v>
      </c>
      <c r="C40" s="174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 customHeight="1">
      <c r="A41" s="27"/>
      <c r="B41" s="173" t="s">
        <v>45</v>
      </c>
      <c r="C41" s="174">
        <v>0</v>
      </c>
      <c r="D41" s="59">
        <v>0</v>
      </c>
      <c r="E41" s="60">
        <v>4</v>
      </c>
      <c r="F41" s="55">
        <v>4</v>
      </c>
      <c r="G41" s="61">
        <v>4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4</v>
      </c>
      <c r="O41" s="74">
        <f>IF(ISERROR(G41+I41+K41+M41),"Invalid Input",G41+I41+K41+M41)</f>
        <v>4</v>
      </c>
      <c r="P41" s="68">
        <v>0</v>
      </c>
      <c r="Q41" s="53">
        <f>IF(ISERROR(P41-O41),"Invalid Input",(P41-O41))</f>
        <v>-4</v>
      </c>
      <c r="R41" s="16" t="b">
        <v>1</v>
      </c>
      <c r="S41" s="122"/>
      <c r="T41" s="122"/>
    </row>
    <row r="42" spans="1:20" ht="15" customHeight="1">
      <c r="A42" s="27"/>
      <c r="B42" s="173" t="s">
        <v>85</v>
      </c>
      <c r="C42" s="174">
        <v>0</v>
      </c>
      <c r="D42" s="59">
        <v>0</v>
      </c>
      <c r="E42" s="60"/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73" t="s">
        <v>86</v>
      </c>
      <c r="C43" s="174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4.25">
      <c r="A44" s="27"/>
      <c r="B44" s="135"/>
      <c r="C44" s="136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75" t="s">
        <v>26</v>
      </c>
      <c r="B45" s="176"/>
      <c r="C45" s="177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37"/>
      <c r="B46" s="138"/>
      <c r="C46" s="139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 customHeight="1">
      <c r="A47" s="27"/>
      <c r="B47" s="173" t="s">
        <v>42</v>
      </c>
      <c r="C47" s="174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 customHeight="1">
      <c r="A48" s="27"/>
      <c r="B48" s="173" t="s">
        <v>43</v>
      </c>
      <c r="C48" s="174">
        <v>0</v>
      </c>
      <c r="D48" s="59">
        <v>0</v>
      </c>
      <c r="E48" s="60">
        <v>3</v>
      </c>
      <c r="F48" s="55"/>
      <c r="G48" s="61"/>
      <c r="H48" s="55"/>
      <c r="I48" s="61"/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 customHeight="1">
      <c r="A49" s="17"/>
      <c r="B49" s="173" t="s">
        <v>44</v>
      </c>
      <c r="C49" s="174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78">
        <f>COUNTA(B40:B49)</f>
        <v>7</v>
      </c>
      <c r="C50" s="179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4.25">
      <c r="A51" s="175" t="s">
        <v>20</v>
      </c>
      <c r="B51" s="176"/>
      <c r="C51" s="177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4.25">
      <c r="A52" s="85" t="s">
        <v>15</v>
      </c>
      <c r="B52" s="138"/>
      <c r="C52" s="139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73" t="s">
        <v>41</v>
      </c>
      <c r="C53" s="174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 customHeight="1">
      <c r="A54" s="27"/>
      <c r="B54" s="173" t="s">
        <v>47</v>
      </c>
      <c r="C54" s="174">
        <v>0</v>
      </c>
      <c r="D54" s="59">
        <v>0</v>
      </c>
      <c r="E54" s="60">
        <v>300</v>
      </c>
      <c r="F54" s="55">
        <v>300</v>
      </c>
      <c r="G54" s="61">
        <v>300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300</v>
      </c>
      <c r="O54" s="74">
        <f>IF(ISERROR(G54+I54+K54+M54),"Invalid Input",G54+I54+K54+M54)</f>
        <v>300</v>
      </c>
      <c r="P54" s="68">
        <v>0</v>
      </c>
      <c r="Q54" s="53">
        <f>IF(ISERROR(P54-O54),"Invalid Input",(P54-O54))</f>
        <v>-300</v>
      </c>
      <c r="R54" s="16" t="b">
        <v>1</v>
      </c>
      <c r="S54" s="124"/>
      <c r="T54" s="124"/>
    </row>
    <row r="55" spans="1:20" ht="7.5" customHeight="1">
      <c r="A55" s="17"/>
      <c r="B55" s="178">
        <f>COUNTA(B53:B54)</f>
        <v>2</v>
      </c>
      <c r="C55" s="179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4.2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71" t="s">
        <v>48</v>
      </c>
      <c r="C57" s="172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 customHeight="1">
      <c r="A58" s="27"/>
      <c r="B58" s="171" t="s">
        <v>49</v>
      </c>
      <c r="C58" s="172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78">
        <f>COUNTA(B57:C58)</f>
        <v>2</v>
      </c>
      <c r="C59" s="179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4.2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4.25">
      <c r="A61" s="27"/>
      <c r="B61" s="180" t="s">
        <v>88</v>
      </c>
      <c r="C61" s="181"/>
      <c r="D61" s="59">
        <v>5000</v>
      </c>
      <c r="E61" s="60">
        <v>4000</v>
      </c>
      <c r="F61" s="55">
        <v>4000</v>
      </c>
      <c r="G61" s="61">
        <v>4000</v>
      </c>
      <c r="H61" s="55">
        <v>4000</v>
      </c>
      <c r="I61" s="61">
        <v>3830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8000</v>
      </c>
      <c r="O61" s="74">
        <f>IF(ISERROR(G61+I61+K61+M61),"Invalid Input",G61+I61+K61+M61)</f>
        <v>7830</v>
      </c>
      <c r="P61" s="68">
        <v>0</v>
      </c>
      <c r="Q61" s="53">
        <f>IF(ISERROR(P61-O61),"Invalid Input",(P61-O61))</f>
        <v>-7830</v>
      </c>
      <c r="R61" s="16" t="b">
        <v>1</v>
      </c>
      <c r="S61" s="124"/>
      <c r="T61" s="124"/>
    </row>
    <row r="62" spans="1:20" ht="14.25">
      <c r="A62" s="27"/>
      <c r="B62" s="180" t="s">
        <v>87</v>
      </c>
      <c r="C62" s="181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4.25">
      <c r="A63" s="27"/>
      <c r="B63" s="180" t="s">
        <v>89</v>
      </c>
      <c r="C63" s="181"/>
      <c r="D63" s="59">
        <v>109282</v>
      </c>
      <c r="E63" s="60">
        <v>105282</v>
      </c>
      <c r="F63" s="55">
        <v>105282</v>
      </c>
      <c r="G63" s="61">
        <v>42006</v>
      </c>
      <c r="H63" s="55">
        <v>105282</v>
      </c>
      <c r="I63" s="61">
        <v>9126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210564</v>
      </c>
      <c r="O63" s="74">
        <f>IF(ISERROR(G63+I63+K63+M63),"Invalid Input",G63+I63+K63+M63)</f>
        <v>51132</v>
      </c>
      <c r="P63" s="68">
        <v>0</v>
      </c>
      <c r="Q63" s="53">
        <f>IF(ISERROR(P63-O63),"Invalid Input",(P63-O63))</f>
        <v>-51132</v>
      </c>
      <c r="R63" s="16"/>
      <c r="S63" s="124"/>
      <c r="T63" s="124"/>
    </row>
    <row r="64" spans="1:20" ht="15" customHeight="1">
      <c r="A64" s="27"/>
      <c r="B64" s="178">
        <f>COUNTA(B61:C62)</f>
        <v>2</v>
      </c>
      <c r="C64" s="179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4.2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4.25">
      <c r="A66" s="27"/>
      <c r="B66" s="37" t="s">
        <v>93</v>
      </c>
      <c r="C66" s="38"/>
      <c r="D66" s="59">
        <v>0</v>
      </c>
      <c r="E66" s="60"/>
      <c r="F66" s="55"/>
      <c r="G66" s="61">
        <v>860</v>
      </c>
      <c r="H66" s="55">
        <v>0</v>
      </c>
      <c r="I66" s="61">
        <v>1411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2271</v>
      </c>
      <c r="P66" s="68">
        <v>0</v>
      </c>
      <c r="Q66" s="53">
        <f>IF(ISERROR(P66-O66),"Invalid Input",(P66-O66))</f>
        <v>-2271</v>
      </c>
      <c r="R66" s="16" t="b">
        <v>1</v>
      </c>
      <c r="S66" s="124"/>
      <c r="T66" s="124"/>
    </row>
    <row r="67" spans="1:20" ht="14.25">
      <c r="A67" s="27"/>
      <c r="B67" s="37" t="s">
        <v>90</v>
      </c>
      <c r="C67" s="38"/>
      <c r="D67" s="59">
        <v>0</v>
      </c>
      <c r="E67" s="60">
        <v>26</v>
      </c>
      <c r="F67" s="55"/>
      <c r="G67" s="61"/>
      <c r="H67" s="55">
        <v>26</v>
      </c>
      <c r="I67" s="61">
        <v>26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26</v>
      </c>
      <c r="O67" s="74">
        <f>IF(ISERROR(G67+I67+K67+M67),"Invalid Input",G67+I67+K67+M67)</f>
        <v>26</v>
      </c>
      <c r="P67" s="68">
        <v>0</v>
      </c>
      <c r="Q67" s="53">
        <f>IF(ISERROR(P67-O67),"Invalid Input",(P67-O67))</f>
        <v>-26</v>
      </c>
      <c r="R67" s="16" t="b">
        <v>1</v>
      </c>
      <c r="S67" s="124"/>
      <c r="T67" s="124"/>
    </row>
    <row r="68" spans="1:20" ht="14.2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5588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5588</v>
      </c>
      <c r="P68" s="68">
        <v>0</v>
      </c>
      <c r="Q68" s="53">
        <f>IF(ISERROR(P68-O68),"Invalid Input",(P68-O68))</f>
        <v>-5588</v>
      </c>
      <c r="R68" s="16" t="b">
        <v>1</v>
      </c>
      <c r="S68" s="124"/>
      <c r="T68" s="124"/>
    </row>
    <row r="69" spans="1:20" ht="14.2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4.2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80" t="s">
        <v>50</v>
      </c>
      <c r="C72" s="181"/>
      <c r="D72" s="59">
        <v>1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4.25">
      <c r="A73" s="27"/>
      <c r="B73" s="180" t="s">
        <v>51</v>
      </c>
      <c r="C73" s="181"/>
      <c r="D73" s="59">
        <v>0</v>
      </c>
      <c r="E73" s="60">
        <v>32</v>
      </c>
      <c r="F73" s="55">
        <v>8</v>
      </c>
      <c r="G73" s="61">
        <v>8</v>
      </c>
      <c r="H73" s="55">
        <v>8</v>
      </c>
      <c r="I73" s="61">
        <v>8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16</v>
      </c>
      <c r="O73" s="74">
        <f t="shared" si="5"/>
        <v>16</v>
      </c>
      <c r="P73" s="68">
        <v>0</v>
      </c>
      <c r="Q73" s="53">
        <f t="shared" si="6"/>
        <v>-16</v>
      </c>
      <c r="R73" s="16" t="b">
        <v>1</v>
      </c>
      <c r="S73" s="124"/>
      <c r="T73" s="124"/>
    </row>
    <row r="74" spans="1:20" ht="14.25">
      <c r="A74" s="27"/>
      <c r="B74" s="180" t="s">
        <v>52</v>
      </c>
      <c r="C74" s="181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4.25">
      <c r="A75" s="27"/>
      <c r="B75" s="180" t="s">
        <v>53</v>
      </c>
      <c r="C75" s="181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73" t="s">
        <v>54</v>
      </c>
      <c r="C76" s="174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4.25">
      <c r="A77" s="27"/>
      <c r="B77" s="180" t="s">
        <v>55</v>
      </c>
      <c r="C77" s="181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4.25">
      <c r="A78" s="27"/>
      <c r="B78" s="180" t="s">
        <v>56</v>
      </c>
      <c r="C78" s="181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4.25">
      <c r="A79" s="17"/>
      <c r="B79" s="180" t="s">
        <v>57</v>
      </c>
      <c r="C79" s="181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4.25">
      <c r="A80" s="27"/>
      <c r="B80" s="180" t="s">
        <v>58</v>
      </c>
      <c r="C80" s="181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4.25">
      <c r="A81" s="27"/>
      <c r="B81" s="180" t="s">
        <v>59</v>
      </c>
      <c r="C81" s="181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4.25">
      <c r="A82" s="27"/>
      <c r="B82" s="180" t="s">
        <v>60</v>
      </c>
      <c r="C82" s="181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4.25">
      <c r="A83" s="27"/>
      <c r="B83" s="180" t="s">
        <v>61</v>
      </c>
      <c r="C83" s="181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78">
        <f>COUNTA(B72:C83)</f>
        <v>12</v>
      </c>
      <c r="C84" s="179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4.2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71" t="s">
        <v>62</v>
      </c>
      <c r="C86" s="172"/>
      <c r="D86" s="59">
        <v>0</v>
      </c>
      <c r="E86" s="60">
        <v>100</v>
      </c>
      <c r="F86" s="55">
        <v>100</v>
      </c>
      <c r="G86" s="61">
        <v>100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100</v>
      </c>
      <c r="O86" s="74">
        <f>IF(ISERROR(G86+I86+K86+M86),"Invalid Input",G86+I86+K86+M86)</f>
        <v>100</v>
      </c>
      <c r="P86" s="68">
        <v>0</v>
      </c>
      <c r="Q86" s="53">
        <f>IF(ISERROR(P86-O86),"Invalid Input",(P86-O86))</f>
        <v>-100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4.25">
      <c r="A88" s="77" t="str">
        <f>SheetNames!A15</f>
        <v>MP315</v>
      </c>
    </row>
  </sheetData>
  <sheetProtection/>
  <mergeCells count="48">
    <mergeCell ref="B36:C36"/>
    <mergeCell ref="B37:C37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  <mergeCell ref="B40:C40"/>
    <mergeCell ref="B41:C41"/>
    <mergeCell ref="B47:C47"/>
    <mergeCell ref="B48:C48"/>
    <mergeCell ref="A38:C38"/>
    <mergeCell ref="B42:C42"/>
    <mergeCell ref="B76:C76"/>
    <mergeCell ref="B77:C77"/>
    <mergeCell ref="B78:C78"/>
    <mergeCell ref="B79:C79"/>
    <mergeCell ref="B80:C80"/>
    <mergeCell ref="B59:C59"/>
    <mergeCell ref="B61:C61"/>
    <mergeCell ref="B62:C62"/>
    <mergeCell ref="B54:C54"/>
    <mergeCell ref="B75:C75"/>
    <mergeCell ref="B58:C58"/>
    <mergeCell ref="B63:C63"/>
    <mergeCell ref="B64:C64"/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81:C81"/>
    <mergeCell ref="B82:C82"/>
    <mergeCell ref="B83:C83"/>
    <mergeCell ref="B53:C53"/>
    <mergeCell ref="B55:C55"/>
    <mergeCell ref="B57:C5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35" r:id="rId1"/>
  <rowBreaks count="2" manualBreakCount="2">
    <brk id="16" max="255" man="1"/>
    <brk id="62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zoomScale="70" zoomScaleNormal="70" zoomScalePageLayoutView="0" workbookViewId="0" topLeftCell="A1">
      <selection activeCell="A1" sqref="A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4.25">
      <c r="A1" s="65" t="str">
        <f>A88&amp;" - "&amp;VLOOKUP(A88,SheetNames!A2:C56,3,FALSE)</f>
        <v>MP316 - Dr J.S. Moroka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140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27.75">
      <c r="D4" s="102" t="s">
        <v>36</v>
      </c>
    </row>
    <row r="5" spans="3:5" ht="28.5">
      <c r="C5" s="107" t="s">
        <v>69</v>
      </c>
      <c r="D5" s="126"/>
      <c r="E5" s="105" t="s">
        <v>39</v>
      </c>
    </row>
    <row r="6" spans="3:5" ht="14.25">
      <c r="C6" s="107" t="s">
        <v>30</v>
      </c>
      <c r="D6" s="118"/>
      <c r="E6" s="104" t="s">
        <v>35</v>
      </c>
    </row>
    <row r="7" spans="1:20" ht="28.5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4.25">
      <c r="A8" s="67"/>
      <c r="B8" s="62"/>
      <c r="C8" s="140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26.25" customHeight="1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4.2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4.2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4.2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4.2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28.5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4.2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4.2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4.25">
      <c r="A17" s="67" t="s">
        <v>141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82.5">
      <c r="A18" s="4" t="s">
        <v>0</v>
      </c>
      <c r="B18" s="5"/>
      <c r="C18" s="5"/>
      <c r="D18" s="46" t="s">
        <v>142</v>
      </c>
      <c r="E18" s="8" t="s">
        <v>143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144</v>
      </c>
      <c r="P18" s="7" t="s">
        <v>145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4.25">
      <c r="A22" s="182" t="s">
        <v>19</v>
      </c>
      <c r="B22" s="183"/>
      <c r="C22" s="184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73" t="s">
        <v>79</v>
      </c>
      <c r="C24" s="174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73" t="s">
        <v>80</v>
      </c>
      <c r="C25" s="174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73" t="s">
        <v>28</v>
      </c>
      <c r="C26" s="174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73" t="s">
        <v>29</v>
      </c>
      <c r="C27" s="174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85" t="s">
        <v>82</v>
      </c>
      <c r="C28" s="186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73" t="s">
        <v>37</v>
      </c>
      <c r="C29" s="174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73" t="s">
        <v>38</v>
      </c>
      <c r="C30" s="174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4" t="s">
        <v>95</v>
      </c>
      <c r="C31" s="13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73" t="s">
        <v>31</v>
      </c>
      <c r="C32" s="174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 customHeight="1">
      <c r="A33" s="23"/>
      <c r="B33" s="173" t="s">
        <v>81</v>
      </c>
      <c r="C33" s="174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 customHeight="1">
      <c r="A34" s="23"/>
      <c r="B34" s="173" t="s">
        <v>83</v>
      </c>
      <c r="C34" s="174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4.25">
      <c r="A35" s="23"/>
      <c r="B35" s="134" t="s">
        <v>96</v>
      </c>
      <c r="C35" s="13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 customHeight="1">
      <c r="A36" s="23"/>
      <c r="B36" s="173" t="s">
        <v>84</v>
      </c>
      <c r="C36" s="174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87">
        <f>COUNTA(B24:B36)</f>
        <v>13</v>
      </c>
      <c r="C37" s="188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4.25">
      <c r="A38" s="175" t="s">
        <v>40</v>
      </c>
      <c r="B38" s="176"/>
      <c r="C38" s="177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37"/>
      <c r="B39" s="138"/>
      <c r="C39" s="139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 customHeight="1">
      <c r="A40" s="27"/>
      <c r="B40" s="173" t="s">
        <v>46</v>
      </c>
      <c r="C40" s="174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 customHeight="1">
      <c r="A41" s="27"/>
      <c r="B41" s="173" t="s">
        <v>45</v>
      </c>
      <c r="C41" s="174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73" t="s">
        <v>85</v>
      </c>
      <c r="C42" s="174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73" t="s">
        <v>86</v>
      </c>
      <c r="C43" s="174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4.25">
      <c r="A44" s="27"/>
      <c r="B44" s="135"/>
      <c r="C44" s="136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75" t="s">
        <v>26</v>
      </c>
      <c r="B45" s="176"/>
      <c r="C45" s="177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37"/>
      <c r="B46" s="138"/>
      <c r="C46" s="139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 customHeight="1">
      <c r="A47" s="27"/>
      <c r="B47" s="173" t="s">
        <v>42</v>
      </c>
      <c r="C47" s="174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 customHeight="1">
      <c r="A48" s="27"/>
      <c r="B48" s="173" t="s">
        <v>43</v>
      </c>
      <c r="C48" s="174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 customHeight="1">
      <c r="A49" s="17"/>
      <c r="B49" s="173" t="s">
        <v>44</v>
      </c>
      <c r="C49" s="174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78">
        <f>COUNTA(B40:B49)</f>
        <v>7</v>
      </c>
      <c r="C50" s="179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4.25">
      <c r="A51" s="175" t="s">
        <v>20</v>
      </c>
      <c r="B51" s="176"/>
      <c r="C51" s="177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4.25">
      <c r="A52" s="85" t="s">
        <v>15</v>
      </c>
      <c r="B52" s="138"/>
      <c r="C52" s="139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73" t="s">
        <v>41</v>
      </c>
      <c r="C53" s="174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 customHeight="1">
      <c r="A54" s="27"/>
      <c r="B54" s="173" t="s">
        <v>47</v>
      </c>
      <c r="C54" s="174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78">
        <f>COUNTA(B53:B54)</f>
        <v>2</v>
      </c>
      <c r="C55" s="179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4.2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71" t="s">
        <v>48</v>
      </c>
      <c r="C57" s="172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 customHeight="1">
      <c r="A58" s="27"/>
      <c r="B58" s="171" t="s">
        <v>49</v>
      </c>
      <c r="C58" s="172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78">
        <f>COUNTA(B57:C58)</f>
        <v>2</v>
      </c>
      <c r="C59" s="179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4.2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4.25">
      <c r="A61" s="27"/>
      <c r="B61" s="180" t="s">
        <v>88</v>
      </c>
      <c r="C61" s="181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4.25">
      <c r="A62" s="27"/>
      <c r="B62" s="180" t="s">
        <v>87</v>
      </c>
      <c r="C62" s="181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4.25">
      <c r="A63" s="27"/>
      <c r="B63" s="180" t="s">
        <v>89</v>
      </c>
      <c r="C63" s="181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78">
        <f>COUNTA(B61:C62)</f>
        <v>2</v>
      </c>
      <c r="C64" s="179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4.2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4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4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4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4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4.2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80" t="s">
        <v>50</v>
      </c>
      <c r="C72" s="181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4.25">
      <c r="A73" s="27"/>
      <c r="B73" s="180" t="s">
        <v>51</v>
      </c>
      <c r="C73" s="181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4.25">
      <c r="A74" s="27"/>
      <c r="B74" s="180" t="s">
        <v>52</v>
      </c>
      <c r="C74" s="181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4.25">
      <c r="A75" s="27"/>
      <c r="B75" s="180" t="s">
        <v>53</v>
      </c>
      <c r="C75" s="181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73" t="s">
        <v>54</v>
      </c>
      <c r="C76" s="174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4.25">
      <c r="A77" s="27"/>
      <c r="B77" s="180" t="s">
        <v>55</v>
      </c>
      <c r="C77" s="181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4.25">
      <c r="A78" s="27"/>
      <c r="B78" s="180" t="s">
        <v>56</v>
      </c>
      <c r="C78" s="181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4.25">
      <c r="A79" s="17"/>
      <c r="B79" s="180" t="s">
        <v>57</v>
      </c>
      <c r="C79" s="181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4.25">
      <c r="A80" s="27"/>
      <c r="B80" s="180" t="s">
        <v>58</v>
      </c>
      <c r="C80" s="181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4.25">
      <c r="A81" s="27"/>
      <c r="B81" s="180" t="s">
        <v>59</v>
      </c>
      <c r="C81" s="181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4.25">
      <c r="A82" s="27"/>
      <c r="B82" s="180" t="s">
        <v>60</v>
      </c>
      <c r="C82" s="181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4.25">
      <c r="A83" s="27"/>
      <c r="B83" s="180" t="s">
        <v>61</v>
      </c>
      <c r="C83" s="181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78">
        <f>COUNTA(B72:C83)</f>
        <v>12</v>
      </c>
      <c r="C84" s="179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4.2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71" t="s">
        <v>62</v>
      </c>
      <c r="C86" s="172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4.25">
      <c r="A88" s="77" t="str">
        <f>SheetNames!A16</f>
        <v>MP316</v>
      </c>
    </row>
  </sheetData>
  <sheetProtection/>
  <mergeCells count="48">
    <mergeCell ref="B61:C61"/>
    <mergeCell ref="B30:C30"/>
    <mergeCell ref="B34:C34"/>
    <mergeCell ref="B29:C29"/>
    <mergeCell ref="B40:C40"/>
    <mergeCell ref="B32:C32"/>
    <mergeCell ref="B33:C33"/>
    <mergeCell ref="B41:C41"/>
    <mergeCell ref="A45:C45"/>
    <mergeCell ref="B49:C49"/>
    <mergeCell ref="B53:C53"/>
    <mergeCell ref="B57:C57"/>
    <mergeCell ref="B59:C59"/>
    <mergeCell ref="B55:C55"/>
    <mergeCell ref="B47:C47"/>
    <mergeCell ref="B48:C48"/>
    <mergeCell ref="A22:C22"/>
    <mergeCell ref="B25:C25"/>
    <mergeCell ref="B26:C26"/>
    <mergeCell ref="B27:C27"/>
    <mergeCell ref="B28:C28"/>
    <mergeCell ref="B24:C24"/>
    <mergeCell ref="B76:C76"/>
    <mergeCell ref="B77:C77"/>
    <mergeCell ref="B78:C78"/>
    <mergeCell ref="B79:C79"/>
    <mergeCell ref="B80:C80"/>
    <mergeCell ref="B36:C36"/>
    <mergeCell ref="B37:C37"/>
    <mergeCell ref="A38:C38"/>
    <mergeCell ref="B42:C42"/>
    <mergeCell ref="B43:C43"/>
    <mergeCell ref="B86:C86"/>
    <mergeCell ref="B50:C50"/>
    <mergeCell ref="A51:C51"/>
    <mergeCell ref="B54:C54"/>
    <mergeCell ref="B58:C58"/>
    <mergeCell ref="B63:C63"/>
    <mergeCell ref="B81:C81"/>
    <mergeCell ref="B82:C82"/>
    <mergeCell ref="B84:C84"/>
    <mergeCell ref="B75:C75"/>
    <mergeCell ref="B83:C83"/>
    <mergeCell ref="B74:C74"/>
    <mergeCell ref="B62:C62"/>
    <mergeCell ref="B72:C72"/>
    <mergeCell ref="B73:C73"/>
    <mergeCell ref="B64:C64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35" r:id="rId1"/>
  <rowBreaks count="1" manualBreakCount="1">
    <brk id="16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zoomScale="89" zoomScaleNormal="89" zoomScalePageLayoutView="0" workbookViewId="0" topLeftCell="A25">
      <selection activeCell="A1" sqref="A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4.25">
      <c r="A1" s="65" t="str">
        <f>A88&amp;" - "&amp;VLOOKUP(A88,SheetNames!A2:C56,3,FALSE)</f>
        <v>DC31 - Nkangala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140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27.75">
      <c r="D4" s="102" t="s">
        <v>36</v>
      </c>
    </row>
    <row r="5" spans="3:5" ht="28.5">
      <c r="C5" s="107" t="s">
        <v>69</v>
      </c>
      <c r="D5" s="126"/>
      <c r="E5" s="105" t="s">
        <v>39</v>
      </c>
    </row>
    <row r="6" spans="3:5" ht="14.25">
      <c r="C6" s="107" t="s">
        <v>30</v>
      </c>
      <c r="D6" s="118"/>
      <c r="E6" s="104" t="s">
        <v>35</v>
      </c>
    </row>
    <row r="7" spans="1:20" ht="28.5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4.25">
      <c r="A8" s="67"/>
      <c r="B8" s="62"/>
      <c r="C8" s="140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26.25" customHeight="1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4.2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4.2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4.2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4.2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28.5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4.2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4.2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4.25">
      <c r="A17" s="67" t="s">
        <v>141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82.5">
      <c r="A18" s="4" t="s">
        <v>0</v>
      </c>
      <c r="B18" s="5"/>
      <c r="C18" s="5"/>
      <c r="D18" s="46" t="s">
        <v>142</v>
      </c>
      <c r="E18" s="8" t="s">
        <v>143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144</v>
      </c>
      <c r="P18" s="7" t="s">
        <v>145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4.25">
      <c r="A22" s="182" t="s">
        <v>19</v>
      </c>
      <c r="B22" s="183"/>
      <c r="C22" s="184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73" t="s">
        <v>79</v>
      </c>
      <c r="C24" s="174">
        <v>0</v>
      </c>
      <c r="D24" s="150">
        <v>0</v>
      </c>
      <c r="E24" s="151">
        <v>0</v>
      </c>
      <c r="F24" s="149">
        <v>0</v>
      </c>
      <c r="G24" s="152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73" t="s">
        <v>80</v>
      </c>
      <c r="C25" s="174">
        <v>0</v>
      </c>
      <c r="D25" s="150">
        <v>0</v>
      </c>
      <c r="E25" s="151">
        <v>0</v>
      </c>
      <c r="F25" s="149">
        <v>0</v>
      </c>
      <c r="G25" s="152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73" t="s">
        <v>28</v>
      </c>
      <c r="C26" s="174">
        <v>0</v>
      </c>
      <c r="D26" s="150">
        <v>0</v>
      </c>
      <c r="E26" s="151">
        <v>0</v>
      </c>
      <c r="F26" s="149">
        <v>0</v>
      </c>
      <c r="G26" s="152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73" t="s">
        <v>29</v>
      </c>
      <c r="C27" s="174">
        <v>0</v>
      </c>
      <c r="D27" s="150">
        <v>0</v>
      </c>
      <c r="E27" s="151">
        <v>0</v>
      </c>
      <c r="F27" s="149">
        <v>0</v>
      </c>
      <c r="G27" s="152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85" t="s">
        <v>82</v>
      </c>
      <c r="C28" s="186"/>
      <c r="D28" s="150">
        <v>0</v>
      </c>
      <c r="E28" s="151">
        <v>0</v>
      </c>
      <c r="F28" s="149">
        <v>0</v>
      </c>
      <c r="G28" s="152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73" t="s">
        <v>37</v>
      </c>
      <c r="C29" s="174">
        <v>0</v>
      </c>
      <c r="D29" s="150">
        <v>0</v>
      </c>
      <c r="E29" s="151">
        <v>0</v>
      </c>
      <c r="F29" s="149">
        <v>0</v>
      </c>
      <c r="G29" s="152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73" t="s">
        <v>38</v>
      </c>
      <c r="C30" s="174"/>
      <c r="D30" s="150">
        <v>0</v>
      </c>
      <c r="E30" s="151">
        <v>0</v>
      </c>
      <c r="F30" s="149">
        <v>0</v>
      </c>
      <c r="G30" s="152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4" t="s">
        <v>95</v>
      </c>
      <c r="C31" s="136"/>
      <c r="D31" s="150">
        <v>0</v>
      </c>
      <c r="E31" s="151">
        <v>0</v>
      </c>
      <c r="F31" s="149">
        <v>0</v>
      </c>
      <c r="G31" s="152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73" t="s">
        <v>31</v>
      </c>
      <c r="C32" s="174">
        <v>0</v>
      </c>
      <c r="D32" s="150">
        <v>0</v>
      </c>
      <c r="E32" s="151">
        <v>0</v>
      </c>
      <c r="F32" s="149">
        <v>0</v>
      </c>
      <c r="G32" s="152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 customHeight="1">
      <c r="A33" s="23"/>
      <c r="B33" s="173" t="s">
        <v>81</v>
      </c>
      <c r="C33" s="174">
        <v>0</v>
      </c>
      <c r="D33" s="150">
        <v>0</v>
      </c>
      <c r="E33" s="151">
        <v>0</v>
      </c>
      <c r="F33" s="149">
        <v>0</v>
      </c>
      <c r="G33" s="152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 customHeight="1">
      <c r="A34" s="23"/>
      <c r="B34" s="173" t="s">
        <v>83</v>
      </c>
      <c r="C34" s="174"/>
      <c r="D34" s="150">
        <v>0</v>
      </c>
      <c r="E34" s="151">
        <v>0</v>
      </c>
      <c r="F34" s="149">
        <v>0</v>
      </c>
      <c r="G34" s="152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4.25">
      <c r="A35" s="23"/>
      <c r="B35" s="134" t="s">
        <v>96</v>
      </c>
      <c r="C35" s="136"/>
      <c r="D35" s="150">
        <v>0</v>
      </c>
      <c r="E35" s="151">
        <v>0</v>
      </c>
      <c r="F35" s="149">
        <v>0</v>
      </c>
      <c r="G35" s="152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 customHeight="1">
      <c r="A36" s="23"/>
      <c r="B36" s="173" t="s">
        <v>84</v>
      </c>
      <c r="C36" s="174"/>
      <c r="D36" s="150">
        <v>0</v>
      </c>
      <c r="E36" s="151">
        <v>0</v>
      </c>
      <c r="F36" s="149">
        <v>0</v>
      </c>
      <c r="G36" s="152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87">
        <f>COUNTA(B24:B36)</f>
        <v>13</v>
      </c>
      <c r="C37" s="188"/>
      <c r="D37" s="153"/>
      <c r="E37" s="153"/>
      <c r="F37" s="153"/>
      <c r="G37" s="154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4.25">
      <c r="A38" s="175" t="s">
        <v>40</v>
      </c>
      <c r="B38" s="176"/>
      <c r="C38" s="177"/>
      <c r="D38" s="153"/>
      <c r="E38" s="153"/>
      <c r="F38" s="153"/>
      <c r="G38" s="154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37"/>
      <c r="B39" s="138"/>
      <c r="C39" s="139"/>
      <c r="D39" s="153"/>
      <c r="E39" s="153"/>
      <c r="F39" s="153"/>
      <c r="G39" s="154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 customHeight="1">
      <c r="A40" s="27"/>
      <c r="B40" s="173" t="s">
        <v>46</v>
      </c>
      <c r="C40" s="174">
        <v>0</v>
      </c>
      <c r="D40" s="150">
        <v>0</v>
      </c>
      <c r="E40" s="151">
        <v>21</v>
      </c>
      <c r="F40" s="149">
        <v>0</v>
      </c>
      <c r="G40" s="152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 customHeight="1">
      <c r="A41" s="27"/>
      <c r="B41" s="173" t="s">
        <v>45</v>
      </c>
      <c r="C41" s="174">
        <v>0</v>
      </c>
      <c r="D41" s="150">
        <v>0</v>
      </c>
      <c r="E41" s="151">
        <v>0</v>
      </c>
      <c r="F41" s="149"/>
      <c r="G41" s="152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73" t="s">
        <v>85</v>
      </c>
      <c r="C42" s="174">
        <v>0</v>
      </c>
      <c r="D42" s="150">
        <v>0</v>
      </c>
      <c r="E42" s="151">
        <v>0</v>
      </c>
      <c r="F42" s="149"/>
      <c r="G42" s="152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73" t="s">
        <v>86</v>
      </c>
      <c r="C43" s="174">
        <v>0</v>
      </c>
      <c r="D43" s="150">
        <v>0</v>
      </c>
      <c r="E43" s="151">
        <v>0</v>
      </c>
      <c r="F43" s="149"/>
      <c r="G43" s="152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4.25">
      <c r="A44" s="27"/>
      <c r="B44" s="135"/>
      <c r="C44" s="136"/>
      <c r="D44" s="155"/>
      <c r="E44" s="155"/>
      <c r="F44" s="155"/>
      <c r="G44" s="156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75" t="s">
        <v>26</v>
      </c>
      <c r="B45" s="176"/>
      <c r="C45" s="177"/>
      <c r="D45" s="155"/>
      <c r="E45" s="155"/>
      <c r="F45" s="155"/>
      <c r="G45" s="156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37"/>
      <c r="B46" s="138"/>
      <c r="C46" s="139"/>
      <c r="D46" s="155"/>
      <c r="E46" s="155"/>
      <c r="F46" s="155"/>
      <c r="G46" s="156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 customHeight="1">
      <c r="A47" s="27"/>
      <c r="B47" s="173" t="s">
        <v>42</v>
      </c>
      <c r="C47" s="174">
        <v>0</v>
      </c>
      <c r="D47" s="150">
        <v>0</v>
      </c>
      <c r="E47" s="151">
        <v>0</v>
      </c>
      <c r="F47" s="149"/>
      <c r="G47" s="152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 customHeight="1">
      <c r="A48" s="27"/>
      <c r="B48" s="173" t="s">
        <v>43</v>
      </c>
      <c r="C48" s="174">
        <v>0</v>
      </c>
      <c r="D48" s="150">
        <v>0</v>
      </c>
      <c r="E48" s="151">
        <v>0</v>
      </c>
      <c r="F48" s="149"/>
      <c r="G48" s="152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 customHeight="1">
      <c r="A49" s="17"/>
      <c r="B49" s="173" t="s">
        <v>44</v>
      </c>
      <c r="C49" s="174">
        <v>0</v>
      </c>
      <c r="D49" s="150">
        <v>0</v>
      </c>
      <c r="E49" s="151">
        <v>0</v>
      </c>
      <c r="F49" s="149"/>
      <c r="G49" s="152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78">
        <f>COUNTA(B40:B49)</f>
        <v>7</v>
      </c>
      <c r="C50" s="179"/>
      <c r="D50" s="153"/>
      <c r="E50" s="153"/>
      <c r="F50" s="153"/>
      <c r="G50" s="154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4.25">
      <c r="A51" s="175" t="s">
        <v>20</v>
      </c>
      <c r="B51" s="176"/>
      <c r="C51" s="177"/>
      <c r="D51" s="153"/>
      <c r="E51" s="153"/>
      <c r="F51" s="153"/>
      <c r="G51" s="154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4.25">
      <c r="A52" s="85" t="s">
        <v>15</v>
      </c>
      <c r="B52" s="138"/>
      <c r="C52" s="139"/>
      <c r="D52" s="153"/>
      <c r="E52" s="153"/>
      <c r="F52" s="153"/>
      <c r="G52" s="154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73" t="s">
        <v>41</v>
      </c>
      <c r="C53" s="174">
        <v>0</v>
      </c>
      <c r="D53" s="150">
        <v>0</v>
      </c>
      <c r="E53" s="151">
        <v>10</v>
      </c>
      <c r="F53" s="149">
        <v>0</v>
      </c>
      <c r="G53" s="152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 customHeight="1">
      <c r="A54" s="27"/>
      <c r="B54" s="173" t="s">
        <v>47</v>
      </c>
      <c r="C54" s="174">
        <v>0</v>
      </c>
      <c r="D54" s="150">
        <v>0</v>
      </c>
      <c r="E54" s="151">
        <v>3400</v>
      </c>
      <c r="F54" s="149">
        <v>850</v>
      </c>
      <c r="G54" s="152">
        <v>954</v>
      </c>
      <c r="H54" s="55">
        <v>850</v>
      </c>
      <c r="I54" s="61">
        <v>1024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1700</v>
      </c>
      <c r="O54" s="74">
        <f>IF(ISERROR(G54+I54+K54+M54),"Invalid Input",G54+I54+K54+M54)</f>
        <v>1978</v>
      </c>
      <c r="P54" s="68">
        <v>0</v>
      </c>
      <c r="Q54" s="53">
        <f>IF(ISERROR(P54-O54),"Invalid Input",(P54-O54))</f>
        <v>-1978</v>
      </c>
      <c r="R54" s="16" t="b">
        <v>1</v>
      </c>
      <c r="S54" s="124"/>
      <c r="T54" s="124"/>
    </row>
    <row r="55" spans="1:20" ht="7.5" customHeight="1">
      <c r="A55" s="17"/>
      <c r="B55" s="178">
        <f>COUNTA(B53:B54)</f>
        <v>2</v>
      </c>
      <c r="C55" s="179"/>
      <c r="D55" s="153"/>
      <c r="E55" s="153"/>
      <c r="F55" s="153"/>
      <c r="G55" s="154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4.25">
      <c r="A56" s="85" t="s">
        <v>16</v>
      </c>
      <c r="B56" s="37"/>
      <c r="C56" s="38"/>
      <c r="D56" s="153"/>
      <c r="E56" s="153"/>
      <c r="F56" s="153"/>
      <c r="G56" s="154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71" t="s">
        <v>48</v>
      </c>
      <c r="C57" s="172"/>
      <c r="D57" s="150">
        <v>0</v>
      </c>
      <c r="E57" s="151">
        <v>7</v>
      </c>
      <c r="F57" s="149">
        <v>0</v>
      </c>
      <c r="G57" s="152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 customHeight="1">
      <c r="A58" s="27"/>
      <c r="B58" s="171" t="s">
        <v>49</v>
      </c>
      <c r="C58" s="172"/>
      <c r="D58" s="150">
        <v>0</v>
      </c>
      <c r="E58" s="151">
        <v>0</v>
      </c>
      <c r="F58" s="149"/>
      <c r="G58" s="152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78">
        <f>COUNTA(B57:C58)</f>
        <v>2</v>
      </c>
      <c r="C59" s="179"/>
      <c r="D59" s="147"/>
      <c r="E59" s="147"/>
      <c r="F59" s="147"/>
      <c r="G59" s="148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4.25">
      <c r="A60" s="85" t="s">
        <v>17</v>
      </c>
      <c r="B60" s="45"/>
      <c r="C60" s="38"/>
      <c r="D60" s="147"/>
      <c r="E60" s="147"/>
      <c r="F60" s="147"/>
      <c r="G60" s="148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4.25">
      <c r="A61" s="27"/>
      <c r="B61" s="180" t="s">
        <v>88</v>
      </c>
      <c r="C61" s="181"/>
      <c r="D61" s="150">
        <v>0</v>
      </c>
      <c r="E61" s="151">
        <v>0</v>
      </c>
      <c r="F61" s="149">
        <v>0</v>
      </c>
      <c r="G61" s="152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4.25">
      <c r="A62" s="27"/>
      <c r="B62" s="180" t="s">
        <v>87</v>
      </c>
      <c r="C62" s="181"/>
      <c r="D62" s="150">
        <v>0</v>
      </c>
      <c r="E62" s="151">
        <v>0</v>
      </c>
      <c r="F62" s="149"/>
      <c r="G62" s="152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4.25">
      <c r="A63" s="27"/>
      <c r="B63" s="180" t="s">
        <v>89</v>
      </c>
      <c r="C63" s="181"/>
      <c r="D63" s="150">
        <v>0</v>
      </c>
      <c r="E63" s="151">
        <v>0</v>
      </c>
      <c r="F63" s="149"/>
      <c r="G63" s="152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78">
        <f>COUNTA(B61:C62)</f>
        <v>2</v>
      </c>
      <c r="C64" s="179"/>
      <c r="D64" s="147"/>
      <c r="E64" s="147"/>
      <c r="F64" s="147"/>
      <c r="G64" s="148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4.25">
      <c r="A65" s="85" t="s">
        <v>18</v>
      </c>
      <c r="B65" s="37"/>
      <c r="C65" s="38"/>
      <c r="D65" s="153"/>
      <c r="E65" s="153"/>
      <c r="F65" s="153"/>
      <c r="G65" s="154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4.25">
      <c r="A66" s="27"/>
      <c r="B66" s="37" t="s">
        <v>93</v>
      </c>
      <c r="C66" s="38"/>
      <c r="D66" s="150">
        <v>0</v>
      </c>
      <c r="E66" s="151">
        <v>0</v>
      </c>
      <c r="F66" s="149"/>
      <c r="G66" s="152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4.25">
      <c r="A67" s="27"/>
      <c r="B67" s="37" t="s">
        <v>90</v>
      </c>
      <c r="C67" s="38"/>
      <c r="D67" s="150">
        <v>0</v>
      </c>
      <c r="E67" s="151">
        <v>0</v>
      </c>
      <c r="F67" s="149"/>
      <c r="G67" s="152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4.25">
      <c r="A68" s="23"/>
      <c r="B68" s="37" t="s">
        <v>91</v>
      </c>
      <c r="C68" s="38"/>
      <c r="D68" s="150">
        <v>0</v>
      </c>
      <c r="E68" s="151">
        <v>0</v>
      </c>
      <c r="F68" s="149"/>
      <c r="G68" s="152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4.25">
      <c r="A69" s="17"/>
      <c r="B69" s="37" t="s">
        <v>92</v>
      </c>
      <c r="C69" s="38"/>
      <c r="D69" s="150">
        <v>0</v>
      </c>
      <c r="E69" s="151">
        <v>0</v>
      </c>
      <c r="F69" s="149"/>
      <c r="G69" s="152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4.25">
      <c r="D70" s="147"/>
      <c r="E70" s="147"/>
      <c r="F70" s="147"/>
      <c r="G70" s="148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4.25">
      <c r="A71" s="85" t="s">
        <v>27</v>
      </c>
      <c r="B71" s="37"/>
      <c r="C71" s="38"/>
      <c r="D71" s="153"/>
      <c r="E71" s="153"/>
      <c r="F71" s="153"/>
      <c r="G71" s="154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80" t="s">
        <v>50</v>
      </c>
      <c r="C72" s="181"/>
      <c r="D72" s="150">
        <v>0</v>
      </c>
      <c r="E72" s="151">
        <v>0</v>
      </c>
      <c r="F72" s="149">
        <v>0</v>
      </c>
      <c r="G72" s="152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4.25">
      <c r="A73" s="27"/>
      <c r="B73" s="180" t="s">
        <v>51</v>
      </c>
      <c r="C73" s="181"/>
      <c r="D73" s="150">
        <v>0</v>
      </c>
      <c r="E73" s="151">
        <v>0</v>
      </c>
      <c r="F73" s="149"/>
      <c r="G73" s="152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4.25">
      <c r="A74" s="27"/>
      <c r="B74" s="180" t="s">
        <v>52</v>
      </c>
      <c r="C74" s="181"/>
      <c r="D74" s="150">
        <v>0</v>
      </c>
      <c r="E74" s="151">
        <v>0</v>
      </c>
      <c r="F74" s="149"/>
      <c r="G74" s="152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4.25">
      <c r="A75" s="27"/>
      <c r="B75" s="180" t="s">
        <v>53</v>
      </c>
      <c r="C75" s="181"/>
      <c r="D75" s="150">
        <v>0</v>
      </c>
      <c r="E75" s="151">
        <v>0</v>
      </c>
      <c r="F75" s="149"/>
      <c r="G75" s="152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73" t="s">
        <v>54</v>
      </c>
      <c r="C76" s="174"/>
      <c r="D76" s="150">
        <v>0</v>
      </c>
      <c r="E76" s="151">
        <v>0</v>
      </c>
      <c r="F76" s="149"/>
      <c r="G76" s="152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4.25">
      <c r="A77" s="27"/>
      <c r="B77" s="180" t="s">
        <v>55</v>
      </c>
      <c r="C77" s="181"/>
      <c r="D77" s="150">
        <v>0</v>
      </c>
      <c r="E77" s="151">
        <v>0</v>
      </c>
      <c r="F77" s="149"/>
      <c r="G77" s="152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4.25">
      <c r="A78" s="27"/>
      <c r="B78" s="180" t="s">
        <v>56</v>
      </c>
      <c r="C78" s="181"/>
      <c r="D78" s="150">
        <v>0</v>
      </c>
      <c r="E78" s="151">
        <v>0</v>
      </c>
      <c r="F78" s="149"/>
      <c r="G78" s="152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4.25">
      <c r="A79" s="17"/>
      <c r="B79" s="180" t="s">
        <v>57</v>
      </c>
      <c r="C79" s="181"/>
      <c r="D79" s="150">
        <v>0</v>
      </c>
      <c r="E79" s="151">
        <v>0</v>
      </c>
      <c r="F79" s="149"/>
      <c r="G79" s="152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4.25">
      <c r="A80" s="27"/>
      <c r="B80" s="180" t="s">
        <v>58</v>
      </c>
      <c r="C80" s="181"/>
      <c r="D80" s="150">
        <v>0</v>
      </c>
      <c r="E80" s="151">
        <v>0</v>
      </c>
      <c r="F80" s="149"/>
      <c r="G80" s="152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4.25">
      <c r="A81" s="27"/>
      <c r="B81" s="180" t="s">
        <v>59</v>
      </c>
      <c r="C81" s="181"/>
      <c r="D81" s="150">
        <v>0</v>
      </c>
      <c r="E81" s="151">
        <v>0</v>
      </c>
      <c r="F81" s="149"/>
      <c r="G81" s="152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4.25">
      <c r="A82" s="27"/>
      <c r="B82" s="180" t="s">
        <v>60</v>
      </c>
      <c r="C82" s="181"/>
      <c r="D82" s="150">
        <v>0</v>
      </c>
      <c r="E82" s="151">
        <v>0</v>
      </c>
      <c r="F82" s="149"/>
      <c r="G82" s="152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4.25">
      <c r="A83" s="27"/>
      <c r="B83" s="180" t="s">
        <v>61</v>
      </c>
      <c r="C83" s="181"/>
      <c r="D83" s="150">
        <v>0</v>
      </c>
      <c r="E83" s="151">
        <v>0</v>
      </c>
      <c r="F83" s="149"/>
      <c r="G83" s="152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78">
        <f>COUNTA(B72:C83)</f>
        <v>12</v>
      </c>
      <c r="C84" s="179"/>
      <c r="D84" s="147"/>
      <c r="E84" s="147"/>
      <c r="F84" s="147"/>
      <c r="G84" s="148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4.25">
      <c r="A85" s="85" t="s">
        <v>21</v>
      </c>
      <c r="B85" s="37"/>
      <c r="C85" s="38"/>
      <c r="D85" s="147"/>
      <c r="E85" s="147"/>
      <c r="F85" s="147"/>
      <c r="G85" s="148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71" t="s">
        <v>62</v>
      </c>
      <c r="C86" s="172"/>
      <c r="D86" s="150">
        <v>0</v>
      </c>
      <c r="E86" s="151">
        <v>200</v>
      </c>
      <c r="F86" s="149">
        <v>50</v>
      </c>
      <c r="G86" s="152">
        <v>64</v>
      </c>
      <c r="H86" s="55">
        <v>50</v>
      </c>
      <c r="I86" s="61">
        <v>35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100</v>
      </c>
      <c r="O86" s="74">
        <f>IF(ISERROR(G86+I86+K86+M86),"Invalid Input",G86+I86+K86+M86)</f>
        <v>99</v>
      </c>
      <c r="P86" s="68">
        <v>0</v>
      </c>
      <c r="Q86" s="53">
        <f>IF(ISERROR(P86-O86),"Invalid Input",(P86-O86))</f>
        <v>-99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4.25">
      <c r="A88" s="77" t="str">
        <f>SheetNames!A17</f>
        <v>DC31</v>
      </c>
    </row>
  </sheetData>
  <sheetProtection/>
  <mergeCells count="48">
    <mergeCell ref="B77:C77"/>
    <mergeCell ref="B78:C78"/>
    <mergeCell ref="B79:C79"/>
    <mergeCell ref="B80:C80"/>
    <mergeCell ref="B83:C83"/>
    <mergeCell ref="B36:C36"/>
    <mergeCell ref="B43:C43"/>
    <mergeCell ref="A45:C45"/>
    <mergeCell ref="B49:C49"/>
    <mergeCell ref="B74:C74"/>
    <mergeCell ref="B53:C53"/>
    <mergeCell ref="B57:C57"/>
    <mergeCell ref="B59:C59"/>
    <mergeCell ref="B55:C55"/>
    <mergeCell ref="B62:C62"/>
    <mergeCell ref="B72:C72"/>
    <mergeCell ref="B47:C47"/>
    <mergeCell ref="B37:C37"/>
    <mergeCell ref="A38:C38"/>
    <mergeCell ref="B64:C64"/>
    <mergeCell ref="B42:C42"/>
    <mergeCell ref="B32:C32"/>
    <mergeCell ref="B33:C33"/>
    <mergeCell ref="B30:C30"/>
    <mergeCell ref="B34:C34"/>
    <mergeCell ref="B29:C29"/>
    <mergeCell ref="A22:C22"/>
    <mergeCell ref="B25:C25"/>
    <mergeCell ref="B26:C26"/>
    <mergeCell ref="B27:C27"/>
    <mergeCell ref="B28:C28"/>
    <mergeCell ref="B24:C24"/>
    <mergeCell ref="B48:C48"/>
    <mergeCell ref="B40:C40"/>
    <mergeCell ref="B41:C41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35" r:id="rId1"/>
  <rowBreaks count="1" manualBreakCount="1">
    <brk id="16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zoomScale="70" zoomScaleNormal="70" zoomScalePageLayoutView="0" workbookViewId="0" topLeftCell="A1">
      <selection activeCell="A1" sqref="A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4.25">
      <c r="A1" s="65" t="str">
        <f>A88&amp;" - "&amp;VLOOKUP(A88,SheetNames!A2:C56,3,FALSE)</f>
        <v>MP321 - Thaba Chweu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140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27.75">
      <c r="D4" s="102" t="s">
        <v>36</v>
      </c>
    </row>
    <row r="5" spans="3:5" ht="28.5">
      <c r="C5" s="107" t="s">
        <v>69</v>
      </c>
      <c r="D5" s="126"/>
      <c r="E5" s="105" t="s">
        <v>39</v>
      </c>
    </row>
    <row r="6" spans="3:5" ht="14.25">
      <c r="C6" s="107" t="s">
        <v>30</v>
      </c>
      <c r="D6" s="118"/>
      <c r="E6" s="104" t="s">
        <v>35</v>
      </c>
    </row>
    <row r="7" spans="1:20" ht="28.5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4.25">
      <c r="A8" s="67"/>
      <c r="B8" s="62"/>
      <c r="C8" s="140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26.25" customHeight="1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4.2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4.2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4.2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4.2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28.5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4.2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4.2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4.25">
      <c r="A17" s="67" t="s">
        <v>141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82.5">
      <c r="A18" s="4" t="s">
        <v>0</v>
      </c>
      <c r="B18" s="5"/>
      <c r="C18" s="5"/>
      <c r="D18" s="46" t="s">
        <v>142</v>
      </c>
      <c r="E18" s="8" t="s">
        <v>143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144</v>
      </c>
      <c r="P18" s="7" t="s">
        <v>145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4.25">
      <c r="A22" s="182" t="s">
        <v>19</v>
      </c>
      <c r="B22" s="183"/>
      <c r="C22" s="184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73" t="s">
        <v>79</v>
      </c>
      <c r="C24" s="174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73" t="s">
        <v>80</v>
      </c>
      <c r="C25" s="174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73" t="s">
        <v>28</v>
      </c>
      <c r="C26" s="174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73" t="s">
        <v>29</v>
      </c>
      <c r="C27" s="174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85" t="s">
        <v>82</v>
      </c>
      <c r="C28" s="186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73" t="s">
        <v>37</v>
      </c>
      <c r="C29" s="174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73" t="s">
        <v>38</v>
      </c>
      <c r="C30" s="174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4" t="s">
        <v>95</v>
      </c>
      <c r="C31" s="13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73" t="s">
        <v>31</v>
      </c>
      <c r="C32" s="174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 customHeight="1">
      <c r="A33" s="23"/>
      <c r="B33" s="173" t="s">
        <v>81</v>
      </c>
      <c r="C33" s="174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 customHeight="1">
      <c r="A34" s="23"/>
      <c r="B34" s="173" t="s">
        <v>83</v>
      </c>
      <c r="C34" s="174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4.25">
      <c r="A35" s="23"/>
      <c r="B35" s="134" t="s">
        <v>96</v>
      </c>
      <c r="C35" s="13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 customHeight="1">
      <c r="A36" s="23"/>
      <c r="B36" s="173" t="s">
        <v>84</v>
      </c>
      <c r="C36" s="174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87">
        <f>COUNTA(B24:B36)</f>
        <v>13</v>
      </c>
      <c r="C37" s="188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4.25">
      <c r="A38" s="175" t="s">
        <v>40</v>
      </c>
      <c r="B38" s="176"/>
      <c r="C38" s="177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37"/>
      <c r="B39" s="138"/>
      <c r="C39" s="139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 customHeight="1">
      <c r="A40" s="27"/>
      <c r="B40" s="173" t="s">
        <v>46</v>
      </c>
      <c r="C40" s="174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 customHeight="1">
      <c r="A41" s="27"/>
      <c r="B41" s="173" t="s">
        <v>45</v>
      </c>
      <c r="C41" s="174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73" t="s">
        <v>85</v>
      </c>
      <c r="C42" s="174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73" t="s">
        <v>86</v>
      </c>
      <c r="C43" s="174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4.25">
      <c r="A44" s="27"/>
      <c r="B44" s="135"/>
      <c r="C44" s="136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75" t="s">
        <v>26</v>
      </c>
      <c r="B45" s="176"/>
      <c r="C45" s="177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37"/>
      <c r="B46" s="138"/>
      <c r="C46" s="139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 customHeight="1">
      <c r="A47" s="27"/>
      <c r="B47" s="173" t="s">
        <v>42</v>
      </c>
      <c r="C47" s="174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 customHeight="1">
      <c r="A48" s="27"/>
      <c r="B48" s="173" t="s">
        <v>43</v>
      </c>
      <c r="C48" s="174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 customHeight="1">
      <c r="A49" s="17"/>
      <c r="B49" s="173" t="s">
        <v>44</v>
      </c>
      <c r="C49" s="174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78">
        <f>COUNTA(B40:B49)</f>
        <v>7</v>
      </c>
      <c r="C50" s="179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4.25">
      <c r="A51" s="175" t="s">
        <v>20</v>
      </c>
      <c r="B51" s="176"/>
      <c r="C51" s="177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4.25">
      <c r="A52" s="85" t="s">
        <v>15</v>
      </c>
      <c r="B52" s="138"/>
      <c r="C52" s="139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73" t="s">
        <v>41</v>
      </c>
      <c r="C53" s="174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 customHeight="1">
      <c r="A54" s="27"/>
      <c r="B54" s="173" t="s">
        <v>47</v>
      </c>
      <c r="C54" s="174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78">
        <f>COUNTA(B53:B54)</f>
        <v>2</v>
      </c>
      <c r="C55" s="179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4.2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71" t="s">
        <v>48</v>
      </c>
      <c r="C57" s="172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 customHeight="1">
      <c r="A58" s="27"/>
      <c r="B58" s="171" t="s">
        <v>49</v>
      </c>
      <c r="C58" s="172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78">
        <f>COUNTA(B57:C58)</f>
        <v>2</v>
      </c>
      <c r="C59" s="179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4.2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4.25">
      <c r="A61" s="27"/>
      <c r="B61" s="180" t="s">
        <v>88</v>
      </c>
      <c r="C61" s="181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4.25">
      <c r="A62" s="27"/>
      <c r="B62" s="180" t="s">
        <v>87</v>
      </c>
      <c r="C62" s="181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4.25">
      <c r="A63" s="27"/>
      <c r="B63" s="180" t="s">
        <v>89</v>
      </c>
      <c r="C63" s="181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78">
        <f>COUNTA(B61:C62)</f>
        <v>2</v>
      </c>
      <c r="C64" s="179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4.2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4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4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4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4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4.2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80" t="s">
        <v>50</v>
      </c>
      <c r="C72" s="181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4.25">
      <c r="A73" s="27"/>
      <c r="B73" s="180" t="s">
        <v>51</v>
      </c>
      <c r="C73" s="181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4.25">
      <c r="A74" s="27"/>
      <c r="B74" s="180" t="s">
        <v>52</v>
      </c>
      <c r="C74" s="181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4.25">
      <c r="A75" s="27"/>
      <c r="B75" s="180" t="s">
        <v>53</v>
      </c>
      <c r="C75" s="181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73" t="s">
        <v>54</v>
      </c>
      <c r="C76" s="174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4.25">
      <c r="A77" s="27"/>
      <c r="B77" s="180" t="s">
        <v>55</v>
      </c>
      <c r="C77" s="181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4.25">
      <c r="A78" s="27"/>
      <c r="B78" s="180" t="s">
        <v>56</v>
      </c>
      <c r="C78" s="181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4.25">
      <c r="A79" s="17"/>
      <c r="B79" s="180" t="s">
        <v>57</v>
      </c>
      <c r="C79" s="181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4.25">
      <c r="A80" s="27"/>
      <c r="B80" s="180" t="s">
        <v>58</v>
      </c>
      <c r="C80" s="181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4.25">
      <c r="A81" s="27"/>
      <c r="B81" s="180" t="s">
        <v>59</v>
      </c>
      <c r="C81" s="181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4.25">
      <c r="A82" s="27"/>
      <c r="B82" s="180" t="s">
        <v>60</v>
      </c>
      <c r="C82" s="181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4.25">
      <c r="A83" s="27"/>
      <c r="B83" s="180" t="s">
        <v>61</v>
      </c>
      <c r="C83" s="181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78">
        <f>COUNTA(B72:C83)</f>
        <v>12</v>
      </c>
      <c r="C84" s="179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4.2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71" t="s">
        <v>62</v>
      </c>
      <c r="C86" s="172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4.25">
      <c r="A88" s="77" t="str">
        <f>SheetNames!A18</f>
        <v>MP321</v>
      </c>
    </row>
  </sheetData>
  <sheetProtection/>
  <mergeCells count="48">
    <mergeCell ref="B36:C36"/>
    <mergeCell ref="B37:C37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  <mergeCell ref="B40:C40"/>
    <mergeCell ref="B41:C41"/>
    <mergeCell ref="B47:C47"/>
    <mergeCell ref="B48:C48"/>
    <mergeCell ref="A38:C38"/>
    <mergeCell ref="B42:C42"/>
    <mergeCell ref="B76:C76"/>
    <mergeCell ref="B77:C77"/>
    <mergeCell ref="B78:C78"/>
    <mergeCell ref="B79:C79"/>
    <mergeCell ref="B80:C80"/>
    <mergeCell ref="B59:C59"/>
    <mergeCell ref="B61:C61"/>
    <mergeCell ref="B62:C62"/>
    <mergeCell ref="B54:C54"/>
    <mergeCell ref="B75:C75"/>
    <mergeCell ref="B58:C58"/>
    <mergeCell ref="B63:C63"/>
    <mergeCell ref="B64:C64"/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81:C81"/>
    <mergeCell ref="B82:C82"/>
    <mergeCell ref="B83:C83"/>
    <mergeCell ref="B53:C53"/>
    <mergeCell ref="B55:C55"/>
    <mergeCell ref="B57:C5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35" r:id="rId1"/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87"/>
  <sheetViews>
    <sheetView showGridLines="0" zoomScale="89" zoomScaleNormal="89" zoomScalePageLayoutView="0" workbookViewId="0" topLeftCell="A1">
      <selection activeCell="A1" sqref="A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4.25">
      <c r="A1" s="65" t="s">
        <v>94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33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27.75">
      <c r="D4" s="102" t="s">
        <v>36</v>
      </c>
    </row>
    <row r="5" spans="3:5" ht="28.5">
      <c r="C5" s="107" t="s">
        <v>69</v>
      </c>
      <c r="D5" s="102"/>
      <c r="E5" s="110" t="s">
        <v>39</v>
      </c>
    </row>
    <row r="6" spans="3:5" ht="14.25">
      <c r="C6" s="107" t="s">
        <v>30</v>
      </c>
      <c r="D6" s="102"/>
      <c r="E6" s="111" t="s">
        <v>35</v>
      </c>
    </row>
    <row r="7" spans="1:20" ht="28.5">
      <c r="A7" s="67"/>
      <c r="B7" s="62"/>
      <c r="C7" s="108" t="s">
        <v>70</v>
      </c>
      <c r="D7" s="101"/>
      <c r="E7" s="111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4.25">
      <c r="A8" s="67"/>
      <c r="B8" s="62"/>
      <c r="C8" s="98" t="s">
        <v>71</v>
      </c>
      <c r="D8" s="101"/>
      <c r="E8" s="111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15.75" customHeight="1">
      <c r="A9" s="67"/>
      <c r="B9" s="62"/>
      <c r="C9" s="109" t="s">
        <v>72</v>
      </c>
      <c r="D9" s="101"/>
      <c r="E9" s="111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4.25">
      <c r="A10" s="67"/>
      <c r="B10" s="62"/>
      <c r="C10" s="108" t="s">
        <v>73</v>
      </c>
      <c r="D10" s="101"/>
      <c r="E10" s="111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4.25">
      <c r="A11" s="67"/>
      <c r="B11" s="62"/>
      <c r="C11" s="108" t="s">
        <v>74</v>
      </c>
      <c r="D11" s="101"/>
      <c r="E11" s="111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4.25">
      <c r="A12" s="67"/>
      <c r="B12" s="62"/>
      <c r="C12" s="108" t="s">
        <v>75</v>
      </c>
      <c r="D12" s="101"/>
      <c r="E12" s="111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4.25">
      <c r="A13" s="67"/>
      <c r="B13" s="62"/>
      <c r="C13" s="108" t="s">
        <v>76</v>
      </c>
      <c r="D13" s="101"/>
      <c r="E13" s="111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28.5">
      <c r="A14" s="67"/>
      <c r="B14" s="62"/>
      <c r="C14" s="108" t="s">
        <v>77</v>
      </c>
      <c r="D14" s="101"/>
      <c r="E14" s="111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4.25">
      <c r="A15" s="67"/>
      <c r="B15" s="62"/>
      <c r="C15" s="107" t="s">
        <v>78</v>
      </c>
      <c r="D15" s="101"/>
      <c r="E15" s="111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4.2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4.25">
      <c r="A17" s="67" t="s">
        <v>32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82.5">
      <c r="A18" s="4" t="s">
        <v>0</v>
      </c>
      <c r="B18" s="5"/>
      <c r="C18" s="5"/>
      <c r="D18" s="46" t="s">
        <v>63</v>
      </c>
      <c r="E18" s="8" t="s">
        <v>64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67</v>
      </c>
      <c r="P18" s="7" t="s">
        <v>68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4.25">
      <c r="A20" s="4"/>
      <c r="B20" s="5"/>
      <c r="C20" s="29"/>
      <c r="D20" s="35">
        <v>1</v>
      </c>
      <c r="E20" s="41">
        <f>D20+1</f>
        <v>2</v>
      </c>
      <c r="F20" s="32">
        <f aca="true" t="shared" si="0" ref="F20:Q20">E20+1</f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4.25">
      <c r="A22" s="182" t="s">
        <v>19</v>
      </c>
      <c r="B22" s="183"/>
      <c r="C22" s="184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73" t="s">
        <v>79</v>
      </c>
      <c r="C24" s="174">
        <v>0</v>
      </c>
      <c r="D24" s="42" t="e">
        <f>#REF!+#REF!</f>
        <v>#REF!</v>
      </c>
      <c r="E24" s="42" t="e">
        <f>#REF!+#REF!</f>
        <v>#REF!</v>
      </c>
      <c r="F24" s="42" t="e">
        <f>#REF!+#REF!</f>
        <v>#REF!</v>
      </c>
      <c r="G24" s="51" t="e">
        <f>#REF!+#REF!</f>
        <v>#REF!</v>
      </c>
      <c r="H24" s="42" t="e">
        <f>#REF!+#REF!</f>
        <v>#REF!</v>
      </c>
      <c r="I24" s="51" t="e">
        <f>#REF!+#REF!</f>
        <v>#REF!</v>
      </c>
      <c r="J24" s="42" t="e">
        <f>#REF!+#REF!</f>
        <v>#REF!</v>
      </c>
      <c r="K24" s="51" t="e">
        <f>#REF!+#REF!</f>
        <v>#REF!</v>
      </c>
      <c r="L24" s="42" t="e">
        <f>#REF!+#REF!</f>
        <v>#REF!</v>
      </c>
      <c r="M24" s="51" t="e">
        <f>#REF!+#REF!</f>
        <v>#REF!</v>
      </c>
      <c r="N24" s="80" t="e">
        <f>#REF!+#REF!</f>
        <v>#REF!</v>
      </c>
      <c r="O24" s="81" t="e">
        <f>#REF!+#REF!</f>
        <v>#REF!</v>
      </c>
      <c r="P24" s="51" t="e">
        <f>#REF!+#REF!</f>
        <v>#REF!</v>
      </c>
      <c r="Q24" s="53" t="e">
        <f>#REF!+#REF!</f>
        <v>#REF!</v>
      </c>
      <c r="R24" s="16" t="b">
        <v>1</v>
      </c>
      <c r="S24" s="113"/>
      <c r="T24" s="113"/>
    </row>
    <row r="25" spans="1:20" ht="15" customHeight="1">
      <c r="A25" s="23"/>
      <c r="B25" s="173" t="s">
        <v>80</v>
      </c>
      <c r="C25" s="174">
        <v>0</v>
      </c>
      <c r="D25" s="42" t="e">
        <f>#REF!+#REF!</f>
        <v>#REF!</v>
      </c>
      <c r="E25" s="42" t="e">
        <f>#REF!+#REF!</f>
        <v>#REF!</v>
      </c>
      <c r="F25" s="42" t="e">
        <f>#REF!+#REF!</f>
        <v>#REF!</v>
      </c>
      <c r="G25" s="51" t="e">
        <f>#REF!+#REF!</f>
        <v>#REF!</v>
      </c>
      <c r="H25" s="42" t="e">
        <f>#REF!+#REF!</f>
        <v>#REF!</v>
      </c>
      <c r="I25" s="51" t="e">
        <f>#REF!+#REF!</f>
        <v>#REF!</v>
      </c>
      <c r="J25" s="42" t="e">
        <f>#REF!+#REF!</f>
        <v>#REF!</v>
      </c>
      <c r="K25" s="51" t="e">
        <f>#REF!+#REF!</f>
        <v>#REF!</v>
      </c>
      <c r="L25" s="42" t="e">
        <f>#REF!+#REF!</f>
        <v>#REF!</v>
      </c>
      <c r="M25" s="51" t="e">
        <f>#REF!+#REF!</f>
        <v>#REF!</v>
      </c>
      <c r="N25" s="71" t="e">
        <f>#REF!+#REF!</f>
        <v>#REF!</v>
      </c>
      <c r="O25" s="72" t="e">
        <f>#REF!+#REF!</f>
        <v>#REF!</v>
      </c>
      <c r="P25" s="51" t="e">
        <f>#REF!+#REF!</f>
        <v>#REF!</v>
      </c>
      <c r="Q25" s="53" t="e">
        <f>#REF!+#REF!</f>
        <v>#REF!</v>
      </c>
      <c r="R25" s="16" t="b">
        <v>1</v>
      </c>
      <c r="S25" s="113"/>
      <c r="T25" s="113"/>
    </row>
    <row r="26" spans="1:20" ht="15" customHeight="1">
      <c r="A26" s="23"/>
      <c r="B26" s="173" t="s">
        <v>28</v>
      </c>
      <c r="C26" s="174">
        <v>0</v>
      </c>
      <c r="D26" s="42" t="e">
        <f>#REF!+#REF!</f>
        <v>#REF!</v>
      </c>
      <c r="E26" s="42" t="e">
        <f>#REF!+#REF!</f>
        <v>#REF!</v>
      </c>
      <c r="F26" s="42" t="e">
        <f>#REF!+#REF!</f>
        <v>#REF!</v>
      </c>
      <c r="G26" s="51" t="e">
        <f>#REF!+#REF!</f>
        <v>#REF!</v>
      </c>
      <c r="H26" s="42" t="e">
        <f>#REF!+#REF!</f>
        <v>#REF!</v>
      </c>
      <c r="I26" s="51" t="e">
        <f>#REF!+#REF!</f>
        <v>#REF!</v>
      </c>
      <c r="J26" s="42" t="e">
        <f>#REF!+#REF!</f>
        <v>#REF!</v>
      </c>
      <c r="K26" s="51" t="e">
        <f>#REF!+#REF!</f>
        <v>#REF!</v>
      </c>
      <c r="L26" s="42" t="e">
        <f>#REF!+#REF!</f>
        <v>#REF!</v>
      </c>
      <c r="M26" s="51" t="e">
        <f>#REF!+#REF!</f>
        <v>#REF!</v>
      </c>
      <c r="N26" s="71" t="e">
        <f>#REF!+#REF!</f>
        <v>#REF!</v>
      </c>
      <c r="O26" s="72" t="e">
        <f>#REF!+#REF!</f>
        <v>#REF!</v>
      </c>
      <c r="P26" s="51" t="e">
        <f>#REF!+#REF!</f>
        <v>#REF!</v>
      </c>
      <c r="Q26" s="53" t="e">
        <f>#REF!+#REF!</f>
        <v>#REF!</v>
      </c>
      <c r="R26" s="16" t="b">
        <v>1</v>
      </c>
      <c r="S26" s="113"/>
      <c r="T26" s="113"/>
    </row>
    <row r="27" spans="1:20" ht="15" customHeight="1">
      <c r="A27" s="23"/>
      <c r="B27" s="173" t="s">
        <v>29</v>
      </c>
      <c r="C27" s="174">
        <v>0</v>
      </c>
      <c r="D27" s="42" t="e">
        <f>#REF!+#REF!</f>
        <v>#REF!</v>
      </c>
      <c r="E27" s="42" t="e">
        <f>#REF!+#REF!</f>
        <v>#REF!</v>
      </c>
      <c r="F27" s="42" t="e">
        <f>#REF!+#REF!</f>
        <v>#REF!</v>
      </c>
      <c r="G27" s="51" t="e">
        <f>#REF!+#REF!</f>
        <v>#REF!</v>
      </c>
      <c r="H27" s="42" t="e">
        <f>#REF!+#REF!</f>
        <v>#REF!</v>
      </c>
      <c r="I27" s="51" t="e">
        <f>#REF!+#REF!</f>
        <v>#REF!</v>
      </c>
      <c r="J27" s="42" t="e">
        <f>#REF!+#REF!</f>
        <v>#REF!</v>
      </c>
      <c r="K27" s="51" t="e">
        <f>#REF!+#REF!</f>
        <v>#REF!</v>
      </c>
      <c r="L27" s="42" t="e">
        <f>#REF!+#REF!</f>
        <v>#REF!</v>
      </c>
      <c r="M27" s="51" t="e">
        <f>#REF!+#REF!</f>
        <v>#REF!</v>
      </c>
      <c r="N27" s="42" t="e">
        <f>#REF!+#REF!</f>
        <v>#REF!</v>
      </c>
      <c r="O27" s="51" t="e">
        <f>#REF!+#REF!</f>
        <v>#REF!</v>
      </c>
      <c r="P27" s="42" t="e">
        <f>#REF!+#REF!</f>
        <v>#REF!</v>
      </c>
      <c r="Q27" s="53" t="e">
        <f>#REF!+#REF!</f>
        <v>#REF!</v>
      </c>
      <c r="R27" s="16" t="b">
        <v>1</v>
      </c>
      <c r="S27" s="113"/>
      <c r="T27" s="113"/>
    </row>
    <row r="28" spans="1:20" ht="15" customHeight="1">
      <c r="A28" s="23"/>
      <c r="B28" s="185" t="s">
        <v>82</v>
      </c>
      <c r="C28" s="186"/>
      <c r="D28" s="42" t="e">
        <f>#REF!+#REF!</f>
        <v>#REF!</v>
      </c>
      <c r="E28" s="42" t="e">
        <f>#REF!+#REF!</f>
        <v>#REF!</v>
      </c>
      <c r="F28" s="42" t="e">
        <f>#REF!+#REF!</f>
        <v>#REF!</v>
      </c>
      <c r="G28" s="51" t="e">
        <f>#REF!+#REF!</f>
        <v>#REF!</v>
      </c>
      <c r="H28" s="42" t="e">
        <f>#REF!+#REF!</f>
        <v>#REF!</v>
      </c>
      <c r="I28" s="51" t="e">
        <f>#REF!+#REF!</f>
        <v>#REF!</v>
      </c>
      <c r="J28" s="42" t="e">
        <f>#REF!+#REF!</f>
        <v>#REF!</v>
      </c>
      <c r="K28" s="51" t="e">
        <f>#REF!+#REF!</f>
        <v>#REF!</v>
      </c>
      <c r="L28" s="42" t="e">
        <f>#REF!+#REF!</f>
        <v>#REF!</v>
      </c>
      <c r="M28" s="51" t="e">
        <f>#REF!+#REF!</f>
        <v>#REF!</v>
      </c>
      <c r="N28" s="80" t="e">
        <f>#REF!+#REF!</f>
        <v>#REF!</v>
      </c>
      <c r="O28" s="81" t="e">
        <f>#REF!+#REF!</f>
        <v>#REF!</v>
      </c>
      <c r="P28" s="51" t="e">
        <f>#REF!+#REF!</f>
        <v>#REF!</v>
      </c>
      <c r="Q28" s="53" t="e">
        <f>#REF!+#REF!</f>
        <v>#REF!</v>
      </c>
      <c r="R28" s="16" t="b">
        <v>1</v>
      </c>
      <c r="S28" s="113"/>
      <c r="T28" s="113"/>
    </row>
    <row r="29" spans="1:20" ht="15" customHeight="1">
      <c r="A29" s="23"/>
      <c r="B29" s="173" t="s">
        <v>37</v>
      </c>
      <c r="C29" s="174">
        <v>0</v>
      </c>
      <c r="D29" s="42" t="e">
        <f>#REF!+#REF!</f>
        <v>#REF!</v>
      </c>
      <c r="E29" s="42" t="e">
        <f>#REF!+#REF!</f>
        <v>#REF!</v>
      </c>
      <c r="F29" s="42" t="e">
        <f>#REF!+#REF!</f>
        <v>#REF!</v>
      </c>
      <c r="G29" s="51" t="e">
        <f>#REF!+#REF!</f>
        <v>#REF!</v>
      </c>
      <c r="H29" s="42" t="e">
        <f>#REF!+#REF!</f>
        <v>#REF!</v>
      </c>
      <c r="I29" s="51" t="e">
        <f>#REF!+#REF!</f>
        <v>#REF!</v>
      </c>
      <c r="J29" s="42" t="e">
        <f>#REF!+#REF!</f>
        <v>#REF!</v>
      </c>
      <c r="K29" s="51" t="e">
        <f>#REF!+#REF!</f>
        <v>#REF!</v>
      </c>
      <c r="L29" s="42" t="e">
        <f>#REF!+#REF!</f>
        <v>#REF!</v>
      </c>
      <c r="M29" s="51" t="e">
        <f>#REF!+#REF!</f>
        <v>#REF!</v>
      </c>
      <c r="N29" s="80" t="e">
        <f>#REF!+#REF!</f>
        <v>#REF!</v>
      </c>
      <c r="O29" s="81" t="e">
        <f>#REF!+#REF!</f>
        <v>#REF!</v>
      </c>
      <c r="P29" s="51" t="e">
        <f>#REF!+#REF!</f>
        <v>#REF!</v>
      </c>
      <c r="Q29" s="53" t="e">
        <f>#REF!+#REF!</f>
        <v>#REF!</v>
      </c>
      <c r="R29" s="16" t="b">
        <v>1</v>
      </c>
      <c r="S29" s="113"/>
      <c r="T29" s="113"/>
    </row>
    <row r="30" spans="1:20" ht="15" customHeight="1">
      <c r="A30" s="23"/>
      <c r="B30" s="173" t="s">
        <v>38</v>
      </c>
      <c r="C30" s="174"/>
      <c r="D30" s="42" t="e">
        <f>#REF!+#REF!</f>
        <v>#REF!</v>
      </c>
      <c r="E30" s="42" t="e">
        <f>#REF!+#REF!</f>
        <v>#REF!</v>
      </c>
      <c r="F30" s="42" t="e">
        <f>#REF!+#REF!</f>
        <v>#REF!</v>
      </c>
      <c r="G30" s="51" t="e">
        <f>#REF!+#REF!</f>
        <v>#REF!</v>
      </c>
      <c r="H30" s="42" t="e">
        <f>#REF!+#REF!</f>
        <v>#REF!</v>
      </c>
      <c r="I30" s="51" t="e">
        <f>#REF!+#REF!</f>
        <v>#REF!</v>
      </c>
      <c r="J30" s="42" t="e">
        <f>#REF!+#REF!</f>
        <v>#REF!</v>
      </c>
      <c r="K30" s="51" t="e">
        <f>#REF!+#REF!</f>
        <v>#REF!</v>
      </c>
      <c r="L30" s="42" t="e">
        <f>#REF!+#REF!</f>
        <v>#REF!</v>
      </c>
      <c r="M30" s="51" t="e">
        <f>#REF!+#REF!</f>
        <v>#REF!</v>
      </c>
      <c r="N30" s="42" t="e">
        <f>#REF!+#REF!</f>
        <v>#REF!</v>
      </c>
      <c r="O30" s="51" t="e">
        <f>#REF!+#REF!</f>
        <v>#REF!</v>
      </c>
      <c r="P30" s="42" t="e">
        <f>#REF!+#REF!</f>
        <v>#REF!</v>
      </c>
      <c r="Q30" s="53" t="e">
        <f>#REF!+#REF!</f>
        <v>#REF!</v>
      </c>
      <c r="R30" s="16" t="b">
        <v>1</v>
      </c>
      <c r="S30" s="113"/>
      <c r="T30" s="113"/>
    </row>
    <row r="31" spans="1:20" ht="15" customHeight="1">
      <c r="A31" s="23"/>
      <c r="B31" s="173" t="s">
        <v>31</v>
      </c>
      <c r="C31" s="174">
        <v>0</v>
      </c>
      <c r="D31" s="42" t="e">
        <f>#REF!+#REF!</f>
        <v>#REF!</v>
      </c>
      <c r="E31" s="42" t="e">
        <f>#REF!+#REF!</f>
        <v>#REF!</v>
      </c>
      <c r="F31" s="42" t="e">
        <f>#REF!+#REF!</f>
        <v>#REF!</v>
      </c>
      <c r="G31" s="51" t="e">
        <f>#REF!+#REF!</f>
        <v>#REF!</v>
      </c>
      <c r="H31" s="42" t="e">
        <f>#REF!+#REF!</f>
        <v>#REF!</v>
      </c>
      <c r="I31" s="51" t="e">
        <f>#REF!+#REF!</f>
        <v>#REF!</v>
      </c>
      <c r="J31" s="42" t="e">
        <f>#REF!+#REF!</f>
        <v>#REF!</v>
      </c>
      <c r="K31" s="51" t="e">
        <f>#REF!+#REF!</f>
        <v>#REF!</v>
      </c>
      <c r="L31" s="42" t="e">
        <f>#REF!+#REF!</f>
        <v>#REF!</v>
      </c>
      <c r="M31" s="51" t="e">
        <f>#REF!+#REF!</f>
        <v>#REF!</v>
      </c>
      <c r="N31" s="42" t="e">
        <f>#REF!+#REF!</f>
        <v>#REF!</v>
      </c>
      <c r="O31" s="51" t="e">
        <f>#REF!+#REF!</f>
        <v>#REF!</v>
      </c>
      <c r="P31" s="42" t="e">
        <f>#REF!+#REF!</f>
        <v>#REF!</v>
      </c>
      <c r="Q31" s="53" t="e">
        <f>#REF!+#REF!</f>
        <v>#REF!</v>
      </c>
      <c r="R31" s="16" t="b">
        <v>1</v>
      </c>
      <c r="S31" s="113"/>
      <c r="T31" s="113"/>
    </row>
    <row r="32" spans="1:20" ht="15" customHeight="1">
      <c r="A32" s="23"/>
      <c r="B32" s="173" t="s">
        <v>81</v>
      </c>
      <c r="C32" s="174">
        <v>0</v>
      </c>
      <c r="D32" s="42"/>
      <c r="E32" s="42"/>
      <c r="F32" s="42"/>
      <c r="G32" s="51"/>
      <c r="H32" s="42"/>
      <c r="I32" s="51"/>
      <c r="J32" s="42"/>
      <c r="K32" s="51"/>
      <c r="L32" s="42"/>
      <c r="M32" s="51"/>
      <c r="N32" s="42"/>
      <c r="O32" s="51"/>
      <c r="P32" s="42"/>
      <c r="Q32" s="53"/>
      <c r="R32" s="16"/>
      <c r="S32" s="113"/>
      <c r="T32" s="113"/>
    </row>
    <row r="33" spans="1:20" ht="15" customHeight="1">
      <c r="A33" s="23"/>
      <c r="B33" s="173" t="s">
        <v>83</v>
      </c>
      <c r="C33" s="174"/>
      <c r="D33" s="42"/>
      <c r="E33" s="42"/>
      <c r="F33" s="42"/>
      <c r="G33" s="51"/>
      <c r="H33" s="42"/>
      <c r="I33" s="51"/>
      <c r="J33" s="42"/>
      <c r="K33" s="51"/>
      <c r="L33" s="42"/>
      <c r="M33" s="51"/>
      <c r="N33" s="42"/>
      <c r="O33" s="51"/>
      <c r="P33" s="42"/>
      <c r="Q33" s="53"/>
      <c r="R33" s="16"/>
      <c r="S33" s="113"/>
      <c r="T33" s="113"/>
    </row>
    <row r="34" spans="1:20" ht="14.25">
      <c r="A34" s="23"/>
      <c r="B34" s="173" t="s">
        <v>84</v>
      </c>
      <c r="C34" s="174"/>
      <c r="D34" s="42" t="e">
        <f>#REF!+#REF!</f>
        <v>#REF!</v>
      </c>
      <c r="E34" s="42" t="e">
        <f>#REF!+#REF!</f>
        <v>#REF!</v>
      </c>
      <c r="F34" s="42" t="e">
        <f>#REF!+#REF!</f>
        <v>#REF!</v>
      </c>
      <c r="G34" s="51" t="e">
        <f>#REF!+#REF!</f>
        <v>#REF!</v>
      </c>
      <c r="H34" s="42" t="e">
        <f>#REF!+#REF!</f>
        <v>#REF!</v>
      </c>
      <c r="I34" s="51" t="e">
        <f>#REF!+#REF!</f>
        <v>#REF!</v>
      </c>
      <c r="J34" s="42" t="e">
        <f>#REF!+#REF!</f>
        <v>#REF!</v>
      </c>
      <c r="K34" s="51" t="e">
        <f>#REF!+#REF!</f>
        <v>#REF!</v>
      </c>
      <c r="L34" s="42" t="e">
        <f>#REF!+#REF!</f>
        <v>#REF!</v>
      </c>
      <c r="M34" s="51" t="e">
        <f>#REF!+#REF!</f>
        <v>#REF!</v>
      </c>
      <c r="N34" s="42" t="e">
        <f>#REF!+#REF!</f>
        <v>#REF!</v>
      </c>
      <c r="O34" s="51" t="e">
        <f>#REF!+#REF!</f>
        <v>#REF!</v>
      </c>
      <c r="P34" s="42" t="e">
        <f>#REF!+#REF!</f>
        <v>#REF!</v>
      </c>
      <c r="Q34" s="53" t="e">
        <f>#REF!+#REF!</f>
        <v>#REF!</v>
      </c>
      <c r="R34" s="16" t="b">
        <v>1</v>
      </c>
      <c r="S34" s="113"/>
      <c r="T34" s="113"/>
    </row>
    <row r="35" spans="1:20" ht="7.5" customHeight="1">
      <c r="A35" s="27"/>
      <c r="B35" s="178">
        <f>COUNTA(B24:B34)</f>
        <v>11</v>
      </c>
      <c r="C35" s="179"/>
      <c r="D35" s="42" t="e">
        <f>#REF!+#REF!</f>
        <v>#REF!</v>
      </c>
      <c r="E35" s="42" t="e">
        <f>#REF!+#REF!</f>
        <v>#REF!</v>
      </c>
      <c r="F35" s="42" t="e">
        <f>#REF!+#REF!</f>
        <v>#REF!</v>
      </c>
      <c r="G35" s="51" t="e">
        <f>#REF!+#REF!</f>
        <v>#REF!</v>
      </c>
      <c r="H35" s="42" t="e">
        <f>#REF!+#REF!</f>
        <v>#REF!</v>
      </c>
      <c r="I35" s="51" t="e">
        <f>#REF!+#REF!</f>
        <v>#REF!</v>
      </c>
      <c r="J35" s="42" t="e">
        <f>#REF!+#REF!</f>
        <v>#REF!</v>
      </c>
      <c r="K35" s="51" t="e">
        <f>#REF!+#REF!</f>
        <v>#REF!</v>
      </c>
      <c r="L35" s="42" t="e">
        <f>#REF!+#REF!</f>
        <v>#REF!</v>
      </c>
      <c r="M35" s="51" t="e">
        <f>#REF!+#REF!</f>
        <v>#REF!</v>
      </c>
      <c r="N35" s="42" t="e">
        <f>#REF!+#REF!</f>
        <v>#REF!</v>
      </c>
      <c r="O35" s="51" t="e">
        <f>#REF!+#REF!</f>
        <v>#REF!</v>
      </c>
      <c r="P35" s="42" t="e">
        <f>#REF!+#REF!</f>
        <v>#REF!</v>
      </c>
      <c r="Q35" s="53" t="e">
        <f>#REF!+#REF!</f>
        <v>#REF!</v>
      </c>
      <c r="R35" s="16" t="b">
        <v>1</v>
      </c>
      <c r="S35" s="113"/>
      <c r="T35" s="113"/>
    </row>
    <row r="36" spans="1:20" ht="15" customHeight="1">
      <c r="A36" s="175" t="s">
        <v>40</v>
      </c>
      <c r="B36" s="176"/>
      <c r="C36" s="177"/>
      <c r="D36" s="42"/>
      <c r="E36" s="42"/>
      <c r="F36" s="42"/>
      <c r="G36" s="51"/>
      <c r="H36" s="42"/>
      <c r="I36" s="51"/>
      <c r="J36" s="42"/>
      <c r="K36" s="51"/>
      <c r="L36" s="42"/>
      <c r="M36" s="51"/>
      <c r="N36" s="42"/>
      <c r="O36" s="51"/>
      <c r="P36" s="42"/>
      <c r="Q36" s="53"/>
      <c r="R36" s="16" t="b">
        <v>1</v>
      </c>
      <c r="S36" s="113"/>
      <c r="T36" s="113"/>
    </row>
    <row r="37" spans="1:20" ht="7.5" customHeight="1">
      <c r="A37" s="82"/>
      <c r="B37" s="83"/>
      <c r="C37" s="84"/>
      <c r="D37" s="42"/>
      <c r="E37" s="42"/>
      <c r="F37" s="42"/>
      <c r="G37" s="51"/>
      <c r="H37" s="42"/>
      <c r="I37" s="51"/>
      <c r="J37" s="42"/>
      <c r="K37" s="51"/>
      <c r="L37" s="42"/>
      <c r="M37" s="51"/>
      <c r="N37" s="42"/>
      <c r="O37" s="51"/>
      <c r="P37" s="42"/>
      <c r="Q37" s="53"/>
      <c r="R37" s="16"/>
      <c r="S37" s="113"/>
      <c r="T37" s="113"/>
    </row>
    <row r="38" spans="1:20" ht="14.25">
      <c r="A38" s="27"/>
      <c r="B38" s="173" t="s">
        <v>46</v>
      </c>
      <c r="C38" s="174">
        <v>0</v>
      </c>
      <c r="D38" s="42" t="e">
        <f>#REF!+#REF!</f>
        <v>#REF!</v>
      </c>
      <c r="E38" s="42" t="e">
        <f>#REF!+#REF!</f>
        <v>#REF!</v>
      </c>
      <c r="F38" s="42" t="e">
        <f>#REF!+#REF!</f>
        <v>#REF!</v>
      </c>
      <c r="G38" s="51" t="e">
        <f>#REF!+#REF!</f>
        <v>#REF!</v>
      </c>
      <c r="H38" s="42" t="e">
        <f>#REF!+#REF!</f>
        <v>#REF!</v>
      </c>
      <c r="I38" s="51" t="e">
        <f>#REF!+#REF!</f>
        <v>#REF!</v>
      </c>
      <c r="J38" s="42" t="e">
        <f>#REF!+#REF!</f>
        <v>#REF!</v>
      </c>
      <c r="K38" s="51" t="e">
        <f>#REF!+#REF!</f>
        <v>#REF!</v>
      </c>
      <c r="L38" s="42" t="e">
        <f>#REF!+#REF!</f>
        <v>#REF!</v>
      </c>
      <c r="M38" s="51" t="e">
        <f>#REF!+#REF!</f>
        <v>#REF!</v>
      </c>
      <c r="N38" s="42" t="e">
        <f>#REF!+#REF!</f>
        <v>#REF!</v>
      </c>
      <c r="O38" s="51" t="e">
        <f>#REF!+#REF!</f>
        <v>#REF!</v>
      </c>
      <c r="P38" s="42" t="e">
        <f>#REF!+#REF!</f>
        <v>#REF!</v>
      </c>
      <c r="Q38" s="53" t="e">
        <f>#REF!+#REF!</f>
        <v>#REF!</v>
      </c>
      <c r="R38" s="16" t="b">
        <v>1</v>
      </c>
      <c r="S38" s="113"/>
      <c r="T38" s="113"/>
    </row>
    <row r="39" spans="1:20" ht="14.25">
      <c r="A39" s="27"/>
      <c r="B39" s="173" t="s">
        <v>45</v>
      </c>
      <c r="C39" s="174">
        <v>0</v>
      </c>
      <c r="D39" s="42" t="e">
        <f>#REF!+#REF!</f>
        <v>#REF!</v>
      </c>
      <c r="E39" s="42" t="e">
        <f>#REF!+#REF!</f>
        <v>#REF!</v>
      </c>
      <c r="F39" s="42" t="e">
        <f>#REF!+#REF!</f>
        <v>#REF!</v>
      </c>
      <c r="G39" s="51" t="e">
        <f>#REF!+#REF!</f>
        <v>#REF!</v>
      </c>
      <c r="H39" s="42" t="e">
        <f>#REF!+#REF!</f>
        <v>#REF!</v>
      </c>
      <c r="I39" s="51" t="e">
        <f>#REF!+#REF!</f>
        <v>#REF!</v>
      </c>
      <c r="J39" s="42" t="e">
        <f>#REF!+#REF!</f>
        <v>#REF!</v>
      </c>
      <c r="K39" s="51" t="e">
        <f>#REF!+#REF!</f>
        <v>#REF!</v>
      </c>
      <c r="L39" s="42" t="e">
        <f>#REF!+#REF!</f>
        <v>#REF!</v>
      </c>
      <c r="M39" s="51" t="e">
        <f>#REF!+#REF!</f>
        <v>#REF!</v>
      </c>
      <c r="N39" s="42" t="e">
        <f>#REF!+#REF!</f>
        <v>#REF!</v>
      </c>
      <c r="O39" s="51" t="e">
        <f>#REF!+#REF!</f>
        <v>#REF!</v>
      </c>
      <c r="P39" s="42" t="e">
        <f>#REF!+#REF!</f>
        <v>#REF!</v>
      </c>
      <c r="Q39" s="53" t="e">
        <f>#REF!+#REF!</f>
        <v>#REF!</v>
      </c>
      <c r="R39" s="16" t="b">
        <v>1</v>
      </c>
      <c r="S39" s="113"/>
      <c r="T39" s="113"/>
    </row>
    <row r="40" spans="1:20" ht="15" customHeight="1">
      <c r="A40" s="27"/>
      <c r="B40" s="173" t="s">
        <v>85</v>
      </c>
      <c r="C40" s="174">
        <v>0</v>
      </c>
      <c r="D40" s="42" t="e">
        <f>#REF!+#REF!</f>
        <v>#REF!</v>
      </c>
      <c r="E40" s="42" t="e">
        <f>#REF!+#REF!</f>
        <v>#REF!</v>
      </c>
      <c r="F40" s="42" t="e">
        <f>#REF!+#REF!</f>
        <v>#REF!</v>
      </c>
      <c r="G40" s="51" t="e">
        <f>#REF!+#REF!</f>
        <v>#REF!</v>
      </c>
      <c r="H40" s="42" t="e">
        <f>#REF!+#REF!</f>
        <v>#REF!</v>
      </c>
      <c r="I40" s="51" t="e">
        <f>#REF!+#REF!</f>
        <v>#REF!</v>
      </c>
      <c r="J40" s="42" t="e">
        <f>#REF!+#REF!</f>
        <v>#REF!</v>
      </c>
      <c r="K40" s="51" t="e">
        <f>#REF!+#REF!</f>
        <v>#REF!</v>
      </c>
      <c r="L40" s="42" t="e">
        <f>#REF!+#REF!</f>
        <v>#REF!</v>
      </c>
      <c r="M40" s="51" t="e">
        <f>#REF!+#REF!</f>
        <v>#REF!</v>
      </c>
      <c r="N40" s="42" t="e">
        <f>#REF!+#REF!</f>
        <v>#REF!</v>
      </c>
      <c r="O40" s="51" t="e">
        <f>#REF!+#REF!</f>
        <v>#REF!</v>
      </c>
      <c r="P40" s="42" t="e">
        <f>#REF!+#REF!</f>
        <v>#REF!</v>
      </c>
      <c r="Q40" s="53" t="e">
        <f>#REF!+#REF!</f>
        <v>#REF!</v>
      </c>
      <c r="R40" s="16" t="b">
        <v>1</v>
      </c>
      <c r="S40" s="113"/>
      <c r="T40" s="113"/>
    </row>
    <row r="41" spans="1:20" ht="15" customHeight="1">
      <c r="A41" s="27"/>
      <c r="B41" s="173" t="s">
        <v>86</v>
      </c>
      <c r="C41" s="174">
        <v>0</v>
      </c>
      <c r="D41" s="42" t="e">
        <f>#REF!+#REF!</f>
        <v>#REF!</v>
      </c>
      <c r="E41" s="42" t="e">
        <f>#REF!+#REF!</f>
        <v>#REF!</v>
      </c>
      <c r="F41" s="42" t="e">
        <f>#REF!+#REF!</f>
        <v>#REF!</v>
      </c>
      <c r="G41" s="51" t="e">
        <f>#REF!+#REF!</f>
        <v>#REF!</v>
      </c>
      <c r="H41" s="42" t="e">
        <f>#REF!+#REF!</f>
        <v>#REF!</v>
      </c>
      <c r="I41" s="51" t="e">
        <f>#REF!+#REF!</f>
        <v>#REF!</v>
      </c>
      <c r="J41" s="42" t="e">
        <f>#REF!+#REF!</f>
        <v>#REF!</v>
      </c>
      <c r="K41" s="51" t="e">
        <f>#REF!+#REF!</f>
        <v>#REF!</v>
      </c>
      <c r="L41" s="42" t="e">
        <f>#REF!+#REF!</f>
        <v>#REF!</v>
      </c>
      <c r="M41" s="51" t="e">
        <f>#REF!+#REF!</f>
        <v>#REF!</v>
      </c>
      <c r="N41" s="42" t="e">
        <f>#REF!+#REF!</f>
        <v>#REF!</v>
      </c>
      <c r="O41" s="51" t="e">
        <f>#REF!+#REF!</f>
        <v>#REF!</v>
      </c>
      <c r="P41" s="42" t="e">
        <f>#REF!+#REF!</f>
        <v>#REF!</v>
      </c>
      <c r="Q41" s="53" t="e">
        <f>#REF!+#REF!</f>
        <v>#REF!</v>
      </c>
      <c r="R41" s="116" t="b">
        <v>1</v>
      </c>
      <c r="S41" s="113"/>
      <c r="T41" s="113"/>
    </row>
    <row r="42" spans="1:20" ht="14.25">
      <c r="A42" s="27"/>
      <c r="B42" s="93"/>
      <c r="C42" s="94"/>
      <c r="D42" s="42"/>
      <c r="E42" s="42"/>
      <c r="F42" s="42"/>
      <c r="G42" s="51"/>
      <c r="H42" s="42"/>
      <c r="I42" s="51"/>
      <c r="J42" s="42"/>
      <c r="K42" s="51"/>
      <c r="L42" s="42"/>
      <c r="M42" s="51"/>
      <c r="N42" s="42"/>
      <c r="O42" s="51"/>
      <c r="P42" s="42"/>
      <c r="Q42" s="53"/>
      <c r="R42" s="16"/>
      <c r="S42" s="113"/>
      <c r="T42" s="113"/>
    </row>
    <row r="43" spans="1:20" ht="14.25">
      <c r="A43" s="175" t="s">
        <v>26</v>
      </c>
      <c r="B43" s="176"/>
      <c r="C43" s="177"/>
      <c r="D43" s="42"/>
      <c r="E43" s="42"/>
      <c r="F43" s="42"/>
      <c r="G43" s="51"/>
      <c r="H43" s="42"/>
      <c r="I43" s="51"/>
      <c r="J43" s="42"/>
      <c r="K43" s="51"/>
      <c r="L43" s="42"/>
      <c r="M43" s="51"/>
      <c r="N43" s="42"/>
      <c r="O43" s="51"/>
      <c r="P43" s="42"/>
      <c r="Q43" s="53"/>
      <c r="R43" s="16"/>
      <c r="S43" s="113"/>
      <c r="T43" s="113"/>
    </row>
    <row r="44" spans="1:20" ht="6.75" customHeight="1">
      <c r="A44" s="95"/>
      <c r="B44" s="96"/>
      <c r="C44" s="97"/>
      <c r="D44" s="42"/>
      <c r="E44" s="42"/>
      <c r="F44" s="42"/>
      <c r="G44" s="51"/>
      <c r="H44" s="42"/>
      <c r="I44" s="51"/>
      <c r="J44" s="42"/>
      <c r="K44" s="51"/>
      <c r="L44" s="42"/>
      <c r="M44" s="51"/>
      <c r="N44" s="42"/>
      <c r="O44" s="51"/>
      <c r="P44" s="42"/>
      <c r="Q44" s="53"/>
      <c r="R44" s="16"/>
      <c r="S44" s="113"/>
      <c r="T44" s="113"/>
    </row>
    <row r="45" spans="1:20" ht="14.25">
      <c r="A45" s="27"/>
      <c r="B45" s="173" t="s">
        <v>42</v>
      </c>
      <c r="C45" s="174">
        <v>0</v>
      </c>
      <c r="D45" s="42" t="e">
        <f>#REF!+#REF!</f>
        <v>#REF!</v>
      </c>
      <c r="E45" s="42" t="e">
        <f>#REF!+#REF!</f>
        <v>#REF!</v>
      </c>
      <c r="F45" s="42" t="e">
        <f>#REF!+#REF!</f>
        <v>#REF!</v>
      </c>
      <c r="G45" s="51" t="e">
        <f>#REF!+#REF!</f>
        <v>#REF!</v>
      </c>
      <c r="H45" s="42" t="e">
        <f>#REF!+#REF!</f>
        <v>#REF!</v>
      </c>
      <c r="I45" s="51" t="e">
        <f>#REF!+#REF!</f>
        <v>#REF!</v>
      </c>
      <c r="J45" s="42" t="e">
        <f>#REF!+#REF!</f>
        <v>#REF!</v>
      </c>
      <c r="K45" s="51" t="e">
        <f>#REF!+#REF!</f>
        <v>#REF!</v>
      </c>
      <c r="L45" s="42" t="e">
        <f>#REF!+#REF!</f>
        <v>#REF!</v>
      </c>
      <c r="M45" s="51" t="e">
        <f>#REF!+#REF!</f>
        <v>#REF!</v>
      </c>
      <c r="N45" s="42" t="e">
        <f>#REF!+#REF!</f>
        <v>#REF!</v>
      </c>
      <c r="O45" s="51" t="e">
        <f>#REF!+#REF!</f>
        <v>#REF!</v>
      </c>
      <c r="P45" s="42" t="e">
        <f>#REF!+#REF!</f>
        <v>#REF!</v>
      </c>
      <c r="Q45" s="53" t="e">
        <f>#REF!+#REF!</f>
        <v>#REF!</v>
      </c>
      <c r="R45" s="16" t="b">
        <v>1</v>
      </c>
      <c r="S45" s="113"/>
      <c r="T45" s="113"/>
    </row>
    <row r="46" spans="1:20" ht="14.25">
      <c r="A46" s="27"/>
      <c r="B46" s="173" t="s">
        <v>43</v>
      </c>
      <c r="C46" s="174">
        <v>0</v>
      </c>
      <c r="D46" s="42" t="e">
        <f>#REF!+#REF!</f>
        <v>#REF!</v>
      </c>
      <c r="E46" s="42" t="e">
        <f>#REF!+#REF!</f>
        <v>#REF!</v>
      </c>
      <c r="F46" s="42" t="e">
        <f>#REF!+#REF!</f>
        <v>#REF!</v>
      </c>
      <c r="G46" s="51" t="e">
        <f>#REF!+#REF!</f>
        <v>#REF!</v>
      </c>
      <c r="H46" s="42" t="e">
        <f>#REF!+#REF!</f>
        <v>#REF!</v>
      </c>
      <c r="I46" s="51" t="e">
        <f>#REF!+#REF!</f>
        <v>#REF!</v>
      </c>
      <c r="J46" s="42" t="e">
        <f>#REF!+#REF!</f>
        <v>#REF!</v>
      </c>
      <c r="K46" s="51" t="e">
        <f>#REF!+#REF!</f>
        <v>#REF!</v>
      </c>
      <c r="L46" s="42" t="e">
        <f>#REF!+#REF!</f>
        <v>#REF!</v>
      </c>
      <c r="M46" s="51" t="e">
        <f>#REF!+#REF!</f>
        <v>#REF!</v>
      </c>
      <c r="N46" s="42" t="e">
        <f>#REF!+#REF!</f>
        <v>#REF!</v>
      </c>
      <c r="O46" s="51" t="e">
        <f>#REF!+#REF!</f>
        <v>#REF!</v>
      </c>
      <c r="P46" s="42" t="e">
        <f>#REF!+#REF!</f>
        <v>#REF!</v>
      </c>
      <c r="Q46" s="53" t="e">
        <f>#REF!+#REF!</f>
        <v>#REF!</v>
      </c>
      <c r="R46" s="16" t="b">
        <v>1</v>
      </c>
      <c r="S46" s="113"/>
      <c r="T46" s="113"/>
    </row>
    <row r="47" spans="1:20" ht="14.25">
      <c r="A47" s="17"/>
      <c r="B47" s="173" t="s">
        <v>44</v>
      </c>
      <c r="C47" s="174">
        <v>0</v>
      </c>
      <c r="D47" s="42" t="e">
        <f>#REF!+#REF!</f>
        <v>#REF!</v>
      </c>
      <c r="E47" s="42" t="e">
        <f>#REF!+#REF!</f>
        <v>#REF!</v>
      </c>
      <c r="F47" s="42" t="e">
        <f>#REF!+#REF!</f>
        <v>#REF!</v>
      </c>
      <c r="G47" s="51" t="e">
        <f>#REF!+#REF!</f>
        <v>#REF!</v>
      </c>
      <c r="H47" s="42" t="e">
        <f>#REF!+#REF!</f>
        <v>#REF!</v>
      </c>
      <c r="I47" s="51" t="e">
        <f>#REF!+#REF!</f>
        <v>#REF!</v>
      </c>
      <c r="J47" s="42" t="e">
        <f>#REF!+#REF!</f>
        <v>#REF!</v>
      </c>
      <c r="K47" s="51" t="e">
        <f>#REF!+#REF!</f>
        <v>#REF!</v>
      </c>
      <c r="L47" s="42" t="e">
        <f>#REF!+#REF!</f>
        <v>#REF!</v>
      </c>
      <c r="M47" s="51" t="e">
        <f>#REF!+#REF!</f>
        <v>#REF!</v>
      </c>
      <c r="N47" s="42" t="e">
        <f>#REF!+#REF!</f>
        <v>#REF!</v>
      </c>
      <c r="O47" s="51" t="e">
        <f>#REF!+#REF!</f>
        <v>#REF!</v>
      </c>
      <c r="P47" s="42" t="e">
        <f>#REF!+#REF!</f>
        <v>#REF!</v>
      </c>
      <c r="Q47" s="53" t="e">
        <f>#REF!+#REF!</f>
        <v>#REF!</v>
      </c>
      <c r="R47" s="16" t="b">
        <v>1</v>
      </c>
      <c r="S47" s="113"/>
      <c r="T47" s="113"/>
    </row>
    <row r="48" spans="1:20" ht="7.5" customHeight="1">
      <c r="A48" s="23"/>
      <c r="B48" s="178">
        <f>COUNTA(B38:B47)</f>
        <v>7</v>
      </c>
      <c r="C48" s="179"/>
      <c r="D48" s="42"/>
      <c r="E48" s="42"/>
      <c r="F48" s="42"/>
      <c r="G48" s="51"/>
      <c r="H48" s="42"/>
      <c r="I48" s="51"/>
      <c r="J48" s="42"/>
      <c r="K48" s="51"/>
      <c r="L48" s="42"/>
      <c r="M48" s="51"/>
      <c r="N48" s="42"/>
      <c r="O48" s="51"/>
      <c r="P48" s="42"/>
      <c r="Q48" s="53"/>
      <c r="R48" s="16" t="b">
        <v>1</v>
      </c>
      <c r="S48" s="114"/>
      <c r="T48" s="114"/>
    </row>
    <row r="49" spans="1:20" ht="15" customHeight="1">
      <c r="A49" s="175" t="s">
        <v>20</v>
      </c>
      <c r="B49" s="176"/>
      <c r="C49" s="177"/>
      <c r="D49" s="42"/>
      <c r="E49" s="42"/>
      <c r="F49" s="42"/>
      <c r="G49" s="51"/>
      <c r="H49" s="42"/>
      <c r="I49" s="51"/>
      <c r="J49" s="42"/>
      <c r="K49" s="51"/>
      <c r="L49" s="42"/>
      <c r="M49" s="51"/>
      <c r="N49" s="42"/>
      <c r="O49" s="51"/>
      <c r="P49" s="42"/>
      <c r="Q49" s="53"/>
      <c r="R49" s="16" t="b">
        <v>1</v>
      </c>
      <c r="S49" s="114"/>
      <c r="T49" s="114"/>
    </row>
    <row r="50" spans="1:20" ht="14.25">
      <c r="A50" s="85" t="s">
        <v>15</v>
      </c>
      <c r="B50" s="83"/>
      <c r="C50" s="84"/>
      <c r="D50" s="42"/>
      <c r="E50" s="42"/>
      <c r="F50" s="42"/>
      <c r="G50" s="51"/>
      <c r="H50" s="42"/>
      <c r="I50" s="51"/>
      <c r="J50" s="42"/>
      <c r="K50" s="51"/>
      <c r="L50" s="42"/>
      <c r="M50" s="51"/>
      <c r="N50" s="42"/>
      <c r="O50" s="51"/>
      <c r="P50" s="42"/>
      <c r="Q50" s="53"/>
      <c r="R50" s="16"/>
      <c r="S50" s="114"/>
      <c r="T50" s="114"/>
    </row>
    <row r="51" spans="1:20" ht="26.25" customHeight="1">
      <c r="A51" s="23"/>
      <c r="B51" s="173" t="s">
        <v>41</v>
      </c>
      <c r="C51" s="174">
        <v>0</v>
      </c>
      <c r="D51" s="42" t="e">
        <f>#REF!+#REF!</f>
        <v>#REF!</v>
      </c>
      <c r="E51" s="42" t="e">
        <f>#REF!+#REF!</f>
        <v>#REF!</v>
      </c>
      <c r="F51" s="42" t="e">
        <f>#REF!+#REF!</f>
        <v>#REF!</v>
      </c>
      <c r="G51" s="51" t="e">
        <f>#REF!+#REF!</f>
        <v>#REF!</v>
      </c>
      <c r="H51" s="42" t="e">
        <f>#REF!+#REF!</f>
        <v>#REF!</v>
      </c>
      <c r="I51" s="51" t="e">
        <f>#REF!+#REF!</f>
        <v>#REF!</v>
      </c>
      <c r="J51" s="42" t="e">
        <f>#REF!+#REF!</f>
        <v>#REF!</v>
      </c>
      <c r="K51" s="51" t="e">
        <f>#REF!+#REF!</f>
        <v>#REF!</v>
      </c>
      <c r="L51" s="42" t="e">
        <f>#REF!+#REF!</f>
        <v>#REF!</v>
      </c>
      <c r="M51" s="51" t="e">
        <f>#REF!+#REF!</f>
        <v>#REF!</v>
      </c>
      <c r="N51" s="42" t="e">
        <f>#REF!+#REF!</f>
        <v>#REF!</v>
      </c>
      <c r="O51" s="51" t="e">
        <f>#REF!+#REF!</f>
        <v>#REF!</v>
      </c>
      <c r="P51" s="42" t="e">
        <f>#REF!+#REF!</f>
        <v>#REF!</v>
      </c>
      <c r="Q51" s="53" t="e">
        <f>#REF!+#REF!</f>
        <v>#REF!</v>
      </c>
      <c r="R51" s="16" t="b">
        <v>1</v>
      </c>
      <c r="S51" s="114"/>
      <c r="T51" s="114"/>
    </row>
    <row r="52" spans="1:20" ht="14.25">
      <c r="A52" s="27"/>
      <c r="B52" s="173" t="s">
        <v>47</v>
      </c>
      <c r="C52" s="174">
        <v>0</v>
      </c>
      <c r="D52" s="42" t="e">
        <f>#REF!+#REF!</f>
        <v>#REF!</v>
      </c>
      <c r="E52" s="42" t="e">
        <f>#REF!+#REF!</f>
        <v>#REF!</v>
      </c>
      <c r="F52" s="42" t="e">
        <f>#REF!+#REF!</f>
        <v>#REF!</v>
      </c>
      <c r="G52" s="51" t="e">
        <f>#REF!+#REF!</f>
        <v>#REF!</v>
      </c>
      <c r="H52" s="42" t="e">
        <f>#REF!+#REF!</f>
        <v>#REF!</v>
      </c>
      <c r="I52" s="51" t="e">
        <f>#REF!+#REF!</f>
        <v>#REF!</v>
      </c>
      <c r="J52" s="42" t="e">
        <f>#REF!+#REF!</f>
        <v>#REF!</v>
      </c>
      <c r="K52" s="51" t="e">
        <f>#REF!+#REF!</f>
        <v>#REF!</v>
      </c>
      <c r="L52" s="42" t="e">
        <f>#REF!+#REF!</f>
        <v>#REF!</v>
      </c>
      <c r="M52" s="51" t="e">
        <f>#REF!+#REF!</f>
        <v>#REF!</v>
      </c>
      <c r="N52" s="42" t="e">
        <f>#REF!+#REF!</f>
        <v>#REF!</v>
      </c>
      <c r="O52" s="51" t="e">
        <f>#REF!+#REF!</f>
        <v>#REF!</v>
      </c>
      <c r="P52" s="42" t="e">
        <f>#REF!+#REF!</f>
        <v>#REF!</v>
      </c>
      <c r="Q52" s="53" t="e">
        <f>#REF!+#REF!</f>
        <v>#REF!</v>
      </c>
      <c r="R52" s="16" t="b">
        <v>1</v>
      </c>
      <c r="S52" s="114"/>
      <c r="T52" s="114"/>
    </row>
    <row r="53" spans="1:20" ht="7.5" customHeight="1">
      <c r="A53" s="17"/>
      <c r="B53" s="178">
        <f>COUNTA(B51:B52)</f>
        <v>2</v>
      </c>
      <c r="C53" s="179"/>
      <c r="D53" s="42"/>
      <c r="E53" s="42"/>
      <c r="F53" s="42"/>
      <c r="G53" s="51"/>
      <c r="H53" s="42"/>
      <c r="I53" s="51"/>
      <c r="J53" s="42"/>
      <c r="K53" s="51"/>
      <c r="L53" s="42"/>
      <c r="M53" s="51"/>
      <c r="N53" s="42"/>
      <c r="O53" s="51"/>
      <c r="P53" s="42"/>
      <c r="Q53" s="53"/>
      <c r="R53" s="16" t="b">
        <v>1</v>
      </c>
      <c r="S53" s="114"/>
      <c r="T53" s="114"/>
    </row>
    <row r="54" spans="1:20" ht="14.25">
      <c r="A54" s="85" t="s">
        <v>16</v>
      </c>
      <c r="B54" s="37"/>
      <c r="C54" s="38"/>
      <c r="D54" s="42"/>
      <c r="E54" s="42"/>
      <c r="F54" s="42"/>
      <c r="G54" s="51"/>
      <c r="H54" s="42"/>
      <c r="I54" s="51"/>
      <c r="J54" s="42"/>
      <c r="K54" s="51"/>
      <c r="L54" s="42"/>
      <c r="M54" s="51"/>
      <c r="N54" s="42"/>
      <c r="O54" s="51"/>
      <c r="P54" s="42"/>
      <c r="Q54" s="53"/>
      <c r="R54" s="16" t="b">
        <v>1</v>
      </c>
      <c r="S54" s="114"/>
      <c r="T54" s="114"/>
    </row>
    <row r="55" spans="1:20" ht="25.5" customHeight="1">
      <c r="A55" s="27"/>
      <c r="B55" s="171" t="s">
        <v>48</v>
      </c>
      <c r="C55" s="172"/>
      <c r="D55" s="42" t="e">
        <f>#REF!+#REF!</f>
        <v>#REF!</v>
      </c>
      <c r="E55" s="42" t="e">
        <f>#REF!+#REF!</f>
        <v>#REF!</v>
      </c>
      <c r="F55" s="42" t="e">
        <f>#REF!+#REF!</f>
        <v>#REF!</v>
      </c>
      <c r="G55" s="51" t="e">
        <f>#REF!+#REF!</f>
        <v>#REF!</v>
      </c>
      <c r="H55" s="42" t="e">
        <f>#REF!+#REF!</f>
        <v>#REF!</v>
      </c>
      <c r="I55" s="51" t="e">
        <f>#REF!+#REF!</f>
        <v>#REF!</v>
      </c>
      <c r="J55" s="42" t="e">
        <f>#REF!+#REF!</f>
        <v>#REF!</v>
      </c>
      <c r="K55" s="51" t="e">
        <f>#REF!+#REF!</f>
        <v>#REF!</v>
      </c>
      <c r="L55" s="42" t="e">
        <f>#REF!+#REF!</f>
        <v>#REF!</v>
      </c>
      <c r="M55" s="51" t="e">
        <f>#REF!+#REF!</f>
        <v>#REF!</v>
      </c>
      <c r="N55" s="42" t="e">
        <f>#REF!+#REF!</f>
        <v>#REF!</v>
      </c>
      <c r="O55" s="51" t="e">
        <f>#REF!+#REF!</f>
        <v>#REF!</v>
      </c>
      <c r="P55" s="42" t="e">
        <f>#REF!+#REF!</f>
        <v>#REF!</v>
      </c>
      <c r="Q55" s="53" t="e">
        <f>#REF!+#REF!</f>
        <v>#REF!</v>
      </c>
      <c r="R55" s="16" t="b">
        <v>1</v>
      </c>
      <c r="S55" s="114"/>
      <c r="T55" s="114"/>
    </row>
    <row r="56" spans="1:20" ht="14.25">
      <c r="A56" s="27"/>
      <c r="B56" s="171" t="s">
        <v>49</v>
      </c>
      <c r="C56" s="172"/>
      <c r="D56" s="42" t="e">
        <f>#REF!+#REF!</f>
        <v>#REF!</v>
      </c>
      <c r="E56" s="42" t="e">
        <f>#REF!+#REF!</f>
        <v>#REF!</v>
      </c>
      <c r="F56" s="42" t="e">
        <f>#REF!+#REF!</f>
        <v>#REF!</v>
      </c>
      <c r="G56" s="51" t="e">
        <f>#REF!+#REF!</f>
        <v>#REF!</v>
      </c>
      <c r="H56" s="42" t="e">
        <f>#REF!+#REF!</f>
        <v>#REF!</v>
      </c>
      <c r="I56" s="51" t="e">
        <f>#REF!+#REF!</f>
        <v>#REF!</v>
      </c>
      <c r="J56" s="42" t="e">
        <f>#REF!+#REF!</f>
        <v>#REF!</v>
      </c>
      <c r="K56" s="51" t="e">
        <f>#REF!+#REF!</f>
        <v>#REF!</v>
      </c>
      <c r="L56" s="42" t="e">
        <f>#REF!+#REF!</f>
        <v>#REF!</v>
      </c>
      <c r="M56" s="51" t="e">
        <f>#REF!+#REF!</f>
        <v>#REF!</v>
      </c>
      <c r="N56" s="42" t="e">
        <f>#REF!+#REF!</f>
        <v>#REF!</v>
      </c>
      <c r="O56" s="51" t="e">
        <f>#REF!+#REF!</f>
        <v>#REF!</v>
      </c>
      <c r="P56" s="42" t="e">
        <f>#REF!+#REF!</f>
        <v>#REF!</v>
      </c>
      <c r="Q56" s="53" t="e">
        <f>#REF!+#REF!</f>
        <v>#REF!</v>
      </c>
      <c r="R56" s="16" t="b">
        <v>1</v>
      </c>
      <c r="S56" s="114"/>
      <c r="T56" s="114"/>
    </row>
    <row r="57" spans="1:20" ht="12.75" customHeight="1">
      <c r="A57" s="17"/>
      <c r="B57" s="178">
        <f>COUNTA(B55:C56)</f>
        <v>2</v>
      </c>
      <c r="C57" s="179"/>
      <c r="D57" s="42"/>
      <c r="E57" s="42"/>
      <c r="F57" s="42"/>
      <c r="G57" s="51"/>
      <c r="H57" s="42"/>
      <c r="I57" s="51"/>
      <c r="J57" s="42"/>
      <c r="K57" s="51"/>
      <c r="L57" s="42"/>
      <c r="M57" s="51"/>
      <c r="N57" s="42"/>
      <c r="O57" s="51"/>
      <c r="P57" s="42"/>
      <c r="Q57" s="53"/>
      <c r="R57" s="16" t="b">
        <v>1</v>
      </c>
      <c r="S57" s="114"/>
      <c r="T57" s="114"/>
    </row>
    <row r="58" spans="1:20" ht="14.25">
      <c r="A58" s="85" t="s">
        <v>17</v>
      </c>
      <c r="B58" s="45"/>
      <c r="C58" s="38"/>
      <c r="D58" s="42"/>
      <c r="E58" s="42"/>
      <c r="F58" s="42"/>
      <c r="G58" s="51"/>
      <c r="H58" s="42"/>
      <c r="I58" s="51"/>
      <c r="J58" s="42"/>
      <c r="K58" s="51"/>
      <c r="L58" s="42"/>
      <c r="M58" s="51"/>
      <c r="N58" s="42"/>
      <c r="O58" s="51"/>
      <c r="P58" s="42"/>
      <c r="Q58" s="53"/>
      <c r="R58" s="16" t="b">
        <v>1</v>
      </c>
      <c r="S58" s="114"/>
      <c r="T58" s="114"/>
    </row>
    <row r="59" spans="1:20" ht="14.25">
      <c r="A59" s="27"/>
      <c r="B59" s="180" t="s">
        <v>88</v>
      </c>
      <c r="C59" s="181"/>
      <c r="D59" s="42" t="e">
        <f>#REF!+#REF!</f>
        <v>#REF!</v>
      </c>
      <c r="E59" s="42" t="e">
        <f>#REF!+#REF!</f>
        <v>#REF!</v>
      </c>
      <c r="F59" s="42" t="e">
        <f>#REF!+#REF!</f>
        <v>#REF!</v>
      </c>
      <c r="G59" s="51" t="e">
        <f>#REF!+#REF!</f>
        <v>#REF!</v>
      </c>
      <c r="H59" s="42" t="e">
        <f>#REF!+#REF!</f>
        <v>#REF!</v>
      </c>
      <c r="I59" s="51" t="e">
        <f>#REF!+#REF!</f>
        <v>#REF!</v>
      </c>
      <c r="J59" s="42" t="e">
        <f>#REF!+#REF!</f>
        <v>#REF!</v>
      </c>
      <c r="K59" s="51" t="e">
        <f>#REF!+#REF!</f>
        <v>#REF!</v>
      </c>
      <c r="L59" s="42" t="e">
        <f>#REF!+#REF!</f>
        <v>#REF!</v>
      </c>
      <c r="M59" s="51" t="e">
        <f>#REF!+#REF!</f>
        <v>#REF!</v>
      </c>
      <c r="N59" s="42" t="e">
        <f>#REF!+#REF!</f>
        <v>#REF!</v>
      </c>
      <c r="O59" s="51" t="e">
        <f>#REF!+#REF!</f>
        <v>#REF!</v>
      </c>
      <c r="P59" s="42" t="e">
        <f>#REF!+#REF!</f>
        <v>#REF!</v>
      </c>
      <c r="Q59" s="53" t="e">
        <f>#REF!+#REF!</f>
        <v>#REF!</v>
      </c>
      <c r="R59" s="16" t="b">
        <v>1</v>
      </c>
      <c r="S59" s="114"/>
      <c r="T59" s="114"/>
    </row>
    <row r="60" spans="1:20" ht="14.25">
      <c r="A60" s="27"/>
      <c r="B60" s="180" t="s">
        <v>87</v>
      </c>
      <c r="C60" s="181"/>
      <c r="D60" s="42" t="e">
        <f>#REF!+#REF!</f>
        <v>#REF!</v>
      </c>
      <c r="E60" s="42" t="e">
        <f>#REF!+#REF!</f>
        <v>#REF!</v>
      </c>
      <c r="F60" s="42" t="e">
        <f>#REF!+#REF!</f>
        <v>#REF!</v>
      </c>
      <c r="G60" s="51" t="e">
        <f>#REF!+#REF!</f>
        <v>#REF!</v>
      </c>
      <c r="H60" s="42" t="e">
        <f>#REF!+#REF!</f>
        <v>#REF!</v>
      </c>
      <c r="I60" s="51" t="e">
        <f>#REF!+#REF!</f>
        <v>#REF!</v>
      </c>
      <c r="J60" s="42" t="e">
        <f>#REF!+#REF!</f>
        <v>#REF!</v>
      </c>
      <c r="K60" s="51" t="e">
        <f>#REF!+#REF!</f>
        <v>#REF!</v>
      </c>
      <c r="L60" s="42" t="e">
        <f>#REF!+#REF!</f>
        <v>#REF!</v>
      </c>
      <c r="M60" s="51" t="e">
        <f>#REF!+#REF!</f>
        <v>#REF!</v>
      </c>
      <c r="N60" s="42" t="e">
        <f>#REF!+#REF!</f>
        <v>#REF!</v>
      </c>
      <c r="O60" s="51" t="e">
        <f>#REF!+#REF!</f>
        <v>#REF!</v>
      </c>
      <c r="P60" s="42" t="e">
        <f>#REF!+#REF!</f>
        <v>#REF!</v>
      </c>
      <c r="Q60" s="53" t="e">
        <f>#REF!+#REF!</f>
        <v>#REF!</v>
      </c>
      <c r="R60" s="16" t="b">
        <v>1</v>
      </c>
      <c r="S60" s="114"/>
      <c r="T60" s="114"/>
    </row>
    <row r="61" spans="1:20" ht="14.25">
      <c r="A61" s="27"/>
      <c r="B61" s="180" t="s">
        <v>89</v>
      </c>
      <c r="C61" s="181"/>
      <c r="D61" s="42"/>
      <c r="E61" s="42"/>
      <c r="F61" s="42"/>
      <c r="G61" s="51"/>
      <c r="H61" s="42"/>
      <c r="I61" s="51"/>
      <c r="J61" s="42"/>
      <c r="K61" s="51"/>
      <c r="L61" s="42"/>
      <c r="M61" s="51"/>
      <c r="N61" s="42"/>
      <c r="O61" s="51"/>
      <c r="P61" s="42"/>
      <c r="Q61" s="53"/>
      <c r="R61" s="16"/>
      <c r="S61" s="114"/>
      <c r="T61" s="114"/>
    </row>
    <row r="62" spans="1:20" ht="15" customHeight="1">
      <c r="A62" s="27"/>
      <c r="B62" s="178">
        <f>COUNTA(B59:C60)</f>
        <v>2</v>
      </c>
      <c r="C62" s="179"/>
      <c r="D62" s="42"/>
      <c r="E62" s="42"/>
      <c r="F62" s="42"/>
      <c r="G62" s="51"/>
      <c r="H62" s="42"/>
      <c r="I62" s="51"/>
      <c r="J62" s="42"/>
      <c r="K62" s="51"/>
      <c r="L62" s="42"/>
      <c r="M62" s="51"/>
      <c r="N62" s="42"/>
      <c r="O62" s="51"/>
      <c r="P62" s="42"/>
      <c r="Q62" s="53"/>
      <c r="R62" s="16" t="b">
        <v>1</v>
      </c>
      <c r="S62" s="114"/>
      <c r="T62" s="114"/>
    </row>
    <row r="63" spans="1:20" ht="14.25">
      <c r="A63" s="85" t="s">
        <v>18</v>
      </c>
      <c r="B63" s="37"/>
      <c r="C63" s="38"/>
      <c r="D63" s="42"/>
      <c r="E63" s="42"/>
      <c r="F63" s="42"/>
      <c r="G63" s="51"/>
      <c r="H63" s="42"/>
      <c r="I63" s="51"/>
      <c r="J63" s="42"/>
      <c r="K63" s="51"/>
      <c r="L63" s="42"/>
      <c r="M63" s="51"/>
      <c r="N63" s="42"/>
      <c r="O63" s="51"/>
      <c r="P63" s="42"/>
      <c r="Q63" s="53"/>
      <c r="R63" s="16" t="b">
        <v>1</v>
      </c>
      <c r="S63" s="114"/>
      <c r="T63" s="114"/>
    </row>
    <row r="64" spans="1:20" ht="14.25">
      <c r="A64" s="27"/>
      <c r="B64" s="37" t="s">
        <v>93</v>
      </c>
      <c r="C64" s="38"/>
      <c r="D64" s="42" t="e">
        <f>#REF!+#REF!</f>
        <v>#REF!</v>
      </c>
      <c r="E64" s="42" t="e">
        <f>#REF!+#REF!</f>
        <v>#REF!</v>
      </c>
      <c r="F64" s="42" t="e">
        <f>#REF!+#REF!</f>
        <v>#REF!</v>
      </c>
      <c r="G64" s="51" t="e">
        <f>#REF!+#REF!</f>
        <v>#REF!</v>
      </c>
      <c r="H64" s="42" t="e">
        <f>#REF!+#REF!</f>
        <v>#REF!</v>
      </c>
      <c r="I64" s="51" t="e">
        <f>#REF!+#REF!</f>
        <v>#REF!</v>
      </c>
      <c r="J64" s="42" t="e">
        <f>#REF!+#REF!</f>
        <v>#REF!</v>
      </c>
      <c r="K64" s="51" t="e">
        <f>#REF!+#REF!</f>
        <v>#REF!</v>
      </c>
      <c r="L64" s="42" t="e">
        <f>#REF!+#REF!</f>
        <v>#REF!</v>
      </c>
      <c r="M64" s="51" t="e">
        <f>#REF!+#REF!</f>
        <v>#REF!</v>
      </c>
      <c r="N64" s="42" t="e">
        <f>#REF!+#REF!</f>
        <v>#REF!</v>
      </c>
      <c r="O64" s="51" t="e">
        <f>#REF!+#REF!</f>
        <v>#REF!</v>
      </c>
      <c r="P64" s="42" t="e">
        <f>#REF!+#REF!</f>
        <v>#REF!</v>
      </c>
      <c r="Q64" s="53" t="e">
        <f>#REF!+#REF!</f>
        <v>#REF!</v>
      </c>
      <c r="R64" s="16" t="b">
        <v>1</v>
      </c>
      <c r="S64" s="114"/>
      <c r="T64" s="114"/>
    </row>
    <row r="65" spans="1:20" ht="14.25">
      <c r="A65" s="27"/>
      <c r="B65" s="37" t="s">
        <v>90</v>
      </c>
      <c r="C65" s="38"/>
      <c r="D65" s="42" t="e">
        <f>#REF!+#REF!</f>
        <v>#REF!</v>
      </c>
      <c r="E65" s="42" t="e">
        <f>#REF!+#REF!</f>
        <v>#REF!</v>
      </c>
      <c r="F65" s="42" t="e">
        <f>#REF!+#REF!</f>
        <v>#REF!</v>
      </c>
      <c r="G65" s="51" t="e">
        <f>#REF!+#REF!</f>
        <v>#REF!</v>
      </c>
      <c r="H65" s="42" t="e">
        <f>#REF!+#REF!</f>
        <v>#REF!</v>
      </c>
      <c r="I65" s="51" t="e">
        <f>#REF!+#REF!</f>
        <v>#REF!</v>
      </c>
      <c r="J65" s="42" t="e">
        <f>#REF!+#REF!</f>
        <v>#REF!</v>
      </c>
      <c r="K65" s="51" t="e">
        <f>#REF!+#REF!</f>
        <v>#REF!</v>
      </c>
      <c r="L65" s="42" t="e">
        <f>#REF!+#REF!</f>
        <v>#REF!</v>
      </c>
      <c r="M65" s="51" t="e">
        <f>#REF!+#REF!</f>
        <v>#REF!</v>
      </c>
      <c r="N65" s="42" t="e">
        <f>#REF!+#REF!</f>
        <v>#REF!</v>
      </c>
      <c r="O65" s="51" t="e">
        <f>#REF!+#REF!</f>
        <v>#REF!</v>
      </c>
      <c r="P65" s="42" t="e">
        <f>#REF!+#REF!</f>
        <v>#REF!</v>
      </c>
      <c r="Q65" s="53" t="e">
        <f>#REF!+#REF!</f>
        <v>#REF!</v>
      </c>
      <c r="R65" s="16" t="b">
        <v>1</v>
      </c>
      <c r="S65" s="114"/>
      <c r="T65" s="114"/>
    </row>
    <row r="66" spans="1:20" ht="14.25">
      <c r="A66" s="23"/>
      <c r="B66" s="37" t="s">
        <v>91</v>
      </c>
      <c r="C66" s="38"/>
      <c r="D66" s="42" t="e">
        <f>#REF!+#REF!</f>
        <v>#REF!</v>
      </c>
      <c r="E66" s="42" t="e">
        <f>#REF!+#REF!</f>
        <v>#REF!</v>
      </c>
      <c r="F66" s="42" t="e">
        <f>#REF!+#REF!</f>
        <v>#REF!</v>
      </c>
      <c r="G66" s="51" t="e">
        <f>#REF!+#REF!</f>
        <v>#REF!</v>
      </c>
      <c r="H66" s="42" t="e">
        <f>#REF!+#REF!</f>
        <v>#REF!</v>
      </c>
      <c r="I66" s="51" t="e">
        <f>#REF!+#REF!</f>
        <v>#REF!</v>
      </c>
      <c r="J66" s="42" t="e">
        <f>#REF!+#REF!</f>
        <v>#REF!</v>
      </c>
      <c r="K66" s="51" t="e">
        <f>#REF!+#REF!</f>
        <v>#REF!</v>
      </c>
      <c r="L66" s="42" t="e">
        <f>#REF!+#REF!</f>
        <v>#REF!</v>
      </c>
      <c r="M66" s="51" t="e">
        <f>#REF!+#REF!</f>
        <v>#REF!</v>
      </c>
      <c r="N66" s="42" t="e">
        <f>#REF!+#REF!</f>
        <v>#REF!</v>
      </c>
      <c r="O66" s="51" t="e">
        <f>#REF!+#REF!</f>
        <v>#REF!</v>
      </c>
      <c r="P66" s="42" t="e">
        <f>#REF!+#REF!</f>
        <v>#REF!</v>
      </c>
      <c r="Q66" s="53" t="e">
        <f>#REF!+#REF!</f>
        <v>#REF!</v>
      </c>
      <c r="R66" s="16" t="b">
        <v>1</v>
      </c>
      <c r="S66" s="114"/>
      <c r="T66" s="114"/>
    </row>
    <row r="67" spans="1:20" ht="14.25">
      <c r="A67" s="17"/>
      <c r="B67" s="37" t="s">
        <v>92</v>
      </c>
      <c r="C67" s="38"/>
      <c r="D67" s="42" t="e">
        <f>#REF!+#REF!</f>
        <v>#REF!</v>
      </c>
      <c r="E67" s="42" t="e">
        <f>#REF!+#REF!</f>
        <v>#REF!</v>
      </c>
      <c r="F67" s="42" t="e">
        <f>#REF!+#REF!</f>
        <v>#REF!</v>
      </c>
      <c r="G67" s="51" t="e">
        <f>#REF!+#REF!</f>
        <v>#REF!</v>
      </c>
      <c r="H67" s="42" t="e">
        <f>#REF!+#REF!</f>
        <v>#REF!</v>
      </c>
      <c r="I67" s="51" t="e">
        <f>#REF!+#REF!</f>
        <v>#REF!</v>
      </c>
      <c r="J67" s="42" t="e">
        <f>#REF!+#REF!</f>
        <v>#REF!</v>
      </c>
      <c r="K67" s="51" t="e">
        <f>#REF!+#REF!</f>
        <v>#REF!</v>
      </c>
      <c r="L67" s="42" t="e">
        <f>#REF!+#REF!</f>
        <v>#REF!</v>
      </c>
      <c r="M67" s="51" t="e">
        <f>#REF!+#REF!</f>
        <v>#REF!</v>
      </c>
      <c r="N67" s="42" t="e">
        <f>#REF!+#REF!</f>
        <v>#REF!</v>
      </c>
      <c r="O67" s="51" t="e">
        <f>#REF!+#REF!</f>
        <v>#REF!</v>
      </c>
      <c r="P67" s="42" t="e">
        <f>#REF!+#REF!</f>
        <v>#REF!</v>
      </c>
      <c r="Q67" s="53" t="e">
        <f>#REF!+#REF!</f>
        <v>#REF!</v>
      </c>
      <c r="R67" s="16" t="b">
        <v>1</v>
      </c>
      <c r="S67" s="114"/>
      <c r="T67" s="114"/>
    </row>
    <row r="68" spans="4:20" ht="14.25">
      <c r="D68" s="42"/>
      <c r="E68" s="42"/>
      <c r="F68" s="42"/>
      <c r="G68" s="51"/>
      <c r="H68" s="42"/>
      <c r="I68" s="51"/>
      <c r="J68" s="42"/>
      <c r="K68" s="51"/>
      <c r="L68" s="42"/>
      <c r="M68" s="51"/>
      <c r="N68" s="42"/>
      <c r="O68" s="51"/>
      <c r="P68" s="42"/>
      <c r="Q68" s="53"/>
      <c r="R68" s="16"/>
      <c r="S68" s="114"/>
      <c r="T68" s="114"/>
    </row>
    <row r="69" spans="1:20" ht="14.25">
      <c r="A69" s="85" t="s">
        <v>27</v>
      </c>
      <c r="B69" s="37"/>
      <c r="C69" s="38"/>
      <c r="D69" s="42"/>
      <c r="E69" s="42"/>
      <c r="F69" s="42"/>
      <c r="G69" s="51"/>
      <c r="H69" s="42"/>
      <c r="I69" s="51"/>
      <c r="J69" s="42"/>
      <c r="K69" s="51"/>
      <c r="L69" s="42"/>
      <c r="M69" s="51"/>
      <c r="N69" s="42"/>
      <c r="O69" s="51"/>
      <c r="P69" s="42"/>
      <c r="Q69" s="53"/>
      <c r="R69" s="16" t="b">
        <v>1</v>
      </c>
      <c r="S69" s="114"/>
      <c r="T69" s="114"/>
    </row>
    <row r="70" spans="1:20" ht="14.25">
      <c r="A70" s="23"/>
      <c r="B70" s="180" t="s">
        <v>50</v>
      </c>
      <c r="C70" s="181"/>
      <c r="D70" s="42" t="e">
        <f>#REF!+#REF!</f>
        <v>#REF!</v>
      </c>
      <c r="E70" s="42" t="e">
        <f>#REF!+#REF!</f>
        <v>#REF!</v>
      </c>
      <c r="F70" s="42" t="e">
        <f>#REF!+#REF!</f>
        <v>#REF!</v>
      </c>
      <c r="G70" s="51" t="e">
        <f>#REF!+#REF!</f>
        <v>#REF!</v>
      </c>
      <c r="H70" s="42" t="e">
        <f>#REF!+#REF!</f>
        <v>#REF!</v>
      </c>
      <c r="I70" s="51" t="e">
        <f>#REF!+#REF!</f>
        <v>#REF!</v>
      </c>
      <c r="J70" s="42" t="e">
        <f>#REF!+#REF!</f>
        <v>#REF!</v>
      </c>
      <c r="K70" s="51" t="e">
        <f>#REF!+#REF!</f>
        <v>#REF!</v>
      </c>
      <c r="L70" s="42" t="e">
        <f>#REF!+#REF!</f>
        <v>#REF!</v>
      </c>
      <c r="M70" s="51" t="e">
        <f>#REF!+#REF!</f>
        <v>#REF!</v>
      </c>
      <c r="N70" s="42" t="e">
        <f>#REF!+#REF!</f>
        <v>#REF!</v>
      </c>
      <c r="O70" s="51" t="e">
        <f>#REF!+#REF!</f>
        <v>#REF!</v>
      </c>
      <c r="P70" s="42" t="e">
        <f>#REF!+#REF!</f>
        <v>#REF!</v>
      </c>
      <c r="Q70" s="53" t="e">
        <f>#REF!+#REF!</f>
        <v>#REF!</v>
      </c>
      <c r="R70" s="16" t="b">
        <v>1</v>
      </c>
      <c r="S70" s="114"/>
      <c r="T70" s="114"/>
    </row>
    <row r="71" spans="1:20" ht="14.25">
      <c r="A71" s="27"/>
      <c r="B71" s="180" t="s">
        <v>51</v>
      </c>
      <c r="C71" s="181"/>
      <c r="D71" s="42" t="e">
        <f>#REF!+#REF!</f>
        <v>#REF!</v>
      </c>
      <c r="E71" s="42" t="e">
        <f>#REF!+#REF!</f>
        <v>#REF!</v>
      </c>
      <c r="F71" s="42" t="e">
        <f>#REF!+#REF!</f>
        <v>#REF!</v>
      </c>
      <c r="G71" s="51" t="e">
        <f>#REF!+#REF!</f>
        <v>#REF!</v>
      </c>
      <c r="H71" s="42" t="e">
        <f>#REF!+#REF!</f>
        <v>#REF!</v>
      </c>
      <c r="I71" s="51" t="e">
        <f>#REF!+#REF!</f>
        <v>#REF!</v>
      </c>
      <c r="J71" s="42" t="e">
        <f>#REF!+#REF!</f>
        <v>#REF!</v>
      </c>
      <c r="K71" s="51" t="e">
        <f>#REF!+#REF!</f>
        <v>#REF!</v>
      </c>
      <c r="L71" s="42" t="e">
        <f>#REF!+#REF!</f>
        <v>#REF!</v>
      </c>
      <c r="M71" s="51" t="e">
        <f>#REF!+#REF!</f>
        <v>#REF!</v>
      </c>
      <c r="N71" s="42" t="e">
        <f>#REF!+#REF!</f>
        <v>#REF!</v>
      </c>
      <c r="O71" s="51" t="e">
        <f>#REF!+#REF!</f>
        <v>#REF!</v>
      </c>
      <c r="P71" s="42" t="e">
        <f>#REF!+#REF!</f>
        <v>#REF!</v>
      </c>
      <c r="Q71" s="53" t="e">
        <f>#REF!+#REF!</f>
        <v>#REF!</v>
      </c>
      <c r="R71" s="16" t="b">
        <v>1</v>
      </c>
      <c r="S71" s="114"/>
      <c r="T71" s="114"/>
    </row>
    <row r="72" spans="1:20" ht="14.25">
      <c r="A72" s="27"/>
      <c r="B72" s="180" t="s">
        <v>52</v>
      </c>
      <c r="C72" s="181"/>
      <c r="D72" s="42" t="e">
        <f>#REF!+#REF!</f>
        <v>#REF!</v>
      </c>
      <c r="E72" s="42" t="e">
        <f>#REF!+#REF!</f>
        <v>#REF!</v>
      </c>
      <c r="F72" s="42" t="e">
        <f>#REF!+#REF!</f>
        <v>#REF!</v>
      </c>
      <c r="G72" s="51" t="e">
        <f>#REF!+#REF!</f>
        <v>#REF!</v>
      </c>
      <c r="H72" s="42" t="e">
        <f>#REF!+#REF!</f>
        <v>#REF!</v>
      </c>
      <c r="I72" s="51" t="e">
        <f>#REF!+#REF!</f>
        <v>#REF!</v>
      </c>
      <c r="J72" s="42" t="e">
        <f>#REF!+#REF!</f>
        <v>#REF!</v>
      </c>
      <c r="K72" s="51" t="e">
        <f>#REF!+#REF!</f>
        <v>#REF!</v>
      </c>
      <c r="L72" s="42" t="e">
        <f>#REF!+#REF!</f>
        <v>#REF!</v>
      </c>
      <c r="M72" s="51" t="e">
        <f>#REF!+#REF!</f>
        <v>#REF!</v>
      </c>
      <c r="N72" s="42" t="e">
        <f>#REF!+#REF!</f>
        <v>#REF!</v>
      </c>
      <c r="O72" s="51" t="e">
        <f>#REF!+#REF!</f>
        <v>#REF!</v>
      </c>
      <c r="P72" s="42" t="e">
        <f>#REF!+#REF!</f>
        <v>#REF!</v>
      </c>
      <c r="Q72" s="53" t="e">
        <f>#REF!+#REF!</f>
        <v>#REF!</v>
      </c>
      <c r="R72" s="16" t="b">
        <v>1</v>
      </c>
      <c r="S72" s="114"/>
      <c r="T72" s="114"/>
    </row>
    <row r="73" spans="1:20" ht="14.25">
      <c r="A73" s="27"/>
      <c r="B73" s="180" t="s">
        <v>53</v>
      </c>
      <c r="C73" s="181"/>
      <c r="D73" s="42" t="e">
        <f>#REF!+#REF!</f>
        <v>#REF!</v>
      </c>
      <c r="E73" s="42" t="e">
        <f>#REF!+#REF!</f>
        <v>#REF!</v>
      </c>
      <c r="F73" s="42" t="e">
        <f>#REF!+#REF!</f>
        <v>#REF!</v>
      </c>
      <c r="G73" s="51" t="e">
        <f>#REF!+#REF!</f>
        <v>#REF!</v>
      </c>
      <c r="H73" s="42" t="e">
        <f>#REF!+#REF!</f>
        <v>#REF!</v>
      </c>
      <c r="I73" s="51" t="e">
        <f>#REF!+#REF!</f>
        <v>#REF!</v>
      </c>
      <c r="J73" s="42" t="e">
        <f>#REF!+#REF!</f>
        <v>#REF!</v>
      </c>
      <c r="K73" s="51" t="e">
        <f>#REF!+#REF!</f>
        <v>#REF!</v>
      </c>
      <c r="L73" s="42" t="e">
        <f>#REF!+#REF!</f>
        <v>#REF!</v>
      </c>
      <c r="M73" s="51" t="e">
        <f>#REF!+#REF!</f>
        <v>#REF!</v>
      </c>
      <c r="N73" s="42" t="e">
        <f>#REF!+#REF!</f>
        <v>#REF!</v>
      </c>
      <c r="O73" s="51" t="e">
        <f>#REF!+#REF!</f>
        <v>#REF!</v>
      </c>
      <c r="P73" s="42" t="e">
        <f>#REF!+#REF!</f>
        <v>#REF!</v>
      </c>
      <c r="Q73" s="53" t="e">
        <f>#REF!+#REF!</f>
        <v>#REF!</v>
      </c>
      <c r="R73" s="16" t="b">
        <v>1</v>
      </c>
      <c r="S73" s="114"/>
      <c r="T73" s="114"/>
    </row>
    <row r="74" spans="1:20" ht="26.25" customHeight="1">
      <c r="A74" s="17"/>
      <c r="B74" s="173" t="s">
        <v>54</v>
      </c>
      <c r="C74" s="174"/>
      <c r="D74" s="42" t="e">
        <f>#REF!+#REF!</f>
        <v>#REF!</v>
      </c>
      <c r="E74" s="42" t="e">
        <f>#REF!+#REF!</f>
        <v>#REF!</v>
      </c>
      <c r="F74" s="42" t="e">
        <f>#REF!+#REF!</f>
        <v>#REF!</v>
      </c>
      <c r="G74" s="51" t="e">
        <f>#REF!+#REF!</f>
        <v>#REF!</v>
      </c>
      <c r="H74" s="42" t="e">
        <f>#REF!+#REF!</f>
        <v>#REF!</v>
      </c>
      <c r="I74" s="51" t="e">
        <f>#REF!+#REF!</f>
        <v>#REF!</v>
      </c>
      <c r="J74" s="42" t="e">
        <f>#REF!+#REF!</f>
        <v>#REF!</v>
      </c>
      <c r="K74" s="51" t="e">
        <f>#REF!+#REF!</f>
        <v>#REF!</v>
      </c>
      <c r="L74" s="42" t="e">
        <f>#REF!+#REF!</f>
        <v>#REF!</v>
      </c>
      <c r="M74" s="51" t="e">
        <f>#REF!+#REF!</f>
        <v>#REF!</v>
      </c>
      <c r="N74" s="42" t="e">
        <f>#REF!+#REF!</f>
        <v>#REF!</v>
      </c>
      <c r="O74" s="51" t="e">
        <f>#REF!+#REF!</f>
        <v>#REF!</v>
      </c>
      <c r="P74" s="42" t="e">
        <f>#REF!+#REF!</f>
        <v>#REF!</v>
      </c>
      <c r="Q74" s="53" t="e">
        <f>#REF!+#REF!</f>
        <v>#REF!</v>
      </c>
      <c r="R74" s="16" t="b">
        <v>1</v>
      </c>
      <c r="S74" s="114"/>
      <c r="T74" s="114"/>
    </row>
    <row r="75" spans="1:20" ht="14.25">
      <c r="A75" s="27"/>
      <c r="B75" s="180" t="s">
        <v>55</v>
      </c>
      <c r="C75" s="181"/>
      <c r="D75" s="42" t="e">
        <f>#REF!+#REF!</f>
        <v>#REF!</v>
      </c>
      <c r="E75" s="42" t="e">
        <f>#REF!+#REF!</f>
        <v>#REF!</v>
      </c>
      <c r="F75" s="42" t="e">
        <f>#REF!+#REF!</f>
        <v>#REF!</v>
      </c>
      <c r="G75" s="51" t="e">
        <f>#REF!+#REF!</f>
        <v>#REF!</v>
      </c>
      <c r="H75" s="42" t="e">
        <f>#REF!+#REF!</f>
        <v>#REF!</v>
      </c>
      <c r="I75" s="51" t="e">
        <f>#REF!+#REF!</f>
        <v>#REF!</v>
      </c>
      <c r="J75" s="42" t="e">
        <f>#REF!+#REF!</f>
        <v>#REF!</v>
      </c>
      <c r="K75" s="51" t="e">
        <f>#REF!+#REF!</f>
        <v>#REF!</v>
      </c>
      <c r="L75" s="42" t="e">
        <f>#REF!+#REF!</f>
        <v>#REF!</v>
      </c>
      <c r="M75" s="51" t="e">
        <f>#REF!+#REF!</f>
        <v>#REF!</v>
      </c>
      <c r="N75" s="42" t="e">
        <f>#REF!+#REF!</f>
        <v>#REF!</v>
      </c>
      <c r="O75" s="51" t="e">
        <f>#REF!+#REF!</f>
        <v>#REF!</v>
      </c>
      <c r="P75" s="42" t="e">
        <f>#REF!+#REF!</f>
        <v>#REF!</v>
      </c>
      <c r="Q75" s="53" t="e">
        <f>#REF!+#REF!</f>
        <v>#REF!</v>
      </c>
      <c r="R75" s="16" t="b">
        <v>1</v>
      </c>
      <c r="S75" s="114"/>
      <c r="T75" s="114"/>
    </row>
    <row r="76" spans="1:20" ht="14.25">
      <c r="A76" s="27"/>
      <c r="B76" s="180" t="s">
        <v>56</v>
      </c>
      <c r="C76" s="181"/>
      <c r="D76" s="42" t="e">
        <f>#REF!+#REF!</f>
        <v>#REF!</v>
      </c>
      <c r="E76" s="42" t="e">
        <f>#REF!+#REF!</f>
        <v>#REF!</v>
      </c>
      <c r="F76" s="42" t="e">
        <f>#REF!+#REF!</f>
        <v>#REF!</v>
      </c>
      <c r="G76" s="51" t="e">
        <f>#REF!+#REF!</f>
        <v>#REF!</v>
      </c>
      <c r="H76" s="42" t="e">
        <f>#REF!+#REF!</f>
        <v>#REF!</v>
      </c>
      <c r="I76" s="51" t="e">
        <f>#REF!+#REF!</f>
        <v>#REF!</v>
      </c>
      <c r="J76" s="42" t="e">
        <f>#REF!+#REF!</f>
        <v>#REF!</v>
      </c>
      <c r="K76" s="51" t="e">
        <f>#REF!+#REF!</f>
        <v>#REF!</v>
      </c>
      <c r="L76" s="42" t="e">
        <f>#REF!+#REF!</f>
        <v>#REF!</v>
      </c>
      <c r="M76" s="51" t="e">
        <f>#REF!+#REF!</f>
        <v>#REF!</v>
      </c>
      <c r="N76" s="42" t="e">
        <f>#REF!+#REF!</f>
        <v>#REF!</v>
      </c>
      <c r="O76" s="51" t="e">
        <f>#REF!+#REF!</f>
        <v>#REF!</v>
      </c>
      <c r="P76" s="42" t="e">
        <f>#REF!+#REF!</f>
        <v>#REF!</v>
      </c>
      <c r="Q76" s="53" t="e">
        <f>#REF!+#REF!</f>
        <v>#REF!</v>
      </c>
      <c r="R76" s="16" t="b">
        <v>1</v>
      </c>
      <c r="S76" s="114"/>
      <c r="T76" s="114"/>
    </row>
    <row r="77" spans="1:20" ht="14.25">
      <c r="A77" s="17"/>
      <c r="B77" s="180" t="s">
        <v>57</v>
      </c>
      <c r="C77" s="181"/>
      <c r="D77" s="42" t="e">
        <f>#REF!+#REF!</f>
        <v>#REF!</v>
      </c>
      <c r="E77" s="42" t="e">
        <f>#REF!+#REF!</f>
        <v>#REF!</v>
      </c>
      <c r="F77" s="42" t="e">
        <f>#REF!+#REF!</f>
        <v>#REF!</v>
      </c>
      <c r="G77" s="51" t="e">
        <f>#REF!+#REF!</f>
        <v>#REF!</v>
      </c>
      <c r="H77" s="42" t="e">
        <f>#REF!+#REF!</f>
        <v>#REF!</v>
      </c>
      <c r="I77" s="51" t="e">
        <f>#REF!+#REF!</f>
        <v>#REF!</v>
      </c>
      <c r="J77" s="42" t="e">
        <f>#REF!+#REF!</f>
        <v>#REF!</v>
      </c>
      <c r="K77" s="51" t="e">
        <f>#REF!+#REF!</f>
        <v>#REF!</v>
      </c>
      <c r="L77" s="42" t="e">
        <f>#REF!+#REF!</f>
        <v>#REF!</v>
      </c>
      <c r="M77" s="51" t="e">
        <f>#REF!+#REF!</f>
        <v>#REF!</v>
      </c>
      <c r="N77" s="42" t="e">
        <f>#REF!+#REF!</f>
        <v>#REF!</v>
      </c>
      <c r="O77" s="51" t="e">
        <f>#REF!+#REF!</f>
        <v>#REF!</v>
      </c>
      <c r="P77" s="42" t="e">
        <f>#REF!+#REF!</f>
        <v>#REF!</v>
      </c>
      <c r="Q77" s="53" t="e">
        <f>#REF!+#REF!</f>
        <v>#REF!</v>
      </c>
      <c r="R77" s="16" t="b">
        <v>1</v>
      </c>
      <c r="S77" s="114"/>
      <c r="T77" s="114"/>
    </row>
    <row r="78" spans="1:20" ht="14.25">
      <c r="A78" s="27"/>
      <c r="B78" s="180" t="s">
        <v>58</v>
      </c>
      <c r="C78" s="181"/>
      <c r="D78" s="42" t="e">
        <f>#REF!+#REF!</f>
        <v>#REF!</v>
      </c>
      <c r="E78" s="42" t="e">
        <f>#REF!+#REF!</f>
        <v>#REF!</v>
      </c>
      <c r="F78" s="42" t="e">
        <f>#REF!+#REF!</f>
        <v>#REF!</v>
      </c>
      <c r="G78" s="51" t="e">
        <f>#REF!+#REF!</f>
        <v>#REF!</v>
      </c>
      <c r="H78" s="42" t="e">
        <f>#REF!+#REF!</f>
        <v>#REF!</v>
      </c>
      <c r="I78" s="51" t="e">
        <f>#REF!+#REF!</f>
        <v>#REF!</v>
      </c>
      <c r="J78" s="42" t="e">
        <f>#REF!+#REF!</f>
        <v>#REF!</v>
      </c>
      <c r="K78" s="51" t="e">
        <f>#REF!+#REF!</f>
        <v>#REF!</v>
      </c>
      <c r="L78" s="42" t="e">
        <f>#REF!+#REF!</f>
        <v>#REF!</v>
      </c>
      <c r="M78" s="51" t="e">
        <f>#REF!+#REF!</f>
        <v>#REF!</v>
      </c>
      <c r="N78" s="42" t="e">
        <f>#REF!+#REF!</f>
        <v>#REF!</v>
      </c>
      <c r="O78" s="51" t="e">
        <f>#REF!+#REF!</f>
        <v>#REF!</v>
      </c>
      <c r="P78" s="42" t="e">
        <f>#REF!+#REF!</f>
        <v>#REF!</v>
      </c>
      <c r="Q78" s="53" t="e">
        <f>#REF!+#REF!</f>
        <v>#REF!</v>
      </c>
      <c r="R78" s="16" t="b">
        <v>1</v>
      </c>
      <c r="S78" s="114"/>
      <c r="T78" s="114"/>
    </row>
    <row r="79" spans="1:20" ht="14.25">
      <c r="A79" s="27"/>
      <c r="B79" s="180" t="s">
        <v>59</v>
      </c>
      <c r="C79" s="181"/>
      <c r="D79" s="42" t="e">
        <f>#REF!+#REF!</f>
        <v>#REF!</v>
      </c>
      <c r="E79" s="42" t="e">
        <f>#REF!+#REF!</f>
        <v>#REF!</v>
      </c>
      <c r="F79" s="42" t="e">
        <f>#REF!+#REF!</f>
        <v>#REF!</v>
      </c>
      <c r="G79" s="51" t="e">
        <f>#REF!+#REF!</f>
        <v>#REF!</v>
      </c>
      <c r="H79" s="42" t="e">
        <f>#REF!+#REF!</f>
        <v>#REF!</v>
      </c>
      <c r="I79" s="51" t="e">
        <f>#REF!+#REF!</f>
        <v>#REF!</v>
      </c>
      <c r="J79" s="42" t="e">
        <f>#REF!+#REF!</f>
        <v>#REF!</v>
      </c>
      <c r="K79" s="51" t="e">
        <f>#REF!+#REF!</f>
        <v>#REF!</v>
      </c>
      <c r="L79" s="42" t="e">
        <f>#REF!+#REF!</f>
        <v>#REF!</v>
      </c>
      <c r="M79" s="51" t="e">
        <f>#REF!+#REF!</f>
        <v>#REF!</v>
      </c>
      <c r="N79" s="42" t="e">
        <f>#REF!+#REF!</f>
        <v>#REF!</v>
      </c>
      <c r="O79" s="51" t="e">
        <f>#REF!+#REF!</f>
        <v>#REF!</v>
      </c>
      <c r="P79" s="42" t="e">
        <f>#REF!+#REF!</f>
        <v>#REF!</v>
      </c>
      <c r="Q79" s="53" t="e">
        <f>#REF!+#REF!</f>
        <v>#REF!</v>
      </c>
      <c r="R79" s="16" t="b">
        <v>1</v>
      </c>
      <c r="S79" s="114"/>
      <c r="T79" s="114"/>
    </row>
    <row r="80" spans="1:20" ht="14.25">
      <c r="A80" s="27"/>
      <c r="B80" s="180" t="s">
        <v>60</v>
      </c>
      <c r="C80" s="181"/>
      <c r="D80" s="42" t="e">
        <f>#REF!+#REF!</f>
        <v>#REF!</v>
      </c>
      <c r="E80" s="42" t="e">
        <f>#REF!+#REF!</f>
        <v>#REF!</v>
      </c>
      <c r="F80" s="42" t="e">
        <f>#REF!+#REF!</f>
        <v>#REF!</v>
      </c>
      <c r="G80" s="51" t="e">
        <f>#REF!+#REF!</f>
        <v>#REF!</v>
      </c>
      <c r="H80" s="42" t="e">
        <f>#REF!+#REF!</f>
        <v>#REF!</v>
      </c>
      <c r="I80" s="51" t="e">
        <f>#REF!+#REF!</f>
        <v>#REF!</v>
      </c>
      <c r="J80" s="42" t="e">
        <f>#REF!+#REF!</f>
        <v>#REF!</v>
      </c>
      <c r="K80" s="51" t="e">
        <f>#REF!+#REF!</f>
        <v>#REF!</v>
      </c>
      <c r="L80" s="42" t="e">
        <f>#REF!+#REF!</f>
        <v>#REF!</v>
      </c>
      <c r="M80" s="51" t="e">
        <f>#REF!+#REF!</f>
        <v>#REF!</v>
      </c>
      <c r="N80" s="42" t="e">
        <f>#REF!+#REF!</f>
        <v>#REF!</v>
      </c>
      <c r="O80" s="51" t="e">
        <f>#REF!+#REF!</f>
        <v>#REF!</v>
      </c>
      <c r="P80" s="42" t="e">
        <f>#REF!+#REF!</f>
        <v>#REF!</v>
      </c>
      <c r="Q80" s="53" t="e">
        <f>#REF!+#REF!</f>
        <v>#REF!</v>
      </c>
      <c r="R80" s="16" t="b">
        <v>1</v>
      </c>
      <c r="S80" s="114"/>
      <c r="T80" s="114"/>
    </row>
    <row r="81" spans="1:20" ht="14.25">
      <c r="A81" s="27"/>
      <c r="B81" s="180" t="s">
        <v>61</v>
      </c>
      <c r="C81" s="181"/>
      <c r="D81" s="42" t="e">
        <f>#REF!+#REF!</f>
        <v>#REF!</v>
      </c>
      <c r="E81" s="42" t="e">
        <f>#REF!+#REF!</f>
        <v>#REF!</v>
      </c>
      <c r="F81" s="42" t="e">
        <f>#REF!+#REF!</f>
        <v>#REF!</v>
      </c>
      <c r="G81" s="51" t="e">
        <f>#REF!+#REF!</f>
        <v>#REF!</v>
      </c>
      <c r="H81" s="42" t="e">
        <f>#REF!+#REF!</f>
        <v>#REF!</v>
      </c>
      <c r="I81" s="51" t="e">
        <f>#REF!+#REF!</f>
        <v>#REF!</v>
      </c>
      <c r="J81" s="42" t="e">
        <f>#REF!+#REF!</f>
        <v>#REF!</v>
      </c>
      <c r="K81" s="51" t="e">
        <f>#REF!+#REF!</f>
        <v>#REF!</v>
      </c>
      <c r="L81" s="42" t="e">
        <f>#REF!+#REF!</f>
        <v>#REF!</v>
      </c>
      <c r="M81" s="51" t="e">
        <f>#REF!+#REF!</f>
        <v>#REF!</v>
      </c>
      <c r="N81" s="42" t="e">
        <f>#REF!+#REF!</f>
        <v>#REF!</v>
      </c>
      <c r="O81" s="51" t="e">
        <f>#REF!+#REF!</f>
        <v>#REF!</v>
      </c>
      <c r="P81" s="42" t="e">
        <f>#REF!+#REF!</f>
        <v>#REF!</v>
      </c>
      <c r="Q81" s="53" t="e">
        <f>#REF!+#REF!</f>
        <v>#REF!</v>
      </c>
      <c r="R81" s="16" t="b">
        <v>1</v>
      </c>
      <c r="S81" s="114"/>
      <c r="T81" s="114"/>
    </row>
    <row r="82" spans="1:20" ht="12" customHeight="1">
      <c r="A82" s="27"/>
      <c r="B82" s="178">
        <f>COUNTA(B70:C81)</f>
        <v>12</v>
      </c>
      <c r="C82" s="179"/>
      <c r="D82" s="42"/>
      <c r="E82" s="42"/>
      <c r="F82" s="42"/>
      <c r="G82" s="51"/>
      <c r="H82" s="42"/>
      <c r="I82" s="51"/>
      <c r="J82" s="42"/>
      <c r="K82" s="51"/>
      <c r="L82" s="42"/>
      <c r="M82" s="51"/>
      <c r="N82" s="42"/>
      <c r="O82" s="51"/>
      <c r="P82" s="42"/>
      <c r="Q82" s="53"/>
      <c r="R82" s="16" t="b">
        <v>1</v>
      </c>
      <c r="S82" s="114"/>
      <c r="T82" s="114"/>
    </row>
    <row r="83" spans="1:20" ht="14.25">
      <c r="A83" s="85" t="s">
        <v>21</v>
      </c>
      <c r="B83" s="37"/>
      <c r="C83" s="38"/>
      <c r="D83" s="42"/>
      <c r="E83" s="42"/>
      <c r="F83" s="42"/>
      <c r="G83" s="51"/>
      <c r="H83" s="42"/>
      <c r="I83" s="51"/>
      <c r="J83" s="42"/>
      <c r="K83" s="51"/>
      <c r="L83" s="42"/>
      <c r="M83" s="51"/>
      <c r="N83" s="42"/>
      <c r="O83" s="51"/>
      <c r="P83" s="42"/>
      <c r="Q83" s="53"/>
      <c r="R83" s="16" t="b">
        <v>1</v>
      </c>
      <c r="S83" s="114"/>
      <c r="T83" s="114"/>
    </row>
    <row r="84" spans="1:20" ht="30" customHeight="1">
      <c r="A84" s="27"/>
      <c r="B84" s="171" t="s">
        <v>62</v>
      </c>
      <c r="C84" s="172"/>
      <c r="D84" s="42" t="e">
        <f>#REF!+#REF!</f>
        <v>#REF!</v>
      </c>
      <c r="E84" s="42" t="e">
        <f>#REF!+#REF!</f>
        <v>#REF!</v>
      </c>
      <c r="F84" s="42" t="e">
        <f>#REF!+#REF!</f>
        <v>#REF!</v>
      </c>
      <c r="G84" s="51" t="e">
        <f>#REF!+#REF!</f>
        <v>#REF!</v>
      </c>
      <c r="H84" s="42" t="e">
        <f>#REF!+#REF!</f>
        <v>#REF!</v>
      </c>
      <c r="I84" s="51" t="e">
        <f>#REF!+#REF!</f>
        <v>#REF!</v>
      </c>
      <c r="J84" s="42" t="e">
        <f>#REF!+#REF!</f>
        <v>#REF!</v>
      </c>
      <c r="K84" s="51" t="e">
        <f>#REF!+#REF!</f>
        <v>#REF!</v>
      </c>
      <c r="L84" s="42" t="e">
        <f>#REF!+#REF!</f>
        <v>#REF!</v>
      </c>
      <c r="M84" s="51" t="e">
        <f>#REF!+#REF!</f>
        <v>#REF!</v>
      </c>
      <c r="N84" s="42" t="e">
        <f>#REF!+#REF!</f>
        <v>#REF!</v>
      </c>
      <c r="O84" s="51" t="e">
        <f>#REF!+#REF!</f>
        <v>#REF!</v>
      </c>
      <c r="P84" s="42" t="e">
        <f>#REF!+#REF!</f>
        <v>#REF!</v>
      </c>
      <c r="Q84" s="53" t="e">
        <f>#REF!+#REF!</f>
        <v>#REF!</v>
      </c>
      <c r="R84" s="16" t="b">
        <v>1</v>
      </c>
      <c r="S84" s="114"/>
      <c r="T84" s="114"/>
    </row>
    <row r="85" spans="1:20" ht="12.75" customHeight="1">
      <c r="A85" s="28"/>
      <c r="B85" s="39"/>
      <c r="C85" s="40"/>
      <c r="D85" s="43"/>
      <c r="E85" s="43"/>
      <c r="F85" s="43"/>
      <c r="G85" s="52"/>
      <c r="H85" s="43"/>
      <c r="I85" s="52"/>
      <c r="J85" s="43"/>
      <c r="K85" s="52"/>
      <c r="L85" s="43"/>
      <c r="M85" s="52"/>
      <c r="N85" s="43"/>
      <c r="O85" s="52"/>
      <c r="P85" s="43"/>
      <c r="Q85" s="54"/>
      <c r="R85" s="16" t="b">
        <v>1</v>
      </c>
      <c r="S85" s="115"/>
      <c r="T85" s="115"/>
    </row>
    <row r="86" spans="4:18" ht="14.25"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>
        <v>0</v>
      </c>
    </row>
    <row r="87" ht="14.25">
      <c r="A87" s="77"/>
    </row>
  </sheetData>
  <sheetProtection/>
  <mergeCells count="48">
    <mergeCell ref="B61:C61"/>
    <mergeCell ref="B81:C81"/>
    <mergeCell ref="B82:C82"/>
    <mergeCell ref="B57:C57"/>
    <mergeCell ref="B75:C75"/>
    <mergeCell ref="B76:C76"/>
    <mergeCell ref="B77:C77"/>
    <mergeCell ref="B78:C78"/>
    <mergeCell ref="B79:C79"/>
    <mergeCell ref="B80:C80"/>
    <mergeCell ref="B62:C62"/>
    <mergeCell ref="B70:C70"/>
    <mergeCell ref="B71:C71"/>
    <mergeCell ref="B72:C72"/>
    <mergeCell ref="B73:C73"/>
    <mergeCell ref="B74:C74"/>
    <mergeCell ref="A22:C22"/>
    <mergeCell ref="A49:C49"/>
    <mergeCell ref="B46:C46"/>
    <mergeCell ref="B47:C47"/>
    <mergeCell ref="B48:C48"/>
    <mergeCell ref="B39:C39"/>
    <mergeCell ref="B40:C40"/>
    <mergeCell ref="B28:C28"/>
    <mergeCell ref="B29:C29"/>
    <mergeCell ref="B24:C24"/>
    <mergeCell ref="B25:C25"/>
    <mergeCell ref="B30:C30"/>
    <mergeCell ref="B31:C31"/>
    <mergeCell ref="B32:C32"/>
    <mergeCell ref="B26:C26"/>
    <mergeCell ref="B27:C27"/>
    <mergeCell ref="B84:C84"/>
    <mergeCell ref="B41:C41"/>
    <mergeCell ref="B45:C45"/>
    <mergeCell ref="A43:C43"/>
    <mergeCell ref="B33:C33"/>
    <mergeCell ref="B35:C35"/>
    <mergeCell ref="B38:C38"/>
    <mergeCell ref="B55:C55"/>
    <mergeCell ref="B56:C56"/>
    <mergeCell ref="B34:C34"/>
    <mergeCell ref="B53:C53"/>
    <mergeCell ref="B59:C59"/>
    <mergeCell ref="B60:C60"/>
    <mergeCell ref="B52:C52"/>
    <mergeCell ref="A36:C36"/>
    <mergeCell ref="B51:C51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7" r:id="rId1"/>
  <rowBreaks count="3" manualBreakCount="3">
    <brk id="16" max="255" man="1"/>
    <brk id="57" max="255" man="1"/>
    <brk id="62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zoomScale="87" zoomScaleNormal="87" zoomScalePageLayoutView="0" workbookViewId="0" topLeftCell="A1">
      <selection activeCell="A1" sqref="A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4.25">
      <c r="A1" s="65" t="str">
        <f>A88&amp;" - "&amp;VLOOKUP(A88,SheetNames!A2:C56,3,FALSE)</f>
        <v>MP324 - Nkomazi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140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27.75">
      <c r="D4" s="102" t="s">
        <v>36</v>
      </c>
    </row>
    <row r="5" spans="3:5" ht="28.5">
      <c r="C5" s="107" t="s">
        <v>69</v>
      </c>
      <c r="D5" s="126">
        <v>24</v>
      </c>
      <c r="E5" s="105" t="s">
        <v>39</v>
      </c>
    </row>
    <row r="6" spans="3:5" ht="14.25">
      <c r="C6" s="107" t="s">
        <v>30</v>
      </c>
      <c r="D6" s="118">
        <v>0</v>
      </c>
      <c r="E6" s="104" t="s">
        <v>35</v>
      </c>
    </row>
    <row r="7" spans="1:20" ht="28.5">
      <c r="A7" s="67"/>
      <c r="B7" s="62"/>
      <c r="C7" s="108" t="s">
        <v>70</v>
      </c>
      <c r="D7" s="119">
        <v>16304.4846</v>
      </c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4.25">
      <c r="A8" s="67"/>
      <c r="B8" s="62"/>
      <c r="C8" s="140" t="s">
        <v>71</v>
      </c>
      <c r="D8" s="119">
        <v>12952</v>
      </c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26.25" customHeight="1">
      <c r="A9" s="67"/>
      <c r="B9" s="62"/>
      <c r="C9" s="109" t="s">
        <v>72</v>
      </c>
      <c r="D9" s="119">
        <v>12952</v>
      </c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4.25">
      <c r="A10" s="67"/>
      <c r="B10" s="62"/>
      <c r="C10" s="108" t="s">
        <v>73</v>
      </c>
      <c r="D10" s="119">
        <v>86832</v>
      </c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4.25">
      <c r="A11" s="67"/>
      <c r="B11" s="62"/>
      <c r="C11" s="108" t="s">
        <v>74</v>
      </c>
      <c r="D11" s="126">
        <v>86832</v>
      </c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4.2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4.25">
      <c r="A13" s="67"/>
      <c r="B13" s="62"/>
      <c r="C13" s="108" t="s">
        <v>76</v>
      </c>
      <c r="D13" s="119">
        <v>97501</v>
      </c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28.5">
      <c r="A14" s="67"/>
      <c r="B14" s="62"/>
      <c r="C14" s="108" t="s">
        <v>77</v>
      </c>
      <c r="D14" s="119">
        <v>0</v>
      </c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4.25">
      <c r="A15" s="67"/>
      <c r="B15" s="62"/>
      <c r="C15" s="107" t="s">
        <v>78</v>
      </c>
      <c r="D15" s="119">
        <v>83742</v>
      </c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4.2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4.25">
      <c r="A17" s="67" t="s">
        <v>141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82.5">
      <c r="A18" s="4" t="s">
        <v>0</v>
      </c>
      <c r="B18" s="5"/>
      <c r="C18" s="5"/>
      <c r="D18" s="46" t="s">
        <v>142</v>
      </c>
      <c r="E18" s="8" t="s">
        <v>143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144</v>
      </c>
      <c r="P18" s="7" t="s">
        <v>145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4.25">
      <c r="A22" s="182" t="s">
        <v>19</v>
      </c>
      <c r="B22" s="183"/>
      <c r="C22" s="184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73" t="s">
        <v>79</v>
      </c>
      <c r="C24" s="174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73" t="s">
        <v>80</v>
      </c>
      <c r="C25" s="174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73" t="s">
        <v>28</v>
      </c>
      <c r="C26" s="174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73" t="s">
        <v>29</v>
      </c>
      <c r="C27" s="174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85" t="s">
        <v>82</v>
      </c>
      <c r="C28" s="186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73" t="s">
        <v>37</v>
      </c>
      <c r="C29" s="174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73" t="s">
        <v>38</v>
      </c>
      <c r="C30" s="174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4" t="s">
        <v>95</v>
      </c>
      <c r="C31" s="13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73" t="s">
        <v>31</v>
      </c>
      <c r="C32" s="174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 customHeight="1">
      <c r="A33" s="23"/>
      <c r="B33" s="173" t="s">
        <v>81</v>
      </c>
      <c r="C33" s="174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 customHeight="1">
      <c r="A34" s="23"/>
      <c r="B34" s="173" t="s">
        <v>83</v>
      </c>
      <c r="C34" s="174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4.25">
      <c r="A35" s="23"/>
      <c r="B35" s="134" t="s">
        <v>96</v>
      </c>
      <c r="C35" s="13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 customHeight="1">
      <c r="A36" s="23"/>
      <c r="B36" s="173" t="s">
        <v>84</v>
      </c>
      <c r="C36" s="174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87">
        <f>COUNTA(B24:B36)</f>
        <v>13</v>
      </c>
      <c r="C37" s="188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4.25">
      <c r="A38" s="175" t="s">
        <v>40</v>
      </c>
      <c r="B38" s="176"/>
      <c r="C38" s="177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37"/>
      <c r="B39" s="138"/>
      <c r="C39" s="139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 customHeight="1">
      <c r="A40" s="27"/>
      <c r="B40" s="173" t="s">
        <v>46</v>
      </c>
      <c r="C40" s="174">
        <v>0</v>
      </c>
      <c r="D40" s="59">
        <v>0</v>
      </c>
      <c r="E40" s="60">
        <v>10.5</v>
      </c>
      <c r="F40" s="55">
        <v>0</v>
      </c>
      <c r="G40" s="61">
        <v>0</v>
      </c>
      <c r="H40" s="55"/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 t="s">
        <v>149</v>
      </c>
    </row>
    <row r="41" spans="1:20" ht="15" customHeight="1">
      <c r="A41" s="27"/>
      <c r="B41" s="173" t="s">
        <v>45</v>
      </c>
      <c r="C41" s="174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73" t="s">
        <v>85</v>
      </c>
      <c r="C42" s="174">
        <v>0</v>
      </c>
      <c r="D42" s="59">
        <v>0</v>
      </c>
      <c r="E42" s="60">
        <v>320</v>
      </c>
      <c r="F42" s="55">
        <v>0</v>
      </c>
      <c r="G42" s="61">
        <v>0</v>
      </c>
      <c r="H42" s="55">
        <v>80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80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 t="s">
        <v>150</v>
      </c>
      <c r="T42" s="122"/>
    </row>
    <row r="43" spans="1:20" ht="15" customHeight="1">
      <c r="A43" s="27"/>
      <c r="B43" s="173" t="s">
        <v>86</v>
      </c>
      <c r="C43" s="174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4.25">
      <c r="A44" s="27"/>
      <c r="B44" s="135"/>
      <c r="C44" s="136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75" t="s">
        <v>26</v>
      </c>
      <c r="B45" s="176"/>
      <c r="C45" s="177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37"/>
      <c r="B46" s="138"/>
      <c r="C46" s="139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 customHeight="1">
      <c r="A47" s="27"/>
      <c r="B47" s="173" t="s">
        <v>42</v>
      </c>
      <c r="C47" s="174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 customHeight="1">
      <c r="A48" s="27"/>
      <c r="B48" s="173" t="s">
        <v>43</v>
      </c>
      <c r="C48" s="174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 customHeight="1">
      <c r="A49" s="17"/>
      <c r="B49" s="173" t="s">
        <v>44</v>
      </c>
      <c r="C49" s="174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78">
        <f>COUNTA(B40:B49)</f>
        <v>7</v>
      </c>
      <c r="C50" s="179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4.25">
      <c r="A51" s="175" t="s">
        <v>20</v>
      </c>
      <c r="B51" s="176"/>
      <c r="C51" s="177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4.25">
      <c r="A52" s="85" t="s">
        <v>15</v>
      </c>
      <c r="B52" s="138"/>
      <c r="C52" s="139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73" t="s">
        <v>41</v>
      </c>
      <c r="C53" s="174">
        <v>0</v>
      </c>
      <c r="D53" s="59">
        <v>21666</v>
      </c>
      <c r="E53" s="60">
        <v>5000</v>
      </c>
      <c r="F53" s="55">
        <v>0</v>
      </c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 t="s">
        <v>151</v>
      </c>
    </row>
    <row r="54" spans="1:20" ht="15" customHeight="1">
      <c r="A54" s="27"/>
      <c r="B54" s="173" t="s">
        <v>47</v>
      </c>
      <c r="C54" s="174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78">
        <f>COUNTA(B53:B54)</f>
        <v>2</v>
      </c>
      <c r="C55" s="179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4.2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71" t="s">
        <v>48</v>
      </c>
      <c r="C57" s="172"/>
      <c r="D57" s="59">
        <v>0</v>
      </c>
      <c r="E57" s="60">
        <v>1020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 t="s">
        <v>152</v>
      </c>
      <c r="T57" s="124" t="s">
        <v>153</v>
      </c>
    </row>
    <row r="58" spans="1:20" ht="15" customHeight="1">
      <c r="A58" s="27"/>
      <c r="B58" s="171" t="s">
        <v>49</v>
      </c>
      <c r="C58" s="172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78">
        <f>COUNTA(B57:C58)</f>
        <v>2</v>
      </c>
      <c r="C59" s="179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4.2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72">
      <c r="A61" s="27"/>
      <c r="B61" s="180" t="s">
        <v>88</v>
      </c>
      <c r="C61" s="181"/>
      <c r="D61" s="59">
        <v>0</v>
      </c>
      <c r="E61" s="60">
        <v>4017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 t="s">
        <v>154</v>
      </c>
      <c r="T61" s="124" t="s">
        <v>155</v>
      </c>
    </row>
    <row r="62" spans="1:20" ht="14.25">
      <c r="A62" s="27"/>
      <c r="B62" s="180" t="s">
        <v>87</v>
      </c>
      <c r="C62" s="181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4.25">
      <c r="A63" s="27"/>
      <c r="B63" s="180" t="s">
        <v>89</v>
      </c>
      <c r="C63" s="181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78">
        <f>COUNTA(B61:C62)</f>
        <v>2</v>
      </c>
      <c r="C64" s="179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4.2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42.75">
      <c r="A66" s="27"/>
      <c r="B66" s="37" t="s">
        <v>93</v>
      </c>
      <c r="C66" s="38"/>
      <c r="D66" s="59">
        <v>3.839</v>
      </c>
      <c r="E66" s="60">
        <v>300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 t="s">
        <v>156</v>
      </c>
    </row>
    <row r="67" spans="1:20" ht="14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4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4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4.2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80" t="s">
        <v>50</v>
      </c>
      <c r="C72" s="181"/>
      <c r="D72" s="59">
        <v>0</v>
      </c>
      <c r="E72" s="60">
        <v>1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 t="s">
        <v>157</v>
      </c>
    </row>
    <row r="73" spans="1:20" ht="57">
      <c r="A73" s="27"/>
      <c r="B73" s="180" t="s">
        <v>51</v>
      </c>
      <c r="C73" s="181"/>
      <c r="D73" s="59">
        <v>0</v>
      </c>
      <c r="E73" s="60">
        <v>1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 t="s">
        <v>157</v>
      </c>
    </row>
    <row r="74" spans="1:20" ht="14.25">
      <c r="A74" s="27"/>
      <c r="B74" s="180" t="s">
        <v>52</v>
      </c>
      <c r="C74" s="181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4.25">
      <c r="A75" s="27"/>
      <c r="B75" s="180" t="s">
        <v>53</v>
      </c>
      <c r="C75" s="181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73" t="s">
        <v>54</v>
      </c>
      <c r="C76" s="174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4.25">
      <c r="A77" s="27"/>
      <c r="B77" s="180" t="s">
        <v>55</v>
      </c>
      <c r="C77" s="181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4.25">
      <c r="A78" s="27"/>
      <c r="B78" s="180" t="s">
        <v>56</v>
      </c>
      <c r="C78" s="181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4.25">
      <c r="A79" s="17"/>
      <c r="B79" s="180" t="s">
        <v>57</v>
      </c>
      <c r="C79" s="181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4.25">
      <c r="A80" s="27"/>
      <c r="B80" s="180" t="s">
        <v>58</v>
      </c>
      <c r="C80" s="181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4.25">
      <c r="A81" s="27"/>
      <c r="B81" s="180" t="s">
        <v>59</v>
      </c>
      <c r="C81" s="181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4.25">
      <c r="A82" s="27"/>
      <c r="B82" s="180" t="s">
        <v>60</v>
      </c>
      <c r="C82" s="181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4.25">
      <c r="A83" s="27"/>
      <c r="B83" s="180" t="s">
        <v>61</v>
      </c>
      <c r="C83" s="181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78">
        <f>COUNTA(B72:C83)</f>
        <v>12</v>
      </c>
      <c r="C84" s="179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4.2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71" t="s">
        <v>62</v>
      </c>
      <c r="C86" s="172"/>
      <c r="D86" s="59">
        <v>0</v>
      </c>
      <c r="E86" s="60">
        <v>352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 t="s">
        <v>158</v>
      </c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4.25">
      <c r="A88" s="77" t="str">
        <f>SheetNames!A19</f>
        <v>MP324</v>
      </c>
    </row>
  </sheetData>
  <sheetProtection/>
  <mergeCells count="48">
    <mergeCell ref="B36:C36"/>
    <mergeCell ref="B37:C37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  <mergeCell ref="B40:C40"/>
    <mergeCell ref="B41:C41"/>
    <mergeCell ref="B47:C47"/>
    <mergeCell ref="B48:C48"/>
    <mergeCell ref="A38:C38"/>
    <mergeCell ref="B42:C42"/>
    <mergeCell ref="B76:C76"/>
    <mergeCell ref="B77:C77"/>
    <mergeCell ref="B78:C78"/>
    <mergeCell ref="B79:C79"/>
    <mergeCell ref="B80:C80"/>
    <mergeCell ref="B59:C59"/>
    <mergeCell ref="B61:C61"/>
    <mergeCell ref="B62:C62"/>
    <mergeCell ref="B54:C54"/>
    <mergeCell ref="B75:C75"/>
    <mergeCell ref="B58:C58"/>
    <mergeCell ref="B63:C63"/>
    <mergeCell ref="B64:C64"/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81:C81"/>
    <mergeCell ref="B82:C82"/>
    <mergeCell ref="B83:C83"/>
    <mergeCell ref="B53:C53"/>
    <mergeCell ref="B55:C55"/>
    <mergeCell ref="B57:C5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35" r:id="rId1"/>
  <rowBreaks count="1" manualBreakCount="1">
    <brk id="16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zoomScale="70" zoomScaleNormal="70" zoomScalePageLayoutView="0" workbookViewId="0" topLeftCell="A1">
      <selection activeCell="A1" sqref="A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4.25">
      <c r="A1" s="65" t="str">
        <f>A88&amp;" - "&amp;VLOOKUP(A88,SheetNames!A2:C56,3,FALSE)</f>
        <v>MP325 - Bushbuckridge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140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27.75">
      <c r="D4" s="102" t="s">
        <v>36</v>
      </c>
    </row>
    <row r="5" spans="3:5" ht="28.5">
      <c r="C5" s="107" t="s">
        <v>69</v>
      </c>
      <c r="D5" s="126">
        <v>146720</v>
      </c>
      <c r="E5" s="105" t="s">
        <v>39</v>
      </c>
    </row>
    <row r="6" spans="3:5" ht="14.25">
      <c r="C6" s="107" t="s">
        <v>30</v>
      </c>
      <c r="D6" s="118"/>
      <c r="E6" s="104" t="s">
        <v>35</v>
      </c>
    </row>
    <row r="7" spans="1:20" ht="28.5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4.25">
      <c r="A8" s="67"/>
      <c r="B8" s="62"/>
      <c r="C8" s="140" t="s">
        <v>71</v>
      </c>
      <c r="D8" s="119">
        <v>146720</v>
      </c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26.25" customHeight="1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4.25">
      <c r="A10" s="67"/>
      <c r="B10" s="62"/>
      <c r="C10" s="108" t="s">
        <v>73</v>
      </c>
      <c r="D10" s="119">
        <v>102300</v>
      </c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4.2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4.2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4.2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28.5">
      <c r="A14" s="67"/>
      <c r="B14" s="62"/>
      <c r="C14" s="108" t="s">
        <v>77</v>
      </c>
      <c r="D14" s="119">
        <v>32428</v>
      </c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4.25">
      <c r="A15" s="67"/>
      <c r="B15" s="62"/>
      <c r="C15" s="107" t="s">
        <v>78</v>
      </c>
      <c r="D15" s="119">
        <v>5822</v>
      </c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4.2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4.25">
      <c r="A17" s="67" t="s">
        <v>141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82.5">
      <c r="A18" s="4" t="s">
        <v>0</v>
      </c>
      <c r="B18" s="5"/>
      <c r="C18" s="5"/>
      <c r="D18" s="46" t="s">
        <v>142</v>
      </c>
      <c r="E18" s="8" t="s">
        <v>143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144</v>
      </c>
      <c r="P18" s="7" t="s">
        <v>145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4.25">
      <c r="A20" s="4"/>
      <c r="B20" s="5"/>
      <c r="C20" s="29"/>
      <c r="D20" s="35">
        <v>1</v>
      </c>
      <c r="E20" s="41">
        <v>2</v>
      </c>
      <c r="F20" s="32">
        <v>3</v>
      </c>
      <c r="G20" s="33">
        <v>4</v>
      </c>
      <c r="H20" s="32">
        <v>5</v>
      </c>
      <c r="I20" s="33">
        <f aca="true" t="shared" si="0" ref="I20:Q20">H20+1</f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4.25">
      <c r="A22" s="182" t="s">
        <v>19</v>
      </c>
      <c r="B22" s="183"/>
      <c r="C22" s="184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73" t="s">
        <v>79</v>
      </c>
      <c r="C24" s="174">
        <v>0</v>
      </c>
      <c r="D24" s="59">
        <v>190</v>
      </c>
      <c r="E24" s="60">
        <v>190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73" t="s">
        <v>80</v>
      </c>
      <c r="C25" s="174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73" t="s">
        <v>28</v>
      </c>
      <c r="C26" s="174">
        <v>0</v>
      </c>
      <c r="D26" s="59">
        <v>49597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73" t="s">
        <v>29</v>
      </c>
      <c r="C27" s="174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85" t="s">
        <v>82</v>
      </c>
      <c r="C28" s="186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73" t="s">
        <v>37</v>
      </c>
      <c r="C29" s="174">
        <v>0</v>
      </c>
      <c r="D29" s="59">
        <v>16</v>
      </c>
      <c r="E29" s="60">
        <v>5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73" t="s">
        <v>38</v>
      </c>
      <c r="C30" s="174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4" t="s">
        <v>95</v>
      </c>
      <c r="C31" s="136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73" t="s">
        <v>31</v>
      </c>
      <c r="C32" s="174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 customHeight="1">
      <c r="A33" s="23"/>
      <c r="B33" s="173" t="s">
        <v>81</v>
      </c>
      <c r="C33" s="174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 customHeight="1">
      <c r="A34" s="23"/>
      <c r="B34" s="173" t="s">
        <v>83</v>
      </c>
      <c r="C34" s="174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4.25">
      <c r="A35" s="23"/>
      <c r="B35" s="134" t="s">
        <v>96</v>
      </c>
      <c r="C35" s="136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 customHeight="1">
      <c r="A36" s="23"/>
      <c r="B36" s="173" t="s">
        <v>84</v>
      </c>
      <c r="C36" s="174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87">
        <f>COUNTA(B24:B36)</f>
        <v>13</v>
      </c>
      <c r="C37" s="188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4.25">
      <c r="A38" s="175" t="s">
        <v>40</v>
      </c>
      <c r="B38" s="176"/>
      <c r="C38" s="177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37"/>
      <c r="B39" s="138"/>
      <c r="C39" s="139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 customHeight="1">
      <c r="A40" s="27"/>
      <c r="B40" s="173" t="s">
        <v>46</v>
      </c>
      <c r="C40" s="174">
        <v>0</v>
      </c>
      <c r="D40" s="59">
        <v>345</v>
      </c>
      <c r="E40" s="60">
        <v>130</v>
      </c>
      <c r="F40" s="55">
        <v>2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2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 customHeight="1">
      <c r="A41" s="27"/>
      <c r="B41" s="173" t="s">
        <v>45</v>
      </c>
      <c r="C41" s="174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73" t="s">
        <v>85</v>
      </c>
      <c r="C42" s="174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73" t="s">
        <v>86</v>
      </c>
      <c r="C43" s="174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4.25">
      <c r="A44" s="27"/>
      <c r="B44" s="135"/>
      <c r="C44" s="136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75" t="s">
        <v>26</v>
      </c>
      <c r="B45" s="176"/>
      <c r="C45" s="177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37"/>
      <c r="B46" s="138"/>
      <c r="C46" s="139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 customHeight="1">
      <c r="A47" s="27"/>
      <c r="B47" s="173" t="s">
        <v>42</v>
      </c>
      <c r="C47" s="174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 customHeight="1">
      <c r="A48" s="27"/>
      <c r="B48" s="173" t="s">
        <v>43</v>
      </c>
      <c r="C48" s="174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 customHeight="1">
      <c r="A49" s="17"/>
      <c r="B49" s="173" t="s">
        <v>44</v>
      </c>
      <c r="C49" s="174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78">
        <f>COUNTA(B40:B49)</f>
        <v>7</v>
      </c>
      <c r="C50" s="179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4.25">
      <c r="A51" s="175" t="s">
        <v>20</v>
      </c>
      <c r="B51" s="176"/>
      <c r="C51" s="177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4.25">
      <c r="A52" s="85" t="s">
        <v>15</v>
      </c>
      <c r="B52" s="138"/>
      <c r="C52" s="139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73" t="s">
        <v>41</v>
      </c>
      <c r="C53" s="174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 customHeight="1">
      <c r="A54" s="27"/>
      <c r="B54" s="173" t="s">
        <v>47</v>
      </c>
      <c r="C54" s="174">
        <v>0</v>
      </c>
      <c r="D54" s="59">
        <v>111507</v>
      </c>
      <c r="E54" s="60">
        <v>12500</v>
      </c>
      <c r="F54" s="55">
        <v>1500</v>
      </c>
      <c r="G54" s="61">
        <v>1500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1500</v>
      </c>
      <c r="O54" s="74">
        <f>IF(ISERROR(G54+I54+K54+M54),"Invalid Input",G54+I54+K54+M54)</f>
        <v>1500</v>
      </c>
      <c r="P54" s="68">
        <v>0</v>
      </c>
      <c r="Q54" s="53">
        <f>IF(ISERROR(P54-O54),"Invalid Input",(P54-O54))</f>
        <v>-1500</v>
      </c>
      <c r="R54" s="16" t="b">
        <v>1</v>
      </c>
      <c r="S54" s="124"/>
      <c r="T54" s="124"/>
    </row>
    <row r="55" spans="1:20" ht="7.5" customHeight="1">
      <c r="A55" s="17"/>
      <c r="B55" s="178">
        <f>COUNTA(B53:B54)</f>
        <v>2</v>
      </c>
      <c r="C55" s="179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4.2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71" t="s">
        <v>48</v>
      </c>
      <c r="C57" s="172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 customHeight="1">
      <c r="A58" s="27"/>
      <c r="B58" s="171" t="s">
        <v>49</v>
      </c>
      <c r="C58" s="172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78">
        <f>COUNTA(B57:C58)</f>
        <v>2</v>
      </c>
      <c r="C59" s="179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4.2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4.25">
      <c r="A61" s="27"/>
      <c r="B61" s="180" t="s">
        <v>88</v>
      </c>
      <c r="C61" s="181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4.25">
      <c r="A62" s="27"/>
      <c r="B62" s="180" t="s">
        <v>87</v>
      </c>
      <c r="C62" s="181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4.25">
      <c r="A63" s="27"/>
      <c r="B63" s="180" t="s">
        <v>89</v>
      </c>
      <c r="C63" s="181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78">
        <f>COUNTA(B61:C62)</f>
        <v>2</v>
      </c>
      <c r="C64" s="179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4.2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4.25">
      <c r="A66" s="27"/>
      <c r="B66" s="37" t="s">
        <v>93</v>
      </c>
      <c r="C66" s="38"/>
      <c r="D66" s="59">
        <v>143786</v>
      </c>
      <c r="E66" s="60">
        <v>322</v>
      </c>
      <c r="F66" s="55">
        <v>50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50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4.2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4.2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4.2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4.2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80" t="s">
        <v>50</v>
      </c>
      <c r="C72" s="181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4.25">
      <c r="A73" s="27"/>
      <c r="B73" s="180" t="s">
        <v>51</v>
      </c>
      <c r="C73" s="181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4.25">
      <c r="A74" s="27"/>
      <c r="B74" s="180" t="s">
        <v>52</v>
      </c>
      <c r="C74" s="181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4.25">
      <c r="A75" s="27"/>
      <c r="B75" s="180" t="s">
        <v>53</v>
      </c>
      <c r="C75" s="181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73" t="s">
        <v>54</v>
      </c>
      <c r="C76" s="174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4.25">
      <c r="A77" s="27"/>
      <c r="B77" s="180" t="s">
        <v>55</v>
      </c>
      <c r="C77" s="181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4.25">
      <c r="A78" s="27"/>
      <c r="B78" s="180" t="s">
        <v>56</v>
      </c>
      <c r="C78" s="181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4.25">
      <c r="A79" s="17"/>
      <c r="B79" s="180" t="s">
        <v>57</v>
      </c>
      <c r="C79" s="181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4.25">
      <c r="A80" s="27"/>
      <c r="B80" s="180" t="s">
        <v>58</v>
      </c>
      <c r="C80" s="181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4.25">
      <c r="A81" s="27"/>
      <c r="B81" s="180" t="s">
        <v>59</v>
      </c>
      <c r="C81" s="181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4.25">
      <c r="A82" s="27"/>
      <c r="B82" s="180" t="s">
        <v>60</v>
      </c>
      <c r="C82" s="181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4.25">
      <c r="A83" s="27"/>
      <c r="B83" s="180" t="s">
        <v>61</v>
      </c>
      <c r="C83" s="181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78">
        <f>COUNTA(B72:C83)</f>
        <v>12</v>
      </c>
      <c r="C84" s="179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4.2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71" t="s">
        <v>62</v>
      </c>
      <c r="C86" s="172"/>
      <c r="D86" s="59">
        <v>0</v>
      </c>
      <c r="E86" s="60">
        <v>1500</v>
      </c>
      <c r="F86" s="55">
        <v>400</v>
      </c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400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4.25">
      <c r="A88" s="77" t="str">
        <f>SheetNames!A20</f>
        <v>MP325</v>
      </c>
    </row>
  </sheetData>
  <sheetProtection/>
  <mergeCells count="48">
    <mergeCell ref="B77:C77"/>
    <mergeCell ref="B78:C78"/>
    <mergeCell ref="B79:C79"/>
    <mergeCell ref="B80:C80"/>
    <mergeCell ref="B83:C83"/>
    <mergeCell ref="B36:C36"/>
    <mergeCell ref="B43:C43"/>
    <mergeCell ref="A45:C45"/>
    <mergeCell ref="B49:C49"/>
    <mergeCell ref="B74:C74"/>
    <mergeCell ref="B53:C53"/>
    <mergeCell ref="B57:C57"/>
    <mergeCell ref="B59:C59"/>
    <mergeCell ref="B55:C55"/>
    <mergeCell ref="B62:C62"/>
    <mergeCell ref="B72:C72"/>
    <mergeCell ref="B47:C47"/>
    <mergeCell ref="B37:C37"/>
    <mergeCell ref="A38:C38"/>
    <mergeCell ref="B64:C64"/>
    <mergeCell ref="B42:C42"/>
    <mergeCell ref="B32:C32"/>
    <mergeCell ref="B33:C33"/>
    <mergeCell ref="B30:C30"/>
    <mergeCell ref="B34:C34"/>
    <mergeCell ref="B29:C29"/>
    <mergeCell ref="A22:C22"/>
    <mergeCell ref="B25:C25"/>
    <mergeCell ref="B26:C26"/>
    <mergeCell ref="B27:C27"/>
    <mergeCell ref="B28:C28"/>
    <mergeCell ref="B24:C24"/>
    <mergeCell ref="B48:C48"/>
    <mergeCell ref="B40:C40"/>
    <mergeCell ref="B41:C41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35" r:id="rId1"/>
  <rowBreaks count="1" manualBreakCount="1">
    <brk id="16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zoomScale="70" zoomScaleNormal="70" zoomScalePageLayoutView="0" workbookViewId="0" topLeftCell="A1">
      <selection activeCell="A1" sqref="A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4.25">
      <c r="A1" s="65" t="str">
        <f>A88&amp;" - "&amp;VLOOKUP(A88,SheetNames!A2:C56,3,FALSE)</f>
        <v>MP326 - City of Mbombela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140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27.75">
      <c r="D4" s="102" t="s">
        <v>36</v>
      </c>
    </row>
    <row r="5" spans="3:5" ht="28.5">
      <c r="C5" s="107" t="s">
        <v>69</v>
      </c>
      <c r="D5" s="126">
        <v>532095</v>
      </c>
      <c r="E5" s="105" t="s">
        <v>39</v>
      </c>
    </row>
    <row r="6" spans="3:5" ht="14.25">
      <c r="C6" s="107" t="s">
        <v>30</v>
      </c>
      <c r="D6" s="118">
        <v>8759</v>
      </c>
      <c r="E6" s="104" t="s">
        <v>35</v>
      </c>
    </row>
    <row r="7" spans="1:20" ht="28.5">
      <c r="A7" s="67"/>
      <c r="B7" s="62"/>
      <c r="C7" s="108" t="s">
        <v>70</v>
      </c>
      <c r="D7" s="119">
        <v>105</v>
      </c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4.25">
      <c r="A8" s="67"/>
      <c r="B8" s="62"/>
      <c r="C8" s="140" t="s">
        <v>71</v>
      </c>
      <c r="D8" s="119">
        <v>177421</v>
      </c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26.25" customHeight="1">
      <c r="A9" s="67"/>
      <c r="B9" s="62"/>
      <c r="C9" s="109" t="s">
        <v>72</v>
      </c>
      <c r="D9" s="119">
        <v>18408</v>
      </c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4.2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4.25">
      <c r="A11" s="67"/>
      <c r="B11" s="62"/>
      <c r="C11" s="108" t="s">
        <v>74</v>
      </c>
      <c r="D11" s="126">
        <v>187000</v>
      </c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4.25">
      <c r="A12" s="67"/>
      <c r="B12" s="62"/>
      <c r="C12" s="108" t="s">
        <v>75</v>
      </c>
      <c r="D12" s="119">
        <v>147000</v>
      </c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4.2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28.5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4.25">
      <c r="A15" s="67"/>
      <c r="B15" s="62"/>
      <c r="C15" s="107" t="s">
        <v>78</v>
      </c>
      <c r="D15" s="119">
        <v>4872</v>
      </c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4.2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4.25">
      <c r="A17" s="67" t="s">
        <v>141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82.5">
      <c r="A18" s="4" t="s">
        <v>0</v>
      </c>
      <c r="B18" s="5"/>
      <c r="C18" s="5"/>
      <c r="D18" s="46" t="s">
        <v>142</v>
      </c>
      <c r="E18" s="8" t="s">
        <v>143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144</v>
      </c>
      <c r="P18" s="7" t="s">
        <v>145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4.25">
      <c r="A20" s="4"/>
      <c r="B20" s="5"/>
      <c r="C20" s="29"/>
      <c r="D20" s="35">
        <v>1</v>
      </c>
      <c r="E20" s="41">
        <v>2</v>
      </c>
      <c r="F20" s="32">
        <v>3</v>
      </c>
      <c r="G20" s="33">
        <v>4</v>
      </c>
      <c r="H20" s="32">
        <f aca="true" t="shared" si="0" ref="H20:Q20">G20+1</f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4.25">
      <c r="A22" s="182" t="s">
        <v>19</v>
      </c>
      <c r="B22" s="183"/>
      <c r="C22" s="184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73" t="s">
        <v>79</v>
      </c>
      <c r="C24" s="174">
        <v>0</v>
      </c>
      <c r="D24" s="59">
        <v>32532</v>
      </c>
      <c r="E24" s="60">
        <v>200</v>
      </c>
      <c r="F24" s="55">
        <v>200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200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73" t="s">
        <v>80</v>
      </c>
      <c r="C25" s="174">
        <v>0</v>
      </c>
      <c r="D25" s="59"/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73" t="s">
        <v>28</v>
      </c>
      <c r="C26" s="174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73" t="s">
        <v>29</v>
      </c>
      <c r="C27" s="174">
        <v>0</v>
      </c>
      <c r="D27" s="59">
        <v>32532</v>
      </c>
      <c r="E27" s="60">
        <v>1493</v>
      </c>
      <c r="F27" s="55">
        <v>1493</v>
      </c>
      <c r="G27" s="61">
        <v>1493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1493</v>
      </c>
      <c r="O27" s="74">
        <f t="shared" si="2"/>
        <v>1493</v>
      </c>
      <c r="P27" s="68">
        <v>0</v>
      </c>
      <c r="Q27" s="53">
        <f t="shared" si="3"/>
        <v>-1493</v>
      </c>
      <c r="R27" s="16" t="b">
        <v>1</v>
      </c>
      <c r="S27" s="122"/>
      <c r="T27" s="122"/>
    </row>
    <row r="28" spans="1:20" ht="15" customHeight="1">
      <c r="A28" s="23"/>
      <c r="B28" s="185" t="s">
        <v>82</v>
      </c>
      <c r="C28" s="186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73" t="s">
        <v>37</v>
      </c>
      <c r="C29" s="174">
        <v>0</v>
      </c>
      <c r="D29" s="59">
        <v>23</v>
      </c>
      <c r="E29" s="60">
        <v>1</v>
      </c>
      <c r="F29" s="55">
        <v>1</v>
      </c>
      <c r="G29" s="61">
        <v>1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1</v>
      </c>
      <c r="O29" s="74">
        <f t="shared" si="2"/>
        <v>1</v>
      </c>
      <c r="P29" s="68">
        <v>0</v>
      </c>
      <c r="Q29" s="53">
        <f t="shared" si="3"/>
        <v>-1</v>
      </c>
      <c r="R29" s="16" t="b">
        <v>1</v>
      </c>
      <c r="S29" s="122"/>
      <c r="T29" s="122"/>
    </row>
    <row r="30" spans="1:20" ht="15" customHeight="1">
      <c r="A30" s="23"/>
      <c r="B30" s="173" t="s">
        <v>38</v>
      </c>
      <c r="C30" s="174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4" t="s">
        <v>95</v>
      </c>
      <c r="C31" s="136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73" t="s">
        <v>31</v>
      </c>
      <c r="C32" s="174">
        <v>0</v>
      </c>
      <c r="D32" s="59">
        <v>22</v>
      </c>
      <c r="E32" s="60">
        <v>6</v>
      </c>
      <c r="F32" s="55"/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 customHeight="1">
      <c r="A33" s="23"/>
      <c r="B33" s="173" t="s">
        <v>81</v>
      </c>
      <c r="C33" s="174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 customHeight="1">
      <c r="A34" s="23"/>
      <c r="B34" s="173" t="s">
        <v>83</v>
      </c>
      <c r="C34" s="174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4.25">
      <c r="A35" s="23"/>
      <c r="B35" s="134" t="s">
        <v>96</v>
      </c>
      <c r="C35" s="136"/>
      <c r="D35" s="59">
        <v>32532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 customHeight="1">
      <c r="A36" s="23"/>
      <c r="B36" s="173" t="s">
        <v>84</v>
      </c>
      <c r="C36" s="174"/>
      <c r="D36" s="59">
        <v>167</v>
      </c>
      <c r="E36" s="60">
        <v>613</v>
      </c>
      <c r="F36" s="55">
        <v>153</v>
      </c>
      <c r="G36" s="61">
        <v>235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153</v>
      </c>
      <c r="O36" s="74">
        <f t="shared" si="2"/>
        <v>235</v>
      </c>
      <c r="P36" s="68">
        <v>0</v>
      </c>
      <c r="Q36" s="53">
        <f t="shared" si="3"/>
        <v>-235</v>
      </c>
      <c r="R36" s="16" t="b">
        <v>1</v>
      </c>
      <c r="S36" s="122"/>
      <c r="T36" s="122"/>
    </row>
    <row r="37" spans="1:20" s="90" customFormat="1" ht="7.5" customHeight="1">
      <c r="A37" s="86"/>
      <c r="B37" s="187">
        <f>COUNTA(B24:B36)</f>
        <v>13</v>
      </c>
      <c r="C37" s="188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4.25">
      <c r="A38" s="175" t="s">
        <v>40</v>
      </c>
      <c r="B38" s="176"/>
      <c r="C38" s="177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37"/>
      <c r="B39" s="138"/>
      <c r="C39" s="139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 customHeight="1">
      <c r="A40" s="27"/>
      <c r="B40" s="173" t="s">
        <v>46</v>
      </c>
      <c r="C40" s="174">
        <v>0</v>
      </c>
      <c r="D40" s="59">
        <v>0</v>
      </c>
      <c r="E40" s="60">
        <v>18</v>
      </c>
      <c r="F40" s="55">
        <v>4</v>
      </c>
      <c r="G40" s="61">
        <v>4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4</v>
      </c>
      <c r="O40" s="74">
        <f>IF(ISERROR(G40+I40+K40+M40),"Invalid Input",G40+I40+K40+M40)</f>
        <v>4</v>
      </c>
      <c r="P40" s="68">
        <v>0</v>
      </c>
      <c r="Q40" s="53">
        <f>IF(ISERROR(P40-O40),"Invalid Input",(P40-O40))</f>
        <v>-4</v>
      </c>
      <c r="R40" s="16" t="b">
        <v>1</v>
      </c>
      <c r="S40" s="122"/>
      <c r="T40" s="122"/>
    </row>
    <row r="41" spans="1:20" ht="15" customHeight="1">
      <c r="A41" s="27"/>
      <c r="B41" s="173" t="s">
        <v>45</v>
      </c>
      <c r="C41" s="174">
        <v>0</v>
      </c>
      <c r="D41" s="59">
        <v>0</v>
      </c>
      <c r="E41" s="60"/>
      <c r="F41" s="55">
        <v>2</v>
      </c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2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73" t="s">
        <v>85</v>
      </c>
      <c r="C42" s="174">
        <v>0</v>
      </c>
      <c r="D42" s="59">
        <v>0</v>
      </c>
      <c r="E42" s="60">
        <v>48</v>
      </c>
      <c r="F42" s="55">
        <v>20</v>
      </c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20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73" t="s">
        <v>86</v>
      </c>
      <c r="C43" s="174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4.25">
      <c r="A44" s="27"/>
      <c r="B44" s="135"/>
      <c r="C44" s="136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75" t="s">
        <v>26</v>
      </c>
      <c r="B45" s="176"/>
      <c r="C45" s="177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37"/>
      <c r="B46" s="138"/>
      <c r="C46" s="139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 customHeight="1">
      <c r="A47" s="27"/>
      <c r="B47" s="173" t="s">
        <v>42</v>
      </c>
      <c r="C47" s="174">
        <v>0</v>
      </c>
      <c r="D47" s="59">
        <v>0</v>
      </c>
      <c r="E47" s="60">
        <v>1</v>
      </c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 customHeight="1">
      <c r="A48" s="27"/>
      <c r="B48" s="173" t="s">
        <v>43</v>
      </c>
      <c r="C48" s="174">
        <v>0</v>
      </c>
      <c r="D48" s="59">
        <v>1</v>
      </c>
      <c r="E48" s="60">
        <v>1</v>
      </c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 customHeight="1">
      <c r="A49" s="17"/>
      <c r="B49" s="173" t="s">
        <v>44</v>
      </c>
      <c r="C49" s="174">
        <v>0</v>
      </c>
      <c r="D49" s="59">
        <v>8</v>
      </c>
      <c r="E49" s="60">
        <v>8</v>
      </c>
      <c r="F49" s="55">
        <v>4</v>
      </c>
      <c r="G49" s="61">
        <v>2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4</v>
      </c>
      <c r="O49" s="74">
        <f>IF(ISERROR(G49+I49+K49+M49),"Invalid Input",G49+I49+K49+M49)</f>
        <v>2</v>
      </c>
      <c r="P49" s="68">
        <v>0</v>
      </c>
      <c r="Q49" s="53">
        <f>IF(ISERROR(P49-O49),"Invalid Input",(P49-O49))</f>
        <v>-2</v>
      </c>
      <c r="R49" s="16" t="b">
        <v>1</v>
      </c>
      <c r="S49" s="124"/>
      <c r="T49" s="124"/>
    </row>
    <row r="50" spans="1:20" ht="7.5" customHeight="1">
      <c r="A50" s="23"/>
      <c r="B50" s="178">
        <f>COUNTA(B40:B49)</f>
        <v>7</v>
      </c>
      <c r="C50" s="179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4.25">
      <c r="A51" s="175" t="s">
        <v>20</v>
      </c>
      <c r="B51" s="176"/>
      <c r="C51" s="177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4.25">
      <c r="A52" s="85" t="s">
        <v>15</v>
      </c>
      <c r="B52" s="138"/>
      <c r="C52" s="139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73" t="s">
        <v>41</v>
      </c>
      <c r="C53" s="174">
        <v>0</v>
      </c>
      <c r="D53" s="59">
        <v>0</v>
      </c>
      <c r="E53" s="60">
        <v>21</v>
      </c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 customHeight="1">
      <c r="A54" s="27"/>
      <c r="B54" s="173" t="s">
        <v>47</v>
      </c>
      <c r="C54" s="174">
        <v>0</v>
      </c>
      <c r="D54" s="59">
        <v>0</v>
      </c>
      <c r="E54" s="60">
        <v>500</v>
      </c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78">
        <f>COUNTA(B53:B54)</f>
        <v>2</v>
      </c>
      <c r="C55" s="179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4.2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71" t="s">
        <v>48</v>
      </c>
      <c r="C57" s="172"/>
      <c r="D57" s="59">
        <v>200</v>
      </c>
      <c r="E57" s="60">
        <v>200</v>
      </c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 customHeight="1">
      <c r="A58" s="27"/>
      <c r="B58" s="171" t="s">
        <v>49</v>
      </c>
      <c r="C58" s="172"/>
      <c r="D58" s="59">
        <v>0</v>
      </c>
      <c r="E58" s="60">
        <v>100</v>
      </c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78">
        <f>COUNTA(B57:C58)</f>
        <v>2</v>
      </c>
      <c r="C59" s="179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4.2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4.25">
      <c r="A61" s="27"/>
      <c r="B61" s="180" t="s">
        <v>88</v>
      </c>
      <c r="C61" s="181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4.25">
      <c r="A62" s="27"/>
      <c r="B62" s="180" t="s">
        <v>87</v>
      </c>
      <c r="C62" s="181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4.25">
      <c r="A63" s="27"/>
      <c r="B63" s="180" t="s">
        <v>89</v>
      </c>
      <c r="C63" s="181"/>
      <c r="D63" s="59">
        <v>0</v>
      </c>
      <c r="E63" s="60">
        <v>4872</v>
      </c>
      <c r="F63" s="55">
        <v>4872</v>
      </c>
      <c r="G63" s="61">
        <v>4872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4872</v>
      </c>
      <c r="O63" s="74">
        <f>IF(ISERROR(G63+I63+K63+M63),"Invalid Input",G63+I63+K63+M63)</f>
        <v>4872</v>
      </c>
      <c r="P63" s="68">
        <v>0</v>
      </c>
      <c r="Q63" s="53">
        <f>IF(ISERROR(P63-O63),"Invalid Input",(P63-O63))</f>
        <v>-4872</v>
      </c>
      <c r="R63" s="16"/>
      <c r="S63" s="124"/>
      <c r="T63" s="124"/>
    </row>
    <row r="64" spans="1:20" ht="15" customHeight="1">
      <c r="A64" s="27"/>
      <c r="B64" s="178">
        <f>COUNTA(B61:C62)</f>
        <v>2</v>
      </c>
      <c r="C64" s="179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4.2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4.25">
      <c r="A66" s="27"/>
      <c r="B66" s="37" t="s">
        <v>93</v>
      </c>
      <c r="C66" s="38"/>
      <c r="D66" s="59">
        <v>9216</v>
      </c>
      <c r="E66" s="60">
        <v>1050</v>
      </c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4.25">
      <c r="A67" s="27"/>
      <c r="B67" s="37" t="s">
        <v>90</v>
      </c>
      <c r="C67" s="38"/>
      <c r="D67" s="59">
        <v>0</v>
      </c>
      <c r="E67" s="60">
        <v>100</v>
      </c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4.25">
      <c r="A68" s="23"/>
      <c r="B68" s="37" t="s">
        <v>91</v>
      </c>
      <c r="C68" s="38"/>
      <c r="D68" s="59">
        <v>0</v>
      </c>
      <c r="E68" s="60">
        <v>11459</v>
      </c>
      <c r="F68" s="55">
        <v>11459</v>
      </c>
      <c r="G68" s="61">
        <v>11459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11459</v>
      </c>
      <c r="O68" s="74">
        <f>IF(ISERROR(G68+I68+K68+M68),"Invalid Input",G68+I68+K68+M68)</f>
        <v>11459</v>
      </c>
      <c r="P68" s="68">
        <v>0</v>
      </c>
      <c r="Q68" s="53">
        <f>IF(ISERROR(P68-O68),"Invalid Input",(P68-O68))</f>
        <v>-11459</v>
      </c>
      <c r="R68" s="16" t="b">
        <v>1</v>
      </c>
      <c r="S68" s="124"/>
      <c r="T68" s="124"/>
    </row>
    <row r="69" spans="1:20" ht="14.25">
      <c r="A69" s="17"/>
      <c r="B69" s="37" t="s">
        <v>92</v>
      </c>
      <c r="C69" s="38"/>
      <c r="D69" s="59">
        <v>0</v>
      </c>
      <c r="E69" s="60">
        <v>100</v>
      </c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4.2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80" t="s">
        <v>50</v>
      </c>
      <c r="C72" s="181"/>
      <c r="D72" s="59">
        <v>0</v>
      </c>
      <c r="E72" s="60">
        <v>3</v>
      </c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4.25">
      <c r="A73" s="27"/>
      <c r="B73" s="180" t="s">
        <v>51</v>
      </c>
      <c r="C73" s="181"/>
      <c r="D73" s="59">
        <v>0</v>
      </c>
      <c r="E73" s="60">
        <v>4</v>
      </c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4.25">
      <c r="A74" s="27"/>
      <c r="B74" s="180" t="s">
        <v>52</v>
      </c>
      <c r="C74" s="181"/>
      <c r="D74" s="59">
        <v>0</v>
      </c>
      <c r="E74" s="60">
        <v>4</v>
      </c>
      <c r="F74" s="55">
        <v>1</v>
      </c>
      <c r="G74" s="61">
        <v>1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1</v>
      </c>
      <c r="O74" s="74">
        <f t="shared" si="5"/>
        <v>1</v>
      </c>
      <c r="P74" s="68">
        <v>0</v>
      </c>
      <c r="Q74" s="53">
        <f t="shared" si="6"/>
        <v>-1</v>
      </c>
      <c r="R74" s="16" t="b">
        <v>1</v>
      </c>
      <c r="S74" s="124"/>
      <c r="T74" s="124"/>
    </row>
    <row r="75" spans="1:20" ht="14.25">
      <c r="A75" s="27"/>
      <c r="B75" s="180" t="s">
        <v>53</v>
      </c>
      <c r="C75" s="181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73" t="s">
        <v>54</v>
      </c>
      <c r="C76" s="174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4.25">
      <c r="A77" s="27"/>
      <c r="B77" s="180" t="s">
        <v>55</v>
      </c>
      <c r="C77" s="181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4.25">
      <c r="A78" s="27"/>
      <c r="B78" s="180" t="s">
        <v>56</v>
      </c>
      <c r="C78" s="181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4.25">
      <c r="A79" s="17"/>
      <c r="B79" s="180" t="s">
        <v>57</v>
      </c>
      <c r="C79" s="181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4.25">
      <c r="A80" s="27"/>
      <c r="B80" s="180" t="s">
        <v>58</v>
      </c>
      <c r="C80" s="181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4.25">
      <c r="A81" s="27"/>
      <c r="B81" s="180" t="s">
        <v>59</v>
      </c>
      <c r="C81" s="181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4.25">
      <c r="A82" s="27"/>
      <c r="B82" s="180" t="s">
        <v>60</v>
      </c>
      <c r="C82" s="181"/>
      <c r="D82" s="59">
        <v>0</v>
      </c>
      <c r="E82" s="60">
        <v>3</v>
      </c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4.25">
      <c r="A83" s="27"/>
      <c r="B83" s="180" t="s">
        <v>61</v>
      </c>
      <c r="C83" s="181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78">
        <f>COUNTA(B72:C83)</f>
        <v>12</v>
      </c>
      <c r="C84" s="179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4.2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71" t="s">
        <v>62</v>
      </c>
      <c r="C86" s="172"/>
      <c r="D86" s="59">
        <v>5000</v>
      </c>
      <c r="E86" s="60">
        <v>2000</v>
      </c>
      <c r="F86" s="55">
        <v>440</v>
      </c>
      <c r="G86" s="61">
        <v>210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440</v>
      </c>
      <c r="O86" s="74">
        <f>IF(ISERROR(G86+I86+K86+M86),"Invalid Input",G86+I86+K86+M86)</f>
        <v>210</v>
      </c>
      <c r="P86" s="68">
        <v>0</v>
      </c>
      <c r="Q86" s="53">
        <f>IF(ISERROR(P86-O86),"Invalid Input",(P86-O86))</f>
        <v>-210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4.25">
      <c r="A88" s="77" t="str">
        <f>SheetNames!A21</f>
        <v>MP326</v>
      </c>
    </row>
  </sheetData>
  <sheetProtection/>
  <mergeCells count="48">
    <mergeCell ref="B81:C81"/>
    <mergeCell ref="B82:C82"/>
    <mergeCell ref="B83:C83"/>
    <mergeCell ref="B84:C84"/>
    <mergeCell ref="B72:C72"/>
    <mergeCell ref="B73:C73"/>
    <mergeCell ref="B74:C74"/>
    <mergeCell ref="B75:C75"/>
    <mergeCell ref="B80:C80"/>
    <mergeCell ref="B77:C77"/>
    <mergeCell ref="B79:C79"/>
    <mergeCell ref="B29:C29"/>
    <mergeCell ref="B30:C30"/>
    <mergeCell ref="B32:C32"/>
    <mergeCell ref="A22:C22"/>
    <mergeCell ref="B24:C24"/>
    <mergeCell ref="B25:C25"/>
    <mergeCell ref="B26:C26"/>
    <mergeCell ref="B27:C27"/>
    <mergeCell ref="B28:C28"/>
    <mergeCell ref="B86:C86"/>
    <mergeCell ref="B43:C43"/>
    <mergeCell ref="A45:C45"/>
    <mergeCell ref="B49:C49"/>
    <mergeCell ref="B50:C50"/>
    <mergeCell ref="A51:C51"/>
    <mergeCell ref="B53:C53"/>
    <mergeCell ref="B76:C76"/>
    <mergeCell ref="B78:C78"/>
    <mergeCell ref="B47:C47"/>
    <mergeCell ref="B48:C48"/>
    <mergeCell ref="B61:C61"/>
    <mergeCell ref="B62:C62"/>
    <mergeCell ref="B54:C54"/>
    <mergeCell ref="B58:C58"/>
    <mergeCell ref="B63:C63"/>
    <mergeCell ref="B33:C33"/>
    <mergeCell ref="B40:C40"/>
    <mergeCell ref="B57:C57"/>
    <mergeCell ref="B59:C59"/>
    <mergeCell ref="B64:C64"/>
    <mergeCell ref="B34:C34"/>
    <mergeCell ref="B41:C41"/>
    <mergeCell ref="B36:C36"/>
    <mergeCell ref="B37:C37"/>
    <mergeCell ref="A38:C38"/>
    <mergeCell ref="B42:C42"/>
    <mergeCell ref="B55:C5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35" r:id="rId1"/>
  <rowBreaks count="1" manualBreakCount="1">
    <brk id="16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zoomScale="89" zoomScaleNormal="89" zoomScalePageLayoutView="0" workbookViewId="0" topLeftCell="A1">
      <selection activeCell="A1" sqref="A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4.25">
      <c r="A1" s="65" t="str">
        <f>A88&amp;" - "&amp;VLOOKUP(A88,SheetNames!A2:C56,3,FALSE)</f>
        <v>DC32 - Ehlanzeni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140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27.75">
      <c r="D4" s="102" t="s">
        <v>36</v>
      </c>
    </row>
    <row r="5" spans="3:5" ht="28.5">
      <c r="C5" s="107" t="s">
        <v>69</v>
      </c>
      <c r="D5" s="126"/>
      <c r="E5" s="105" t="s">
        <v>39</v>
      </c>
    </row>
    <row r="6" spans="3:5" ht="14.25">
      <c r="C6" s="107" t="s">
        <v>30</v>
      </c>
      <c r="D6" s="118"/>
      <c r="E6" s="104" t="s">
        <v>35</v>
      </c>
    </row>
    <row r="7" spans="1:20" ht="28.5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4.25">
      <c r="A8" s="67"/>
      <c r="B8" s="62"/>
      <c r="C8" s="140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26.25" customHeight="1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4.2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4.2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4.2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4.2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28.5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4.2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4.2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4.25">
      <c r="A17" s="67" t="s">
        <v>141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82.5">
      <c r="A18" s="4" t="s">
        <v>0</v>
      </c>
      <c r="B18" s="5"/>
      <c r="C18" s="5"/>
      <c r="D18" s="46" t="s">
        <v>142</v>
      </c>
      <c r="E18" s="8" t="s">
        <v>143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144</v>
      </c>
      <c r="P18" s="7" t="s">
        <v>145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4.25">
      <c r="A22" s="182" t="s">
        <v>19</v>
      </c>
      <c r="B22" s="183"/>
      <c r="C22" s="184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73" t="s">
        <v>79</v>
      </c>
      <c r="C24" s="174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73" t="s">
        <v>80</v>
      </c>
      <c r="C25" s="174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73" t="s">
        <v>28</v>
      </c>
      <c r="C26" s="174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73" t="s">
        <v>29</v>
      </c>
      <c r="C27" s="174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85" t="s">
        <v>82</v>
      </c>
      <c r="C28" s="186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73" t="s">
        <v>37</v>
      </c>
      <c r="C29" s="174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73" t="s">
        <v>38</v>
      </c>
      <c r="C30" s="174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4" t="s">
        <v>95</v>
      </c>
      <c r="C31" s="13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73" t="s">
        <v>31</v>
      </c>
      <c r="C32" s="174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 customHeight="1">
      <c r="A33" s="23"/>
      <c r="B33" s="173" t="s">
        <v>81</v>
      </c>
      <c r="C33" s="174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 customHeight="1">
      <c r="A34" s="23"/>
      <c r="B34" s="173" t="s">
        <v>83</v>
      </c>
      <c r="C34" s="174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4.25">
      <c r="A35" s="23"/>
      <c r="B35" s="134" t="s">
        <v>96</v>
      </c>
      <c r="C35" s="13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 customHeight="1">
      <c r="A36" s="23"/>
      <c r="B36" s="173" t="s">
        <v>84</v>
      </c>
      <c r="C36" s="174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87">
        <f>COUNTA(B24:B36)</f>
        <v>13</v>
      </c>
      <c r="C37" s="188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4.25">
      <c r="A38" s="175" t="s">
        <v>40</v>
      </c>
      <c r="B38" s="176"/>
      <c r="C38" s="177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37"/>
      <c r="B39" s="138"/>
      <c r="C39" s="139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 customHeight="1">
      <c r="A40" s="27"/>
      <c r="B40" s="173" t="s">
        <v>46</v>
      </c>
      <c r="C40" s="174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 customHeight="1">
      <c r="A41" s="27"/>
      <c r="B41" s="173" t="s">
        <v>45</v>
      </c>
      <c r="C41" s="174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73" t="s">
        <v>85</v>
      </c>
      <c r="C42" s="174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73" t="s">
        <v>86</v>
      </c>
      <c r="C43" s="174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4.25">
      <c r="A44" s="27"/>
      <c r="B44" s="135"/>
      <c r="C44" s="136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75" t="s">
        <v>26</v>
      </c>
      <c r="B45" s="176"/>
      <c r="C45" s="177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37"/>
      <c r="B46" s="138"/>
      <c r="C46" s="139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 customHeight="1">
      <c r="A47" s="27"/>
      <c r="B47" s="173" t="s">
        <v>42</v>
      </c>
      <c r="C47" s="174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 customHeight="1">
      <c r="A48" s="27"/>
      <c r="B48" s="173" t="s">
        <v>43</v>
      </c>
      <c r="C48" s="174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 customHeight="1">
      <c r="A49" s="17"/>
      <c r="B49" s="173" t="s">
        <v>44</v>
      </c>
      <c r="C49" s="174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78">
        <f>COUNTA(B40:B49)</f>
        <v>7</v>
      </c>
      <c r="C50" s="179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4.25">
      <c r="A51" s="175" t="s">
        <v>20</v>
      </c>
      <c r="B51" s="176"/>
      <c r="C51" s="177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4.25">
      <c r="A52" s="85" t="s">
        <v>15</v>
      </c>
      <c r="B52" s="138"/>
      <c r="C52" s="139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73" t="s">
        <v>41</v>
      </c>
      <c r="C53" s="174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 customHeight="1">
      <c r="A54" s="27"/>
      <c r="B54" s="173" t="s">
        <v>47</v>
      </c>
      <c r="C54" s="174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78">
        <f>COUNTA(B53:B54)</f>
        <v>2</v>
      </c>
      <c r="C55" s="179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4.2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71" t="s">
        <v>48</v>
      </c>
      <c r="C57" s="172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 customHeight="1">
      <c r="A58" s="27"/>
      <c r="B58" s="171" t="s">
        <v>49</v>
      </c>
      <c r="C58" s="172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78">
        <f>COUNTA(B57:C58)</f>
        <v>2</v>
      </c>
      <c r="C59" s="179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4.2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4.25">
      <c r="A61" s="27"/>
      <c r="B61" s="180" t="s">
        <v>88</v>
      </c>
      <c r="C61" s="181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4.25">
      <c r="A62" s="27"/>
      <c r="B62" s="180" t="s">
        <v>87</v>
      </c>
      <c r="C62" s="181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4.25">
      <c r="A63" s="27"/>
      <c r="B63" s="180" t="s">
        <v>89</v>
      </c>
      <c r="C63" s="181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78">
        <f>COUNTA(B61:C62)</f>
        <v>2</v>
      </c>
      <c r="C64" s="179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4.2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4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4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4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4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4.2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80" t="s">
        <v>50</v>
      </c>
      <c r="C72" s="181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4.25">
      <c r="A73" s="27"/>
      <c r="B73" s="180" t="s">
        <v>51</v>
      </c>
      <c r="C73" s="181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4.25">
      <c r="A74" s="27"/>
      <c r="B74" s="180" t="s">
        <v>52</v>
      </c>
      <c r="C74" s="181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4.25">
      <c r="A75" s="27"/>
      <c r="B75" s="180" t="s">
        <v>53</v>
      </c>
      <c r="C75" s="181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73" t="s">
        <v>54</v>
      </c>
      <c r="C76" s="174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4.25">
      <c r="A77" s="27"/>
      <c r="B77" s="180" t="s">
        <v>55</v>
      </c>
      <c r="C77" s="181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4.25">
      <c r="A78" s="27"/>
      <c r="B78" s="180" t="s">
        <v>56</v>
      </c>
      <c r="C78" s="181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4.25">
      <c r="A79" s="17"/>
      <c r="B79" s="180" t="s">
        <v>57</v>
      </c>
      <c r="C79" s="181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4.25">
      <c r="A80" s="27"/>
      <c r="B80" s="180" t="s">
        <v>58</v>
      </c>
      <c r="C80" s="181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4.25">
      <c r="A81" s="27"/>
      <c r="B81" s="180" t="s">
        <v>59</v>
      </c>
      <c r="C81" s="181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4.25">
      <c r="A82" s="27"/>
      <c r="B82" s="180" t="s">
        <v>60</v>
      </c>
      <c r="C82" s="181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4.25">
      <c r="A83" s="27"/>
      <c r="B83" s="180" t="s">
        <v>61</v>
      </c>
      <c r="C83" s="181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78">
        <f>COUNTA(B72:C83)</f>
        <v>12</v>
      </c>
      <c r="C84" s="179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4.2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71" t="s">
        <v>62</v>
      </c>
      <c r="C86" s="172"/>
      <c r="D86" s="59">
        <v>0</v>
      </c>
      <c r="E86" s="151">
        <v>220</v>
      </c>
      <c r="F86" s="149">
        <v>220</v>
      </c>
      <c r="G86" s="152">
        <v>210</v>
      </c>
      <c r="H86" s="149">
        <v>0</v>
      </c>
      <c r="I86" s="152">
        <v>0</v>
      </c>
      <c r="J86" s="149">
        <v>0</v>
      </c>
      <c r="K86" s="152">
        <v>0</v>
      </c>
      <c r="L86" s="149">
        <v>0</v>
      </c>
      <c r="M86" s="152">
        <v>0</v>
      </c>
      <c r="N86" s="73">
        <f>IF(ISERROR(L86+J86+H86+F86),"Invalid Input",L86+J86+H86+F86)</f>
        <v>220</v>
      </c>
      <c r="O86" s="74">
        <f>IF(ISERROR(G86+I86+K86+M86),"Invalid Input",G86+I86+K86+M86)</f>
        <v>210</v>
      </c>
      <c r="P86" s="68">
        <v>0</v>
      </c>
      <c r="Q86" s="53">
        <f>IF(ISERROR(P86-O86),"Invalid Input",(P86-O86))</f>
        <v>-210</v>
      </c>
      <c r="R86" s="16" t="b">
        <v>1</v>
      </c>
      <c r="S86" s="124" t="s">
        <v>147</v>
      </c>
      <c r="T86" s="124" t="s">
        <v>148</v>
      </c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4.25">
      <c r="A88" s="77" t="str">
        <f>SheetNames!A22</f>
        <v>DC32</v>
      </c>
    </row>
  </sheetData>
  <sheetProtection/>
  <mergeCells count="48">
    <mergeCell ref="B36:C36"/>
    <mergeCell ref="B37:C37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  <mergeCell ref="B40:C40"/>
    <mergeCell ref="B41:C41"/>
    <mergeCell ref="B47:C47"/>
    <mergeCell ref="B48:C48"/>
    <mergeCell ref="A38:C38"/>
    <mergeCell ref="B42:C42"/>
    <mergeCell ref="B76:C76"/>
    <mergeCell ref="B77:C77"/>
    <mergeCell ref="B78:C78"/>
    <mergeCell ref="B79:C79"/>
    <mergeCell ref="B80:C80"/>
    <mergeCell ref="B59:C59"/>
    <mergeCell ref="B61:C61"/>
    <mergeCell ref="B62:C62"/>
    <mergeCell ref="B54:C54"/>
    <mergeCell ref="B75:C75"/>
    <mergeCell ref="B58:C58"/>
    <mergeCell ref="B63:C63"/>
    <mergeCell ref="B64:C64"/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81:C81"/>
    <mergeCell ref="B82:C82"/>
    <mergeCell ref="B83:C83"/>
    <mergeCell ref="B53:C53"/>
    <mergeCell ref="B55:C55"/>
    <mergeCell ref="B57:C5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35" r:id="rId1"/>
  <rowBreaks count="1" manualBreakCount="1">
    <brk id="1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88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4.25">
      <c r="A1" s="65" t="str">
        <f>A88&amp;" - "&amp;VLOOKUP(A88,SheetNames!A2:C56,3,FALSE)</f>
        <v>Summary - Mpumalanga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140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27.75">
      <c r="D4" s="102" t="s">
        <v>36</v>
      </c>
    </row>
    <row r="5" spans="3:5" ht="28.5">
      <c r="C5" s="107" t="s">
        <v>69</v>
      </c>
      <c r="D5" s="126">
        <f>SUM(MP301:DC32!D5)</f>
        <v>902020</v>
      </c>
      <c r="E5" s="105" t="s">
        <v>39</v>
      </c>
    </row>
    <row r="6" spans="3:5" ht="14.25">
      <c r="C6" s="107" t="s">
        <v>30</v>
      </c>
      <c r="D6" s="126">
        <f>SUM(MP301:DC32!D6)</f>
        <v>175138</v>
      </c>
      <c r="E6" s="104" t="s">
        <v>35</v>
      </c>
    </row>
    <row r="7" spans="1:20" ht="28.5">
      <c r="A7" s="67"/>
      <c r="B7" s="62"/>
      <c r="C7" s="108" t="s">
        <v>70</v>
      </c>
      <c r="D7" s="126">
        <f>SUM(MP301:DC32!D7)</f>
        <v>17189.4846</v>
      </c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4.25">
      <c r="A8" s="67"/>
      <c r="B8" s="62"/>
      <c r="C8" s="127" t="s">
        <v>71</v>
      </c>
      <c r="D8" s="126">
        <f>SUM(MP301:DC32!D8)</f>
        <v>548527</v>
      </c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26.25" customHeight="1">
      <c r="A9" s="67"/>
      <c r="B9" s="62"/>
      <c r="C9" s="109" t="s">
        <v>72</v>
      </c>
      <c r="D9" s="126">
        <f>SUM(MP301:DC32!D9)</f>
        <v>101005</v>
      </c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4.25">
      <c r="A10" s="67"/>
      <c r="B10" s="62"/>
      <c r="C10" s="108" t="s">
        <v>73</v>
      </c>
      <c r="D10" s="126">
        <f>SUM(MP301:DC32!D10)</f>
        <v>406462</v>
      </c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4.25">
      <c r="A11" s="67"/>
      <c r="B11" s="62"/>
      <c r="C11" s="108" t="s">
        <v>74</v>
      </c>
      <c r="D11" s="126">
        <f>SUM(MP301:DC32!D11)</f>
        <v>376996</v>
      </c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4.25">
      <c r="A12" s="67"/>
      <c r="B12" s="62"/>
      <c r="C12" s="108" t="s">
        <v>75</v>
      </c>
      <c r="D12" s="126">
        <f>SUM(MP301:DC32!D12)</f>
        <v>299926</v>
      </c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4.25">
      <c r="A13" s="67"/>
      <c r="B13" s="62"/>
      <c r="C13" s="108" t="s">
        <v>76</v>
      </c>
      <c r="D13" s="126">
        <f>SUM(MP301:DC32!D13)</f>
        <v>192665</v>
      </c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28.5">
      <c r="A14" s="67"/>
      <c r="B14" s="62"/>
      <c r="C14" s="108" t="s">
        <v>77</v>
      </c>
      <c r="D14" s="126">
        <f>SUM(MP301:DC32!D14)</f>
        <v>316536</v>
      </c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4.25">
      <c r="A15" s="67"/>
      <c r="B15" s="62"/>
      <c r="C15" s="107" t="s">
        <v>78</v>
      </c>
      <c r="D15" s="126">
        <f>SUM(MP301:DC32!D15)</f>
        <v>175048</v>
      </c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4.2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4.25">
      <c r="A17" s="67" t="s">
        <v>141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82.5">
      <c r="A18" s="4" t="s">
        <v>0</v>
      </c>
      <c r="B18" s="5"/>
      <c r="C18" s="5"/>
      <c r="D18" s="46" t="s">
        <v>142</v>
      </c>
      <c r="E18" s="8" t="s">
        <v>143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144</v>
      </c>
      <c r="P18" s="7" t="s">
        <v>145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4.25">
      <c r="A22" s="182" t="s">
        <v>19</v>
      </c>
      <c r="B22" s="183"/>
      <c r="C22" s="184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73" t="s">
        <v>79</v>
      </c>
      <c r="C24" s="174">
        <v>0</v>
      </c>
      <c r="D24" s="59">
        <f>SUM(MP301:DC32!D24)</f>
        <v>33502</v>
      </c>
      <c r="E24" s="60">
        <f>SUM(MP301:DC32!E24)</f>
        <v>390</v>
      </c>
      <c r="F24" s="55">
        <f>SUM(MP301:DC32!F24)</f>
        <v>200</v>
      </c>
      <c r="G24" s="61">
        <f>SUM(MP301:DC32!G24)</f>
        <v>0</v>
      </c>
      <c r="H24" s="55">
        <f>SUM(MP301:DC32!H24)</f>
        <v>0</v>
      </c>
      <c r="I24" s="61">
        <f>SUM(MP301:DC32!I24)</f>
        <v>0</v>
      </c>
      <c r="J24" s="55">
        <f>SUM(MP301:DC32!J24)</f>
        <v>0</v>
      </c>
      <c r="K24" s="61">
        <f>SUM(MP301:DC32!K24)</f>
        <v>0</v>
      </c>
      <c r="L24" s="55">
        <f>SUM(MP301:DC32!L24)</f>
        <v>0</v>
      </c>
      <c r="M24" s="61">
        <f>SUM(MP301:DC32!M24)</f>
        <v>0</v>
      </c>
      <c r="N24" s="73">
        <f aca="true" t="shared" si="1" ref="N24:N36">IF(ISERROR(L24+J24+H24+F24),"Invalid Input",L24+J24+H24+F24)</f>
        <v>200</v>
      </c>
      <c r="O24" s="74">
        <f aca="true" t="shared" si="2" ref="O24:O36">IF(ISERROR(G24+I24+K24+M24),"Invalid Input",G24+I24+K24+M24)</f>
        <v>0</v>
      </c>
      <c r="P24" s="68">
        <f>SUM(MP301:DC32!P24)</f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73" t="s">
        <v>80</v>
      </c>
      <c r="C25" s="174">
        <v>0</v>
      </c>
      <c r="D25" s="59">
        <f>SUM(MP301:DC32!D25)</f>
        <v>0</v>
      </c>
      <c r="E25" s="60">
        <f>SUM(MP301:DC32!E25)</f>
        <v>245</v>
      </c>
      <c r="F25" s="55">
        <f>SUM(MP301:DC32!F25)</f>
        <v>0</v>
      </c>
      <c r="G25" s="61">
        <f>SUM(MP301:DC32!G25)</f>
        <v>0</v>
      </c>
      <c r="H25" s="55">
        <f>SUM(MP301:DC32!H25)</f>
        <v>0</v>
      </c>
      <c r="I25" s="61">
        <f>SUM(MP301:DC32!I25)</f>
        <v>0</v>
      </c>
      <c r="J25" s="55">
        <f>SUM(MP301:DC32!J25)</f>
        <v>0</v>
      </c>
      <c r="K25" s="61">
        <f>SUM(MP301:DC32!K25)</f>
        <v>0</v>
      </c>
      <c r="L25" s="55">
        <f>SUM(MP301:DC32!L25)</f>
        <v>0</v>
      </c>
      <c r="M25" s="61">
        <f>SUM(MP301:DC32!M25)</f>
        <v>0</v>
      </c>
      <c r="N25" s="73">
        <f t="shared" si="1"/>
        <v>0</v>
      </c>
      <c r="O25" s="74">
        <f t="shared" si="2"/>
        <v>0</v>
      </c>
      <c r="P25" s="68">
        <f>SUM(MP301:DC32!P25)</f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73" t="s">
        <v>28</v>
      </c>
      <c r="C26" s="174">
        <v>0</v>
      </c>
      <c r="D26" s="59">
        <f>SUM(MP301:DC32!D26)</f>
        <v>50298</v>
      </c>
      <c r="E26" s="60">
        <f>SUM(MP301:DC32!E26)</f>
        <v>74</v>
      </c>
      <c r="F26" s="55">
        <f>SUM(MP301:DC32!F26)</f>
        <v>0</v>
      </c>
      <c r="G26" s="61">
        <f>SUM(MP301:DC32!G26)</f>
        <v>0</v>
      </c>
      <c r="H26" s="55">
        <f>SUM(MP301:DC32!H26)</f>
        <v>0</v>
      </c>
      <c r="I26" s="61">
        <f>SUM(MP301:DC32!I26)</f>
        <v>0</v>
      </c>
      <c r="J26" s="55">
        <f>SUM(MP301:DC32!J26)</f>
        <v>0</v>
      </c>
      <c r="K26" s="61">
        <f>SUM(MP301:DC32!K26)</f>
        <v>0</v>
      </c>
      <c r="L26" s="55">
        <f>SUM(MP301:DC32!L26)</f>
        <v>0</v>
      </c>
      <c r="M26" s="61">
        <f>SUM(MP301:DC32!M26)</f>
        <v>0</v>
      </c>
      <c r="N26" s="73">
        <f t="shared" si="1"/>
        <v>0</v>
      </c>
      <c r="O26" s="74">
        <f t="shared" si="2"/>
        <v>0</v>
      </c>
      <c r="P26" s="68">
        <f>SUM(MP301:DC32!P26)</f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73" t="s">
        <v>29</v>
      </c>
      <c r="C27" s="174">
        <v>0</v>
      </c>
      <c r="D27" s="59">
        <f>SUM(MP301:DC32!D27)</f>
        <v>32572</v>
      </c>
      <c r="E27" s="60">
        <f>SUM(MP301:DC32!E27)</f>
        <v>1533</v>
      </c>
      <c r="F27" s="55">
        <f>SUM(MP301:DC32!F27)</f>
        <v>1493</v>
      </c>
      <c r="G27" s="61">
        <f>SUM(MP301:DC32!G27)</f>
        <v>1493</v>
      </c>
      <c r="H27" s="55">
        <f>SUM(MP301:DC32!H27)</f>
        <v>0</v>
      </c>
      <c r="I27" s="61">
        <f>SUM(MP301:DC32!I27)</f>
        <v>0</v>
      </c>
      <c r="J27" s="55">
        <f>SUM(MP301:DC32!J27)</f>
        <v>0</v>
      </c>
      <c r="K27" s="61">
        <f>SUM(MP301:DC32!K27)</f>
        <v>0</v>
      </c>
      <c r="L27" s="55">
        <f>SUM(MP301:DC32!L27)</f>
        <v>0</v>
      </c>
      <c r="M27" s="61">
        <f>SUM(MP301:DC32!M27)</f>
        <v>0</v>
      </c>
      <c r="N27" s="73">
        <f t="shared" si="1"/>
        <v>1493</v>
      </c>
      <c r="O27" s="74">
        <f t="shared" si="2"/>
        <v>1493</v>
      </c>
      <c r="P27" s="68">
        <f>SUM(MP301:DC32!P27)</f>
        <v>0</v>
      </c>
      <c r="Q27" s="53">
        <f t="shared" si="3"/>
        <v>-1493</v>
      </c>
      <c r="R27" s="16" t="b">
        <v>1</v>
      </c>
      <c r="S27" s="122"/>
      <c r="T27" s="122"/>
    </row>
    <row r="28" spans="1:20" ht="15" customHeight="1">
      <c r="A28" s="23"/>
      <c r="B28" s="185" t="s">
        <v>139</v>
      </c>
      <c r="C28" s="186"/>
      <c r="D28" s="59">
        <f>SUM(MP301:DC32!D28)</f>
        <v>100</v>
      </c>
      <c r="E28" s="60">
        <f>SUM(MP301:DC32!E28)</f>
        <v>16</v>
      </c>
      <c r="F28" s="55">
        <f>SUM(MP301:DC32!F28)</f>
        <v>0</v>
      </c>
      <c r="G28" s="61">
        <f>SUM(MP301:DC32!G28)</f>
        <v>0</v>
      </c>
      <c r="H28" s="55">
        <f>SUM(MP301:DC32!H28)</f>
        <v>0</v>
      </c>
      <c r="I28" s="61">
        <f>SUM(MP301:DC32!I28)</f>
        <v>0</v>
      </c>
      <c r="J28" s="55">
        <f>SUM(MP301:DC32!J28)</f>
        <v>0</v>
      </c>
      <c r="K28" s="61">
        <f>SUM(MP301:DC32!K28)</f>
        <v>0</v>
      </c>
      <c r="L28" s="55">
        <f>SUM(MP301:DC32!L28)</f>
        <v>0</v>
      </c>
      <c r="M28" s="61">
        <f>SUM(MP301:DC32!M28)</f>
        <v>0</v>
      </c>
      <c r="N28" s="73">
        <f t="shared" si="1"/>
        <v>0</v>
      </c>
      <c r="O28" s="74">
        <f t="shared" si="2"/>
        <v>0</v>
      </c>
      <c r="P28" s="68">
        <f>SUM(MP301:DC32!P28)</f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73" t="s">
        <v>37</v>
      </c>
      <c r="C29" s="174">
        <v>0</v>
      </c>
      <c r="D29" s="59">
        <f>SUM(MP301:DC32!D29)</f>
        <v>131</v>
      </c>
      <c r="E29" s="60">
        <f>SUM(MP301:DC32!E29)</f>
        <v>10</v>
      </c>
      <c r="F29" s="55">
        <f>SUM(MP301:DC32!F29)</f>
        <v>1</v>
      </c>
      <c r="G29" s="61">
        <f>SUM(MP301:DC32!G29)</f>
        <v>1</v>
      </c>
      <c r="H29" s="55">
        <f>SUM(MP301:DC32!H29)</f>
        <v>0</v>
      </c>
      <c r="I29" s="61">
        <f>SUM(MP301:DC32!I29)</f>
        <v>0</v>
      </c>
      <c r="J29" s="55">
        <f>SUM(MP301:DC32!J29)</f>
        <v>0</v>
      </c>
      <c r="K29" s="61">
        <f>SUM(MP301:DC32!K29)</f>
        <v>0</v>
      </c>
      <c r="L29" s="55">
        <f>SUM(MP301:DC32!L29)</f>
        <v>0</v>
      </c>
      <c r="M29" s="61">
        <f>SUM(MP301:DC32!M29)</f>
        <v>0</v>
      </c>
      <c r="N29" s="73">
        <f t="shared" si="1"/>
        <v>1</v>
      </c>
      <c r="O29" s="74">
        <f t="shared" si="2"/>
        <v>1</v>
      </c>
      <c r="P29" s="68">
        <f>SUM(MP301:DC32!P29)</f>
        <v>0</v>
      </c>
      <c r="Q29" s="53">
        <f t="shared" si="3"/>
        <v>-1</v>
      </c>
      <c r="R29" s="16" t="b">
        <v>1</v>
      </c>
      <c r="S29" s="122"/>
      <c r="T29" s="122"/>
    </row>
    <row r="30" spans="1:20" ht="15" customHeight="1">
      <c r="A30" s="23"/>
      <c r="B30" s="173" t="s">
        <v>38</v>
      </c>
      <c r="C30" s="174"/>
      <c r="D30" s="59">
        <f>SUM(MP301:DC32!D30)</f>
        <v>47168</v>
      </c>
      <c r="E30" s="60">
        <f>SUM(MP301:DC32!E30)</f>
        <v>29000</v>
      </c>
      <c r="F30" s="55">
        <f>SUM(MP301:DC32!F30)</f>
        <v>29000</v>
      </c>
      <c r="G30" s="61">
        <f>SUM(MP301:DC32!G30)</f>
        <v>0</v>
      </c>
      <c r="H30" s="55">
        <f>SUM(MP301:DC32!H30)</f>
        <v>0</v>
      </c>
      <c r="I30" s="61">
        <f>SUM(MP301:DC32!I30)</f>
        <v>0</v>
      </c>
      <c r="J30" s="55">
        <f>SUM(MP301:DC32!J30)</f>
        <v>0</v>
      </c>
      <c r="K30" s="61">
        <f>SUM(MP301:DC32!K30)</f>
        <v>0</v>
      </c>
      <c r="L30" s="55">
        <f>SUM(MP301:DC32!L30)</f>
        <v>0</v>
      </c>
      <c r="M30" s="61">
        <f>SUM(MP301:DC32!M30)</f>
        <v>0</v>
      </c>
      <c r="N30" s="73">
        <f t="shared" si="1"/>
        <v>29000</v>
      </c>
      <c r="O30" s="74">
        <f t="shared" si="2"/>
        <v>0</v>
      </c>
      <c r="P30" s="68">
        <f>SUM(MP301:DC32!P30)</f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3" t="s">
        <v>95</v>
      </c>
      <c r="C31" s="129"/>
      <c r="D31" s="59">
        <f>SUM(MP301:DC32!D31)</f>
        <v>56</v>
      </c>
      <c r="E31" s="60">
        <f>SUM(MP301:DC32!E31)</f>
        <v>48</v>
      </c>
      <c r="F31" s="55">
        <f>SUM(MP301:DC32!F31)</f>
        <v>42</v>
      </c>
      <c r="G31" s="61">
        <f>SUM(MP301:DC32!G31)</f>
        <v>0</v>
      </c>
      <c r="H31" s="55">
        <f>SUM(MP301:DC32!H31)</f>
        <v>0</v>
      </c>
      <c r="I31" s="61">
        <f>SUM(MP301:DC32!I31)</f>
        <v>0</v>
      </c>
      <c r="J31" s="55">
        <f>SUM(MP301:DC32!J31)</f>
        <v>0</v>
      </c>
      <c r="K31" s="61">
        <f>SUM(MP301:DC32!K31)</f>
        <v>0</v>
      </c>
      <c r="L31" s="55">
        <f>SUM(MP301:DC32!L31)</f>
        <v>0</v>
      </c>
      <c r="M31" s="61">
        <f>SUM(MP301:DC32!M31)</f>
        <v>0</v>
      </c>
      <c r="N31" s="73">
        <f t="shared" si="1"/>
        <v>42</v>
      </c>
      <c r="O31" s="74">
        <f t="shared" si="2"/>
        <v>0</v>
      </c>
      <c r="P31" s="68">
        <f>SUM(MP301:DC32!P31)</f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73" t="s">
        <v>31</v>
      </c>
      <c r="C32" s="174">
        <v>0</v>
      </c>
      <c r="D32" s="59">
        <f>SUM(MP301:DC32!D32)</f>
        <v>44</v>
      </c>
      <c r="E32" s="60">
        <f>SUM(MP301:DC32!E32)</f>
        <v>21</v>
      </c>
      <c r="F32" s="55">
        <f>SUM(MP301:DC32!F32)</f>
        <v>15</v>
      </c>
      <c r="G32" s="61">
        <f>SUM(MP301:DC32!G32)</f>
        <v>0</v>
      </c>
      <c r="H32" s="55">
        <f>SUM(MP301:DC32!H32)</f>
        <v>0</v>
      </c>
      <c r="I32" s="61">
        <f>SUM(MP301:DC32!I32)</f>
        <v>0</v>
      </c>
      <c r="J32" s="55">
        <f>SUM(MP301:DC32!J32)</f>
        <v>0</v>
      </c>
      <c r="K32" s="61">
        <f>SUM(MP301:DC32!K32)</f>
        <v>0</v>
      </c>
      <c r="L32" s="55">
        <f>SUM(MP301:DC32!L32)</f>
        <v>0</v>
      </c>
      <c r="M32" s="61">
        <f>SUM(MP301:DC32!M32)</f>
        <v>0</v>
      </c>
      <c r="N32" s="73">
        <f t="shared" si="1"/>
        <v>15</v>
      </c>
      <c r="O32" s="74">
        <f t="shared" si="2"/>
        <v>0</v>
      </c>
      <c r="P32" s="68">
        <f>SUM(MP301:DC32!P32)</f>
        <v>0</v>
      </c>
      <c r="Q32" s="53">
        <f t="shared" si="3"/>
        <v>0</v>
      </c>
      <c r="R32" s="16" t="b">
        <v>1</v>
      </c>
      <c r="S32" s="122"/>
      <c r="T32" s="122"/>
    </row>
    <row r="33" spans="1:20" ht="14.25">
      <c r="A33" s="23"/>
      <c r="B33" s="173" t="s">
        <v>81</v>
      </c>
      <c r="C33" s="174">
        <v>0</v>
      </c>
      <c r="D33" s="59">
        <f>SUM(MP301:DC32!D33)</f>
        <v>2</v>
      </c>
      <c r="E33" s="60">
        <f>SUM(MP301:DC32!E33)</f>
        <v>2</v>
      </c>
      <c r="F33" s="55">
        <f>SUM(MP301:DC32!F33)</f>
        <v>2</v>
      </c>
      <c r="G33" s="61">
        <f>SUM(MP301:DC32!G33)</f>
        <v>0</v>
      </c>
      <c r="H33" s="55">
        <f>SUM(MP301:DC32!H33)</f>
        <v>0</v>
      </c>
      <c r="I33" s="61">
        <f>SUM(MP301:DC32!I33)</f>
        <v>0</v>
      </c>
      <c r="J33" s="55">
        <f>SUM(MP301:DC32!J33)</f>
        <v>0</v>
      </c>
      <c r="K33" s="61">
        <f>SUM(MP301:DC32!K33)</f>
        <v>0</v>
      </c>
      <c r="L33" s="55">
        <f>SUM(MP301:DC32!L33)</f>
        <v>0</v>
      </c>
      <c r="M33" s="61">
        <f>SUM(MP301:DC32!M33)</f>
        <v>0</v>
      </c>
      <c r="N33" s="73">
        <f t="shared" si="1"/>
        <v>2</v>
      </c>
      <c r="O33" s="74">
        <f t="shared" si="2"/>
        <v>0</v>
      </c>
      <c r="P33" s="68">
        <f>SUM(MP301:DC32!P33)</f>
        <v>0</v>
      </c>
      <c r="Q33" s="53">
        <f t="shared" si="3"/>
        <v>0</v>
      </c>
      <c r="R33" s="16"/>
      <c r="S33" s="122"/>
      <c r="T33" s="122"/>
    </row>
    <row r="34" spans="1:20" ht="14.25">
      <c r="A34" s="23"/>
      <c r="B34" s="173" t="s">
        <v>83</v>
      </c>
      <c r="C34" s="174"/>
      <c r="D34" s="59">
        <f>SUM(MP301:DC32!D34)</f>
        <v>35856</v>
      </c>
      <c r="E34" s="60">
        <f>SUM(MP301:DC32!E34)</f>
        <v>13856</v>
      </c>
      <c r="F34" s="55">
        <f>SUM(MP301:DC32!F34)</f>
        <v>13856</v>
      </c>
      <c r="G34" s="61">
        <f>SUM(MP301:DC32!G34)</f>
        <v>0</v>
      </c>
      <c r="H34" s="55">
        <f>SUM(MP301:DC32!H34)</f>
        <v>0</v>
      </c>
      <c r="I34" s="61">
        <f>SUM(MP301:DC32!I34)</f>
        <v>0</v>
      </c>
      <c r="J34" s="55">
        <f>SUM(MP301:DC32!J34)</f>
        <v>0</v>
      </c>
      <c r="K34" s="61">
        <f>SUM(MP301:DC32!K34)</f>
        <v>0</v>
      </c>
      <c r="L34" s="55">
        <f>SUM(MP301:DC32!L34)</f>
        <v>0</v>
      </c>
      <c r="M34" s="61">
        <f>SUM(MP301:DC32!M34)</f>
        <v>0</v>
      </c>
      <c r="N34" s="73">
        <f t="shared" si="1"/>
        <v>13856</v>
      </c>
      <c r="O34" s="74">
        <f t="shared" si="2"/>
        <v>0</v>
      </c>
      <c r="P34" s="68">
        <f>SUM(MP301:DC32!P34)</f>
        <v>0</v>
      </c>
      <c r="Q34" s="53">
        <f t="shared" si="3"/>
        <v>0</v>
      </c>
      <c r="R34" s="16"/>
      <c r="S34" s="122"/>
      <c r="T34" s="122"/>
    </row>
    <row r="35" spans="1:20" ht="14.25">
      <c r="A35" s="23"/>
      <c r="B35" s="133" t="s">
        <v>96</v>
      </c>
      <c r="C35" s="129"/>
      <c r="D35" s="59">
        <f>SUM(MP301:DC32!D35)</f>
        <v>35733</v>
      </c>
      <c r="E35" s="60">
        <f>SUM(MP301:DC32!E35)</f>
        <v>3201</v>
      </c>
      <c r="F35" s="55">
        <f>SUM(MP301:DC32!F35)</f>
        <v>0</v>
      </c>
      <c r="G35" s="61">
        <f>SUM(MP301:DC32!G35)</f>
        <v>0</v>
      </c>
      <c r="H35" s="55">
        <f>SUM(MP301:DC32!H35)</f>
        <v>0</v>
      </c>
      <c r="I35" s="61">
        <f>SUM(MP301:DC32!I35)</f>
        <v>0</v>
      </c>
      <c r="J35" s="55">
        <f>SUM(MP301:DC32!J35)</f>
        <v>0</v>
      </c>
      <c r="K35" s="61">
        <f>SUM(MP301:DC32!K35)</f>
        <v>0</v>
      </c>
      <c r="L35" s="55">
        <f>SUM(MP301:DC32!L35)</f>
        <v>0</v>
      </c>
      <c r="M35" s="61">
        <f>SUM(MP301:DC32!M35)</f>
        <v>0</v>
      </c>
      <c r="N35" s="73">
        <f t="shared" si="1"/>
        <v>0</v>
      </c>
      <c r="O35" s="74">
        <f t="shared" si="2"/>
        <v>0</v>
      </c>
      <c r="P35" s="68">
        <f>SUM(MP301:DC32!P35)</f>
        <v>0</v>
      </c>
      <c r="Q35" s="53">
        <f t="shared" si="3"/>
        <v>0</v>
      </c>
      <c r="R35" s="16"/>
      <c r="S35" s="122"/>
      <c r="T35" s="122"/>
    </row>
    <row r="36" spans="1:20" ht="14.25">
      <c r="A36" s="23"/>
      <c r="B36" s="173" t="s">
        <v>84</v>
      </c>
      <c r="C36" s="174"/>
      <c r="D36" s="59">
        <f>SUM(MP301:DC32!D36)</f>
        <v>20167</v>
      </c>
      <c r="E36" s="60">
        <f>SUM(MP301:DC32!E36)</f>
        <v>613</v>
      </c>
      <c r="F36" s="55">
        <f>SUM(MP301:DC32!F36)</f>
        <v>153</v>
      </c>
      <c r="G36" s="61">
        <f>SUM(MP301:DC32!G36)</f>
        <v>235</v>
      </c>
      <c r="H36" s="55">
        <f>SUM(MP301:DC32!H36)</f>
        <v>0</v>
      </c>
      <c r="I36" s="61">
        <f>SUM(MP301:DC32!I36)</f>
        <v>0</v>
      </c>
      <c r="J36" s="55">
        <f>SUM(MP301:DC32!J36)</f>
        <v>0</v>
      </c>
      <c r="K36" s="61">
        <f>SUM(MP301:DC32!K36)</f>
        <v>0</v>
      </c>
      <c r="L36" s="55">
        <f>SUM(MP301:DC32!L36)</f>
        <v>0</v>
      </c>
      <c r="M36" s="61">
        <f>SUM(MP301:DC32!M36)</f>
        <v>0</v>
      </c>
      <c r="N36" s="73">
        <f t="shared" si="1"/>
        <v>153</v>
      </c>
      <c r="O36" s="74">
        <f t="shared" si="2"/>
        <v>235</v>
      </c>
      <c r="P36" s="68">
        <f>SUM(MP301:DC32!P36)</f>
        <v>0</v>
      </c>
      <c r="Q36" s="53">
        <f t="shared" si="3"/>
        <v>-235</v>
      </c>
      <c r="R36" s="16" t="b">
        <v>1</v>
      </c>
      <c r="S36" s="122"/>
      <c r="T36" s="122"/>
    </row>
    <row r="37" spans="1:20" s="90" customFormat="1" ht="7.5" customHeight="1">
      <c r="A37" s="86"/>
      <c r="B37" s="187">
        <f>COUNTA(B24:B36)</f>
        <v>13</v>
      </c>
      <c r="C37" s="188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4.25">
      <c r="A38" s="175" t="s">
        <v>40</v>
      </c>
      <c r="B38" s="176"/>
      <c r="C38" s="177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30"/>
      <c r="B39" s="131"/>
      <c r="C39" s="132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4.25">
      <c r="A40" s="27"/>
      <c r="B40" s="173" t="s">
        <v>46</v>
      </c>
      <c r="C40" s="174">
        <v>0</v>
      </c>
      <c r="D40" s="59">
        <f>SUM(MP301:DC32!D40)</f>
        <v>1493</v>
      </c>
      <c r="E40" s="60">
        <f>SUM(MP301:DC32!E40)</f>
        <v>182.5</v>
      </c>
      <c r="F40" s="55">
        <f>SUM(MP301:DC32!F40)</f>
        <v>6</v>
      </c>
      <c r="G40" s="61">
        <f>SUM(MP301:DC32!G40)</f>
        <v>4</v>
      </c>
      <c r="H40" s="55">
        <f>SUM(MP301:DC32!H40)</f>
        <v>0</v>
      </c>
      <c r="I40" s="61">
        <f>SUM(MP301:DC32!I40)</f>
        <v>0</v>
      </c>
      <c r="J40" s="55">
        <f>SUM(MP301:DC32!J40)</f>
        <v>0</v>
      </c>
      <c r="K40" s="61">
        <f>SUM(MP301:DC32!K40)</f>
        <v>0</v>
      </c>
      <c r="L40" s="55">
        <f>SUM(MP301:DC32!L40)</f>
        <v>0</v>
      </c>
      <c r="M40" s="61">
        <f>SUM(MP301:DC32!M40)</f>
        <v>0</v>
      </c>
      <c r="N40" s="73">
        <f>IF(ISERROR(L40+J40+H40+F40),"Invalid Input",L40+J40+H40+F40)</f>
        <v>6</v>
      </c>
      <c r="O40" s="74">
        <f>IF(ISERROR(G40+I40+K40+M40),"Invalid Input",G40+I40+K40+M40)</f>
        <v>4</v>
      </c>
      <c r="P40" s="68">
        <f>SUM(MP301:DC32!P40)</f>
        <v>0</v>
      </c>
      <c r="Q40" s="53">
        <f>IF(ISERROR(P40-O40),"Invalid Input",(P40-O40))</f>
        <v>-4</v>
      </c>
      <c r="R40" s="16" t="b">
        <v>1</v>
      </c>
      <c r="S40" s="122"/>
      <c r="T40" s="122"/>
    </row>
    <row r="41" spans="1:20" ht="14.25">
      <c r="A41" s="27"/>
      <c r="B41" s="173" t="s">
        <v>45</v>
      </c>
      <c r="C41" s="174">
        <v>0</v>
      </c>
      <c r="D41" s="59">
        <f>SUM(MP301:DC32!D41)</f>
        <v>150</v>
      </c>
      <c r="E41" s="60">
        <f>SUM(MP301:DC32!E41)</f>
        <v>304</v>
      </c>
      <c r="F41" s="55">
        <f>SUM(MP301:DC32!F41)</f>
        <v>6</v>
      </c>
      <c r="G41" s="61">
        <f>SUM(MP301:DC32!G41)</f>
        <v>4</v>
      </c>
      <c r="H41" s="55">
        <f>SUM(MP301:DC32!H41)</f>
        <v>0</v>
      </c>
      <c r="I41" s="61">
        <f>SUM(MP301:DC32!I41)</f>
        <v>0</v>
      </c>
      <c r="J41" s="55">
        <f>SUM(MP301:DC32!J41)</f>
        <v>0</v>
      </c>
      <c r="K41" s="61">
        <f>SUM(MP301:DC32!K41)</f>
        <v>0</v>
      </c>
      <c r="L41" s="55">
        <f>SUM(MP301:DC32!L41)</f>
        <v>0</v>
      </c>
      <c r="M41" s="61">
        <f>SUM(MP301:DC32!M41)</f>
        <v>0</v>
      </c>
      <c r="N41" s="73">
        <f>IF(ISERROR(L41+J41+H41+F41),"Invalid Input",L41+J41+H41+F41)</f>
        <v>6</v>
      </c>
      <c r="O41" s="74">
        <f>IF(ISERROR(G41+I41+K41+M41),"Invalid Input",G41+I41+K41+M41)</f>
        <v>4</v>
      </c>
      <c r="P41" s="68">
        <f>SUM(MP301:DC32!P41)</f>
        <v>0</v>
      </c>
      <c r="Q41" s="53">
        <f>IF(ISERROR(P41-O41),"Invalid Input",(P41-O41))</f>
        <v>-4</v>
      </c>
      <c r="R41" s="16" t="b">
        <v>1</v>
      </c>
      <c r="S41" s="122"/>
      <c r="T41" s="122"/>
    </row>
    <row r="42" spans="1:20" ht="15" customHeight="1">
      <c r="A42" s="27"/>
      <c r="B42" s="173" t="s">
        <v>85</v>
      </c>
      <c r="C42" s="174">
        <v>0</v>
      </c>
      <c r="D42" s="59">
        <f>SUM(MP301:DC32!D42)</f>
        <v>1145</v>
      </c>
      <c r="E42" s="60">
        <f>SUM(MP301:DC32!E42)</f>
        <v>4868</v>
      </c>
      <c r="F42" s="55">
        <f>SUM(MP301:DC32!F42)</f>
        <v>1145</v>
      </c>
      <c r="G42" s="61">
        <f>SUM(MP301:DC32!G42)</f>
        <v>887.7</v>
      </c>
      <c r="H42" s="55">
        <f>SUM(MP301:DC32!H42)</f>
        <v>80</v>
      </c>
      <c r="I42" s="61">
        <f>SUM(MP301:DC32!I42)</f>
        <v>0</v>
      </c>
      <c r="J42" s="55">
        <f>SUM(MP301:DC32!J42)</f>
        <v>0</v>
      </c>
      <c r="K42" s="61">
        <f>SUM(MP301:DC32!K42)</f>
        <v>0</v>
      </c>
      <c r="L42" s="55">
        <f>SUM(MP301:DC32!L42)</f>
        <v>0</v>
      </c>
      <c r="M42" s="61">
        <f>SUM(MP301:DC32!M42)</f>
        <v>0</v>
      </c>
      <c r="N42" s="73">
        <f>IF(ISERROR(L42+J42+H42+F42),"Invalid Input",L42+J42+H42+F42)</f>
        <v>1225</v>
      </c>
      <c r="O42" s="74">
        <f>IF(ISERROR(G42+I42+K42+M42),"Invalid Input",G42+I42+K42+M42)</f>
        <v>887.7</v>
      </c>
      <c r="P42" s="68">
        <f>SUM(MP301:DC32!P42)</f>
        <v>0</v>
      </c>
      <c r="Q42" s="53">
        <f>IF(ISERROR(P42-O42),"Invalid Input",(P42-O42))</f>
        <v>-887.7</v>
      </c>
      <c r="R42" s="16" t="b">
        <v>1</v>
      </c>
      <c r="S42" s="122"/>
      <c r="T42" s="122"/>
    </row>
    <row r="43" spans="1:20" ht="15" customHeight="1">
      <c r="A43" s="27"/>
      <c r="B43" s="173" t="s">
        <v>86</v>
      </c>
      <c r="C43" s="174">
        <v>0</v>
      </c>
      <c r="D43" s="59">
        <f>SUM(MP301:DC32!D43)</f>
        <v>200</v>
      </c>
      <c r="E43" s="60">
        <f>SUM(MP301:DC32!E43)</f>
        <v>0</v>
      </c>
      <c r="F43" s="55">
        <f>SUM(MP301:DC32!F43)</f>
        <v>0</v>
      </c>
      <c r="G43" s="61">
        <f>SUM(MP301:DC32!G43)</f>
        <v>3</v>
      </c>
      <c r="H43" s="55">
        <f>SUM(MP301:DC32!H43)</f>
        <v>0</v>
      </c>
      <c r="I43" s="61">
        <f>SUM(MP301:DC32!I43)</f>
        <v>0</v>
      </c>
      <c r="J43" s="55">
        <f>SUM(MP301:DC32!J43)</f>
        <v>0</v>
      </c>
      <c r="K43" s="61">
        <f>SUM(MP301:DC32!K43)</f>
        <v>0</v>
      </c>
      <c r="L43" s="55">
        <f>SUM(MP301:DC32!L43)</f>
        <v>0</v>
      </c>
      <c r="M43" s="61">
        <f>SUM(MP301:DC32!M43)</f>
        <v>0</v>
      </c>
      <c r="N43" s="73">
        <f>IF(ISERROR(L43+J43+H43+F43),"Invalid Input",L43+J43+H43+F43)</f>
        <v>0</v>
      </c>
      <c r="O43" s="74">
        <f>IF(ISERROR(G43+I43+K43+M43),"Invalid Input",G43+I43+K43+M43)</f>
        <v>3</v>
      </c>
      <c r="P43" s="68">
        <f>SUM(MP301:DC32!P43)</f>
        <v>0</v>
      </c>
      <c r="Q43" s="53">
        <f>IF(ISERROR(P43-O43),"Invalid Input",(P43-O43))</f>
        <v>-3</v>
      </c>
      <c r="R43" s="116" t="b">
        <v>1</v>
      </c>
      <c r="S43" s="122"/>
      <c r="T43" s="122"/>
    </row>
    <row r="44" spans="1:20" ht="14.25">
      <c r="A44" s="27"/>
      <c r="B44" s="128"/>
      <c r="C44" s="129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75" t="s">
        <v>26</v>
      </c>
      <c r="B45" s="176"/>
      <c r="C45" s="177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30"/>
      <c r="B46" s="131"/>
      <c r="C46" s="132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4.25">
      <c r="A47" s="27"/>
      <c r="B47" s="173" t="s">
        <v>42</v>
      </c>
      <c r="C47" s="174">
        <v>0</v>
      </c>
      <c r="D47" s="59">
        <f>SUM(MP301:DC32!D47)</f>
        <v>750</v>
      </c>
      <c r="E47" s="60">
        <f>SUM(MP301:DC32!E47)</f>
        <v>1</v>
      </c>
      <c r="F47" s="55">
        <f>SUM(MP301:DC32!F47)</f>
        <v>0</v>
      </c>
      <c r="G47" s="61">
        <f>SUM(MP301:DC32!G47)</f>
        <v>0</v>
      </c>
      <c r="H47" s="55">
        <f>SUM(MP301:DC32!H47)</f>
        <v>0</v>
      </c>
      <c r="I47" s="61">
        <f>SUM(MP301:DC32!I47)</f>
        <v>0</v>
      </c>
      <c r="J47" s="55">
        <f>SUM(MP301:DC32!J47)</f>
        <v>0</v>
      </c>
      <c r="K47" s="61">
        <f>SUM(MP301:DC32!K47)</f>
        <v>0</v>
      </c>
      <c r="L47" s="55">
        <f>SUM(MP301:DC32!L47)</f>
        <v>0</v>
      </c>
      <c r="M47" s="61">
        <f>SUM(MP301:DC32!M47)</f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f>SUM(MP301:DC32!P47)</f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4.25">
      <c r="A48" s="27"/>
      <c r="B48" s="173" t="s">
        <v>43</v>
      </c>
      <c r="C48" s="174">
        <v>0</v>
      </c>
      <c r="D48" s="59">
        <f>SUM(MP301:DC32!D48)</f>
        <v>1</v>
      </c>
      <c r="E48" s="60">
        <f>SUM(MP301:DC32!E48)</f>
        <v>4</v>
      </c>
      <c r="F48" s="55">
        <f>SUM(MP301:DC32!F48)</f>
        <v>0</v>
      </c>
      <c r="G48" s="61">
        <f>SUM(MP301:DC32!G48)</f>
        <v>0</v>
      </c>
      <c r="H48" s="55">
        <f>SUM(MP301:DC32!H48)</f>
        <v>0</v>
      </c>
      <c r="I48" s="61">
        <f>SUM(MP301:DC32!I48)</f>
        <v>0</v>
      </c>
      <c r="J48" s="55">
        <f>SUM(MP301:DC32!J48)</f>
        <v>0</v>
      </c>
      <c r="K48" s="61">
        <f>SUM(MP301:DC32!K48)</f>
        <v>0</v>
      </c>
      <c r="L48" s="55">
        <f>SUM(MP301:DC32!L48)</f>
        <v>0</v>
      </c>
      <c r="M48" s="61">
        <f>SUM(MP301:DC32!M48)</f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f>SUM(MP301:DC32!P48)</f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4.25">
      <c r="A49" s="17"/>
      <c r="B49" s="173" t="s">
        <v>44</v>
      </c>
      <c r="C49" s="174">
        <v>0</v>
      </c>
      <c r="D49" s="59">
        <f>SUM(MP301:DC32!D49)</f>
        <v>8</v>
      </c>
      <c r="E49" s="60">
        <f>SUM(MP301:DC32!E49)</f>
        <v>8</v>
      </c>
      <c r="F49" s="55">
        <f>SUM(MP301:DC32!F49)</f>
        <v>4</v>
      </c>
      <c r="G49" s="61">
        <f>SUM(MP301:DC32!G49)</f>
        <v>2</v>
      </c>
      <c r="H49" s="55">
        <f>SUM(MP301:DC32!H49)</f>
        <v>0</v>
      </c>
      <c r="I49" s="61">
        <f>SUM(MP301:DC32!I49)</f>
        <v>0</v>
      </c>
      <c r="J49" s="55">
        <f>SUM(MP301:DC32!J49)</f>
        <v>0</v>
      </c>
      <c r="K49" s="61">
        <f>SUM(MP301:DC32!K49)</f>
        <v>0</v>
      </c>
      <c r="L49" s="55">
        <f>SUM(MP301:DC32!L49)</f>
        <v>0</v>
      </c>
      <c r="M49" s="61">
        <f>SUM(MP301:DC32!M49)</f>
        <v>0</v>
      </c>
      <c r="N49" s="73">
        <f>IF(ISERROR(L49+J49+H49+F49),"Invalid Input",L49+J49+H49+F49)</f>
        <v>4</v>
      </c>
      <c r="O49" s="74">
        <f>IF(ISERROR(G49+I49+K49+M49),"Invalid Input",G49+I49+K49+M49)</f>
        <v>2</v>
      </c>
      <c r="P49" s="68">
        <f>SUM(MP301:DC32!P49)</f>
        <v>0</v>
      </c>
      <c r="Q49" s="53">
        <f>IF(ISERROR(P49-O49),"Invalid Input",(P49-O49))</f>
        <v>-2</v>
      </c>
      <c r="R49" s="16" t="b">
        <v>1</v>
      </c>
      <c r="S49" s="124"/>
      <c r="T49" s="124"/>
    </row>
    <row r="50" spans="1:20" ht="7.5" customHeight="1">
      <c r="A50" s="23"/>
      <c r="B50" s="178">
        <f>COUNTA(B40:B49)</f>
        <v>7</v>
      </c>
      <c r="C50" s="179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4.25">
      <c r="A51" s="175" t="s">
        <v>20</v>
      </c>
      <c r="B51" s="176"/>
      <c r="C51" s="177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4.25">
      <c r="A52" s="85" t="s">
        <v>15</v>
      </c>
      <c r="B52" s="131"/>
      <c r="C52" s="132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73" t="s">
        <v>41</v>
      </c>
      <c r="C53" s="174">
        <v>0</v>
      </c>
      <c r="D53" s="59">
        <f>SUM(MP301:DC32!D53)</f>
        <v>35478</v>
      </c>
      <c r="E53" s="60">
        <f>SUM(MP301:DC32!E53)</f>
        <v>5031</v>
      </c>
      <c r="F53" s="55">
        <f>SUM(MP301:DC32!F53)</f>
        <v>0</v>
      </c>
      <c r="G53" s="61">
        <f>SUM(MP301:DC32!G53)</f>
        <v>0</v>
      </c>
      <c r="H53" s="55">
        <f>SUM(MP301:DC32!H53)</f>
        <v>0</v>
      </c>
      <c r="I53" s="61">
        <f>SUM(MP301:DC32!I53)</f>
        <v>0</v>
      </c>
      <c r="J53" s="55">
        <f>SUM(MP301:DC32!J53)</f>
        <v>0</v>
      </c>
      <c r="K53" s="61">
        <f>SUM(MP301:DC32!K53)</f>
        <v>0</v>
      </c>
      <c r="L53" s="55">
        <f>SUM(MP301:DC32!L53)</f>
        <v>0</v>
      </c>
      <c r="M53" s="61">
        <f>SUM(MP301:DC32!M53)</f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f>SUM(MP301:DC32!P53)</f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4.25">
      <c r="A54" s="27"/>
      <c r="B54" s="173" t="s">
        <v>47</v>
      </c>
      <c r="C54" s="174">
        <v>0</v>
      </c>
      <c r="D54" s="59">
        <f>SUM(MP301:DC32!D54)</f>
        <v>125349</v>
      </c>
      <c r="E54" s="60">
        <f>SUM(MP301:DC32!E54)</f>
        <v>18700</v>
      </c>
      <c r="F54" s="55">
        <f>SUM(MP301:DC32!F54)</f>
        <v>3150</v>
      </c>
      <c r="G54" s="61">
        <f>SUM(MP301:DC32!G54)</f>
        <v>2814</v>
      </c>
      <c r="H54" s="55">
        <f>SUM(MP301:DC32!H54)</f>
        <v>850</v>
      </c>
      <c r="I54" s="61">
        <f>SUM(MP301:DC32!I54)</f>
        <v>1024</v>
      </c>
      <c r="J54" s="55">
        <f>SUM(MP301:DC32!J54)</f>
        <v>0</v>
      </c>
      <c r="K54" s="61">
        <f>SUM(MP301:DC32!K54)</f>
        <v>0</v>
      </c>
      <c r="L54" s="55">
        <f>SUM(MP301:DC32!L54)</f>
        <v>0</v>
      </c>
      <c r="M54" s="61">
        <f>SUM(MP301:DC32!M54)</f>
        <v>0</v>
      </c>
      <c r="N54" s="73">
        <f>IF(ISERROR(L54+J54+H54+F54),"Invalid Input",L54+J54+H54+F54)</f>
        <v>4000</v>
      </c>
      <c r="O54" s="74">
        <f>IF(ISERROR(G54+I54+K54+M54),"Invalid Input",G54+I54+K54+M54)</f>
        <v>3838</v>
      </c>
      <c r="P54" s="68">
        <f>SUM(MP301:DC32!P54)</f>
        <v>0</v>
      </c>
      <c r="Q54" s="53">
        <f>IF(ISERROR(P54-O54),"Invalid Input",(P54-O54))</f>
        <v>-3838</v>
      </c>
      <c r="R54" s="16" t="b">
        <v>1</v>
      </c>
      <c r="S54" s="124"/>
      <c r="T54" s="124"/>
    </row>
    <row r="55" spans="1:20" ht="7.5" customHeight="1">
      <c r="A55" s="17"/>
      <c r="B55" s="178">
        <f>COUNTA(B53:B54)</f>
        <v>2</v>
      </c>
      <c r="C55" s="179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4.2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71" t="s">
        <v>48</v>
      </c>
      <c r="C57" s="172"/>
      <c r="D57" s="59">
        <f>SUM(MP301:DC32!D57)</f>
        <v>41744</v>
      </c>
      <c r="E57" s="60">
        <f>SUM(MP301:DC32!E57)</f>
        <v>1227</v>
      </c>
      <c r="F57" s="55">
        <f>SUM(MP301:DC32!F57)</f>
        <v>0</v>
      </c>
      <c r="G57" s="61">
        <f>SUM(MP301:DC32!G57)</f>
        <v>0</v>
      </c>
      <c r="H57" s="55">
        <f>SUM(MP301:DC32!H57)</f>
        <v>0</v>
      </c>
      <c r="I57" s="61">
        <f>SUM(MP301:DC32!I57)</f>
        <v>0</v>
      </c>
      <c r="J57" s="55">
        <f>SUM(MP301:DC32!J57)</f>
        <v>0</v>
      </c>
      <c r="K57" s="61">
        <f>SUM(MP301:DC32!K57)</f>
        <v>0</v>
      </c>
      <c r="L57" s="55">
        <f>SUM(MP301:DC32!L57)</f>
        <v>0</v>
      </c>
      <c r="M57" s="61">
        <f>SUM(MP301:DC32!M57)</f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f>SUM(MP301:DC32!P57)</f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4.25">
      <c r="A58" s="27"/>
      <c r="B58" s="171" t="s">
        <v>49</v>
      </c>
      <c r="C58" s="172"/>
      <c r="D58" s="59">
        <f>SUM(MP301:DC32!D58)</f>
        <v>41544</v>
      </c>
      <c r="E58" s="60">
        <f>SUM(MP301:DC32!E58)</f>
        <v>3230</v>
      </c>
      <c r="F58" s="55">
        <f>SUM(MP301:DC32!F58)</f>
        <v>1630</v>
      </c>
      <c r="G58" s="61">
        <f>SUM(MP301:DC32!G58)</f>
        <v>1190</v>
      </c>
      <c r="H58" s="55">
        <f>SUM(MP301:DC32!H58)</f>
        <v>0</v>
      </c>
      <c r="I58" s="61">
        <f>SUM(MP301:DC32!I58)</f>
        <v>0</v>
      </c>
      <c r="J58" s="55">
        <f>SUM(MP301:DC32!J58)</f>
        <v>0</v>
      </c>
      <c r="K58" s="61">
        <f>SUM(MP301:DC32!K58)</f>
        <v>0</v>
      </c>
      <c r="L58" s="55">
        <f>SUM(MP301:DC32!L58)</f>
        <v>0</v>
      </c>
      <c r="M58" s="61">
        <f>SUM(MP301:DC32!M58)</f>
        <v>0</v>
      </c>
      <c r="N58" s="73">
        <f>IF(ISERROR(L58+J58+H58+F58),"Invalid Input",L58+J58+H58+F58)</f>
        <v>1630</v>
      </c>
      <c r="O58" s="74">
        <f>IF(ISERROR(G58+I58+K58+M58),"Invalid Input",G58+I58+K58+M58)</f>
        <v>1190</v>
      </c>
      <c r="P58" s="68">
        <f>SUM(MP301:DC32!P58)</f>
        <v>0</v>
      </c>
      <c r="Q58" s="53">
        <f>IF(ISERROR(P58-O58),"Invalid Input",(P58-O58))</f>
        <v>-1190</v>
      </c>
      <c r="R58" s="16" t="b">
        <v>1</v>
      </c>
      <c r="S58" s="124"/>
      <c r="T58" s="124"/>
    </row>
    <row r="59" spans="1:20" ht="12.75" customHeight="1">
      <c r="A59" s="17"/>
      <c r="B59" s="178">
        <f>COUNTA(B57:C58)</f>
        <v>2</v>
      </c>
      <c r="C59" s="179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4.2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4.25">
      <c r="A61" s="27"/>
      <c r="B61" s="180" t="s">
        <v>88</v>
      </c>
      <c r="C61" s="181"/>
      <c r="D61" s="59">
        <f>SUM(MP301:DC32!D61)</f>
        <v>66560</v>
      </c>
      <c r="E61" s="60">
        <f>SUM(MP301:DC32!E61)</f>
        <v>68117</v>
      </c>
      <c r="F61" s="55">
        <f>SUM(MP301:DC32!F61)</f>
        <v>64100</v>
      </c>
      <c r="G61" s="61">
        <f>SUM(MP301:DC32!G61)</f>
        <v>64100</v>
      </c>
      <c r="H61" s="55">
        <f>SUM(MP301:DC32!H61)</f>
        <v>4000</v>
      </c>
      <c r="I61" s="61">
        <f>SUM(MP301:DC32!I61)</f>
        <v>3830</v>
      </c>
      <c r="J61" s="55">
        <f>SUM(MP301:DC32!J61)</f>
        <v>0</v>
      </c>
      <c r="K61" s="61">
        <f>SUM(MP301:DC32!K61)</f>
        <v>0</v>
      </c>
      <c r="L61" s="55">
        <f>SUM(MP301:DC32!L61)</f>
        <v>0</v>
      </c>
      <c r="M61" s="61">
        <f>SUM(MP301:DC32!M61)</f>
        <v>0</v>
      </c>
      <c r="N61" s="73">
        <f>IF(ISERROR(L61+J61+H61+F61),"Invalid Input",L61+J61+H61+F61)</f>
        <v>68100</v>
      </c>
      <c r="O61" s="74">
        <f>IF(ISERROR(G61+I61+K61+M61),"Invalid Input",G61+I61+K61+M61)</f>
        <v>67930</v>
      </c>
      <c r="P61" s="68">
        <f>SUM(MP301:DC32!P61)</f>
        <v>0</v>
      </c>
      <c r="Q61" s="53">
        <f>IF(ISERROR(P61-O61),"Invalid Input",(P61-O61))</f>
        <v>-67930</v>
      </c>
      <c r="R61" s="16" t="b">
        <v>1</v>
      </c>
      <c r="S61" s="124"/>
      <c r="T61" s="124"/>
    </row>
    <row r="62" spans="1:20" ht="14.25">
      <c r="A62" s="27"/>
      <c r="B62" s="180" t="s">
        <v>87</v>
      </c>
      <c r="C62" s="181"/>
      <c r="D62" s="59">
        <f>SUM(MP301:DC32!D62)</f>
        <v>3</v>
      </c>
      <c r="E62" s="60">
        <f>SUM(MP301:DC32!E62)</f>
        <v>1</v>
      </c>
      <c r="F62" s="55">
        <f>SUM(MP301:DC32!F62)</f>
        <v>1</v>
      </c>
      <c r="G62" s="61">
        <f>SUM(MP301:DC32!G62)</f>
        <v>1</v>
      </c>
      <c r="H62" s="55">
        <f>SUM(MP301:DC32!H62)</f>
        <v>0</v>
      </c>
      <c r="I62" s="61">
        <f>SUM(MP301:DC32!I62)</f>
        <v>0</v>
      </c>
      <c r="J62" s="55">
        <f>SUM(MP301:DC32!J62)</f>
        <v>0</v>
      </c>
      <c r="K62" s="61">
        <f>SUM(MP301:DC32!K62)</f>
        <v>0</v>
      </c>
      <c r="L62" s="55">
        <f>SUM(MP301:DC32!L62)</f>
        <v>0</v>
      </c>
      <c r="M62" s="61">
        <f>SUM(MP301:DC32!M62)</f>
        <v>0</v>
      </c>
      <c r="N62" s="73">
        <f>IF(ISERROR(L62+J62+H62+F62),"Invalid Input",L62+J62+H62+F62)</f>
        <v>1</v>
      </c>
      <c r="O62" s="74">
        <f>IF(ISERROR(G62+I62+K62+M62),"Invalid Input",G62+I62+K62+M62)</f>
        <v>1</v>
      </c>
      <c r="P62" s="68">
        <f>SUM(MP301:DC32!P62)</f>
        <v>0</v>
      </c>
      <c r="Q62" s="53">
        <f>IF(ISERROR(P62-O62),"Invalid Input",(P62-O62))</f>
        <v>-1</v>
      </c>
      <c r="R62" s="16" t="b">
        <v>1</v>
      </c>
      <c r="S62" s="124"/>
      <c r="T62" s="124"/>
    </row>
    <row r="63" spans="1:20" ht="14.25">
      <c r="A63" s="27"/>
      <c r="B63" s="180" t="s">
        <v>89</v>
      </c>
      <c r="C63" s="181"/>
      <c r="D63" s="59">
        <f>SUM(MP301:DC32!D63)</f>
        <v>116236</v>
      </c>
      <c r="E63" s="60">
        <f>SUM(MP301:DC32!E63)</f>
        <v>110154</v>
      </c>
      <c r="F63" s="55">
        <f>SUM(MP301:DC32!F63)</f>
        <v>110154</v>
      </c>
      <c r="G63" s="61">
        <f>SUM(MP301:DC32!G63)</f>
        <v>46878</v>
      </c>
      <c r="H63" s="55">
        <f>SUM(MP301:DC32!H63)</f>
        <v>105282</v>
      </c>
      <c r="I63" s="61">
        <f>SUM(MP301:DC32!I63)</f>
        <v>9126</v>
      </c>
      <c r="J63" s="55">
        <f>SUM(MP301:DC32!J63)</f>
        <v>0</v>
      </c>
      <c r="K63" s="61">
        <f>SUM(MP301:DC32!K63)</f>
        <v>0</v>
      </c>
      <c r="L63" s="55">
        <f>SUM(MP301:DC32!L63)</f>
        <v>0</v>
      </c>
      <c r="M63" s="61">
        <f>SUM(MP301:DC32!M63)</f>
        <v>0</v>
      </c>
      <c r="N63" s="73">
        <f>IF(ISERROR(L63+J63+H63+F63),"Invalid Input",L63+J63+H63+F63)</f>
        <v>215436</v>
      </c>
      <c r="O63" s="74">
        <f>IF(ISERROR(G63+I63+K63+M63),"Invalid Input",G63+I63+K63+M63)</f>
        <v>56004</v>
      </c>
      <c r="P63" s="68">
        <f>SUM(MP301:DC32!P63)</f>
        <v>0</v>
      </c>
      <c r="Q63" s="53">
        <f>IF(ISERROR(P63-O63),"Invalid Input",(P63-O63))</f>
        <v>-56004</v>
      </c>
      <c r="R63" s="16"/>
      <c r="S63" s="124"/>
      <c r="T63" s="124"/>
    </row>
    <row r="64" spans="1:20" ht="15" customHeight="1">
      <c r="A64" s="27"/>
      <c r="B64" s="178">
        <f>COUNTA(B61:C62)</f>
        <v>2</v>
      </c>
      <c r="C64" s="179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4.2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4.25">
      <c r="A66" s="27"/>
      <c r="B66" s="37" t="s">
        <v>93</v>
      </c>
      <c r="C66" s="38"/>
      <c r="D66" s="59">
        <f>SUM(MP301:DC32!D66)</f>
        <v>201105.839</v>
      </c>
      <c r="E66" s="60">
        <f>SUM(MP301:DC32!E66)</f>
        <v>1682</v>
      </c>
      <c r="F66" s="55">
        <f>SUM(MP301:DC32!F66)</f>
        <v>50</v>
      </c>
      <c r="G66" s="61">
        <f>SUM(MP301:DC32!G66)</f>
        <v>105860</v>
      </c>
      <c r="H66" s="55">
        <f>SUM(MP301:DC32!H66)</f>
        <v>0</v>
      </c>
      <c r="I66" s="61">
        <f>SUM(MP301:DC32!I66)</f>
        <v>1411</v>
      </c>
      <c r="J66" s="55">
        <f>SUM(MP301:DC32!J66)</f>
        <v>0</v>
      </c>
      <c r="K66" s="61">
        <f>SUM(MP301:DC32!K66)</f>
        <v>0</v>
      </c>
      <c r="L66" s="55">
        <f>SUM(MP301:DC32!L66)</f>
        <v>0</v>
      </c>
      <c r="M66" s="61">
        <f>SUM(MP301:DC32!M66)</f>
        <v>0</v>
      </c>
      <c r="N66" s="73">
        <f>IF(ISERROR(L66+J66+H66+F66),"Invalid Input",L66+J66+H66+F66)</f>
        <v>50</v>
      </c>
      <c r="O66" s="74">
        <f>IF(ISERROR(G66+I66+K66+M66),"Invalid Input",G66+I66+K66+M66)</f>
        <v>107271</v>
      </c>
      <c r="P66" s="68">
        <f>SUM(MP301:DC32!P66)</f>
        <v>0</v>
      </c>
      <c r="Q66" s="53">
        <f>IF(ISERROR(P66-O66),"Invalid Input",(P66-O66))</f>
        <v>-107271</v>
      </c>
      <c r="R66" s="16" t="b">
        <v>1</v>
      </c>
      <c r="S66" s="124"/>
      <c r="T66" s="124"/>
    </row>
    <row r="67" spans="1:20" ht="14.25">
      <c r="A67" s="27"/>
      <c r="B67" s="37" t="s">
        <v>90</v>
      </c>
      <c r="C67" s="38"/>
      <c r="D67" s="59">
        <f>SUM(MP301:DC32!D67)</f>
        <v>1075</v>
      </c>
      <c r="E67" s="60">
        <f>SUM(MP301:DC32!E67)</f>
        <v>126</v>
      </c>
      <c r="F67" s="55">
        <f>SUM(MP301:DC32!F67)</f>
        <v>0</v>
      </c>
      <c r="G67" s="61">
        <f>SUM(MP301:DC32!G67)</f>
        <v>0</v>
      </c>
      <c r="H67" s="55">
        <f>SUM(MP301:DC32!H67)</f>
        <v>26</v>
      </c>
      <c r="I67" s="61">
        <f>SUM(MP301:DC32!I67)</f>
        <v>26</v>
      </c>
      <c r="J67" s="55">
        <f>SUM(MP301:DC32!J67)</f>
        <v>0</v>
      </c>
      <c r="K67" s="61">
        <f>SUM(MP301:DC32!K67)</f>
        <v>0</v>
      </c>
      <c r="L67" s="55">
        <f>SUM(MP301:DC32!L67)</f>
        <v>0</v>
      </c>
      <c r="M67" s="61">
        <f>SUM(MP301:DC32!M67)</f>
        <v>0</v>
      </c>
      <c r="N67" s="73">
        <f>IF(ISERROR(L67+J67+H67+F67),"Invalid Input",L67+J67+H67+F67)</f>
        <v>26</v>
      </c>
      <c r="O67" s="74">
        <f>IF(ISERROR(G67+I67+K67+M67),"Invalid Input",G67+I67+K67+M67)</f>
        <v>26</v>
      </c>
      <c r="P67" s="68">
        <f>SUM(MP301:DC32!P67)</f>
        <v>0</v>
      </c>
      <c r="Q67" s="53">
        <f>IF(ISERROR(P67-O67),"Invalid Input",(P67-O67))</f>
        <v>-26</v>
      </c>
      <c r="R67" s="16" t="b">
        <v>1</v>
      </c>
      <c r="S67" s="124"/>
      <c r="T67" s="124"/>
    </row>
    <row r="68" spans="1:20" ht="14.25">
      <c r="A68" s="23"/>
      <c r="B68" s="37" t="s">
        <v>91</v>
      </c>
      <c r="C68" s="38"/>
      <c r="D68" s="59">
        <f>SUM(MP301:DC32!D68)</f>
        <v>0</v>
      </c>
      <c r="E68" s="60">
        <f>SUM(MP301:DC32!E68)</f>
        <v>11459</v>
      </c>
      <c r="F68" s="55">
        <f>SUM(MP301:DC32!F68)</f>
        <v>11459</v>
      </c>
      <c r="G68" s="61">
        <f>SUM(MP301:DC32!G68)</f>
        <v>21182</v>
      </c>
      <c r="H68" s="55">
        <f>SUM(MP301:DC32!H68)</f>
        <v>0</v>
      </c>
      <c r="I68" s="61">
        <f>SUM(MP301:DC32!I68)</f>
        <v>5588</v>
      </c>
      <c r="J68" s="55">
        <f>SUM(MP301:DC32!J68)</f>
        <v>0</v>
      </c>
      <c r="K68" s="61">
        <f>SUM(MP301:DC32!K68)</f>
        <v>0</v>
      </c>
      <c r="L68" s="55">
        <f>SUM(MP301:DC32!L68)</f>
        <v>0</v>
      </c>
      <c r="M68" s="61">
        <f>SUM(MP301:DC32!M68)</f>
        <v>0</v>
      </c>
      <c r="N68" s="73">
        <f>IF(ISERROR(L68+J68+H68+F68),"Invalid Input",L68+J68+H68+F68)</f>
        <v>11459</v>
      </c>
      <c r="O68" s="74">
        <f>IF(ISERROR(G68+I68+K68+M68),"Invalid Input",G68+I68+K68+M68)</f>
        <v>26770</v>
      </c>
      <c r="P68" s="68">
        <f>SUM(MP301:DC32!P68)</f>
        <v>0</v>
      </c>
      <c r="Q68" s="53">
        <f>IF(ISERROR(P68-O68),"Invalid Input",(P68-O68))</f>
        <v>-26770</v>
      </c>
      <c r="R68" s="16" t="b">
        <v>1</v>
      </c>
      <c r="S68" s="124"/>
      <c r="T68" s="124"/>
    </row>
    <row r="69" spans="1:20" ht="14.25">
      <c r="A69" s="17"/>
      <c r="B69" s="37" t="s">
        <v>92</v>
      </c>
      <c r="C69" s="38"/>
      <c r="D69" s="59">
        <f>SUM(MP301:DC32!D69)</f>
        <v>16000</v>
      </c>
      <c r="E69" s="60">
        <f>SUM(MP301:DC32!E69)</f>
        <v>100</v>
      </c>
      <c r="F69" s="55">
        <f>SUM(MP301:DC32!F69)</f>
        <v>0</v>
      </c>
      <c r="G69" s="61">
        <f>SUM(MP301:DC32!G69)</f>
        <v>0</v>
      </c>
      <c r="H69" s="55">
        <f>SUM(MP301:DC32!H69)</f>
        <v>0</v>
      </c>
      <c r="I69" s="61">
        <f>SUM(MP301:DC32!I69)</f>
        <v>0</v>
      </c>
      <c r="J69" s="55">
        <f>SUM(MP301:DC32!J69)</f>
        <v>0</v>
      </c>
      <c r="K69" s="61">
        <f>SUM(MP301:DC32!K69)</f>
        <v>0</v>
      </c>
      <c r="L69" s="55">
        <f>SUM(MP301:DC32!L69)</f>
        <v>0</v>
      </c>
      <c r="M69" s="61">
        <f>SUM(MP301:DC32!M69)</f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f>SUM(MP301:DC32!P69)</f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4.2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80" t="s">
        <v>50</v>
      </c>
      <c r="C72" s="181"/>
      <c r="D72" s="59">
        <f>SUM(MP301:DC32!D72)</f>
        <v>36</v>
      </c>
      <c r="E72" s="60">
        <f>SUM(MP301:DC32!E72)</f>
        <v>5</v>
      </c>
      <c r="F72" s="55">
        <f>SUM(MP301:DC32!F72)</f>
        <v>0</v>
      </c>
      <c r="G72" s="61">
        <f>SUM(MP301:DC32!G72)</f>
        <v>0</v>
      </c>
      <c r="H72" s="55">
        <f>SUM(MP301:DC32!H72)</f>
        <v>0</v>
      </c>
      <c r="I72" s="61">
        <f>SUM(MP301:DC32!I72)</f>
        <v>0</v>
      </c>
      <c r="J72" s="55">
        <f>SUM(MP301:DC32!J72)</f>
        <v>0</v>
      </c>
      <c r="K72" s="61">
        <f>SUM(MP301:DC32!K72)</f>
        <v>0</v>
      </c>
      <c r="L72" s="55">
        <f>SUM(MP301:DC32!L72)</f>
        <v>0</v>
      </c>
      <c r="M72" s="61">
        <f>SUM(MP301:DC32!M72)</f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f>SUM(MP301:DC32!P72)</f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4.25">
      <c r="A73" s="27"/>
      <c r="B73" s="180" t="s">
        <v>51</v>
      </c>
      <c r="C73" s="181"/>
      <c r="D73" s="59">
        <f>SUM(MP301:DC32!D73)</f>
        <v>107</v>
      </c>
      <c r="E73" s="60">
        <f>SUM(MP301:DC32!E73)</f>
        <v>48</v>
      </c>
      <c r="F73" s="55">
        <f>SUM(MP301:DC32!F73)</f>
        <v>8</v>
      </c>
      <c r="G73" s="61">
        <f>SUM(MP301:DC32!G73)</f>
        <v>8</v>
      </c>
      <c r="H73" s="55">
        <f>SUM(MP301:DC32!H73)</f>
        <v>8</v>
      </c>
      <c r="I73" s="61">
        <f>SUM(MP301:DC32!I73)</f>
        <v>8</v>
      </c>
      <c r="J73" s="55">
        <f>SUM(MP301:DC32!J73)</f>
        <v>0</v>
      </c>
      <c r="K73" s="61">
        <f>SUM(MP301:DC32!K73)</f>
        <v>0</v>
      </c>
      <c r="L73" s="55">
        <f>SUM(MP301:DC32!L73)</f>
        <v>0</v>
      </c>
      <c r="M73" s="61">
        <f>SUM(MP301:DC32!M73)</f>
        <v>0</v>
      </c>
      <c r="N73" s="73">
        <f t="shared" si="4"/>
        <v>16</v>
      </c>
      <c r="O73" s="74">
        <f t="shared" si="5"/>
        <v>16</v>
      </c>
      <c r="P73" s="68">
        <f>SUM(MP301:DC32!P73)</f>
        <v>0</v>
      </c>
      <c r="Q73" s="53">
        <f t="shared" si="6"/>
        <v>-16</v>
      </c>
      <c r="R73" s="16" t="b">
        <v>1</v>
      </c>
      <c r="S73" s="124"/>
      <c r="T73" s="124"/>
    </row>
    <row r="74" spans="1:20" ht="14.25">
      <c r="A74" s="27"/>
      <c r="B74" s="180" t="s">
        <v>52</v>
      </c>
      <c r="C74" s="181"/>
      <c r="D74" s="59">
        <f>SUM(MP301:DC32!D74)</f>
        <v>0</v>
      </c>
      <c r="E74" s="60">
        <f>SUM(MP301:DC32!E74)</f>
        <v>4</v>
      </c>
      <c r="F74" s="55">
        <f>SUM(MP301:DC32!F74)</f>
        <v>1</v>
      </c>
      <c r="G74" s="61">
        <f>SUM(MP301:DC32!G74)</f>
        <v>1</v>
      </c>
      <c r="H74" s="55">
        <f>SUM(MP301:DC32!H74)</f>
        <v>0</v>
      </c>
      <c r="I74" s="61">
        <f>SUM(MP301:DC32!I74)</f>
        <v>0</v>
      </c>
      <c r="J74" s="55">
        <f>SUM(MP301:DC32!J74)</f>
        <v>0</v>
      </c>
      <c r="K74" s="61">
        <f>SUM(MP301:DC32!K74)</f>
        <v>0</v>
      </c>
      <c r="L74" s="55">
        <f>SUM(MP301:DC32!L74)</f>
        <v>0</v>
      </c>
      <c r="M74" s="61">
        <f>SUM(MP301:DC32!M74)</f>
        <v>0</v>
      </c>
      <c r="N74" s="73">
        <f t="shared" si="4"/>
        <v>1</v>
      </c>
      <c r="O74" s="74">
        <f t="shared" si="5"/>
        <v>1</v>
      </c>
      <c r="P74" s="68">
        <f>SUM(MP301:DC32!P74)</f>
        <v>0</v>
      </c>
      <c r="Q74" s="53">
        <f t="shared" si="6"/>
        <v>-1</v>
      </c>
      <c r="R74" s="16" t="b">
        <v>1</v>
      </c>
      <c r="S74" s="124"/>
      <c r="T74" s="124"/>
    </row>
    <row r="75" spans="1:20" ht="14.25">
      <c r="A75" s="27"/>
      <c r="B75" s="180" t="s">
        <v>53</v>
      </c>
      <c r="C75" s="181"/>
      <c r="D75" s="59">
        <f>SUM(MP301:DC32!D75)</f>
        <v>4</v>
      </c>
      <c r="E75" s="60">
        <f>SUM(MP301:DC32!E75)</f>
        <v>0</v>
      </c>
      <c r="F75" s="55">
        <f>SUM(MP301:DC32!F75)</f>
        <v>0</v>
      </c>
      <c r="G75" s="61">
        <f>SUM(MP301:DC32!G75)</f>
        <v>0</v>
      </c>
      <c r="H75" s="55">
        <f>SUM(MP301:DC32!H75)</f>
        <v>0</v>
      </c>
      <c r="I75" s="61">
        <f>SUM(MP301:DC32!I75)</f>
        <v>0</v>
      </c>
      <c r="J75" s="55">
        <f>SUM(MP301:DC32!J75)</f>
        <v>0</v>
      </c>
      <c r="K75" s="61">
        <f>SUM(MP301:DC32!K75)</f>
        <v>0</v>
      </c>
      <c r="L75" s="55">
        <f>SUM(MP301:DC32!L75)</f>
        <v>0</v>
      </c>
      <c r="M75" s="61">
        <f>SUM(MP301:DC32!M75)</f>
        <v>0</v>
      </c>
      <c r="N75" s="73">
        <f t="shared" si="4"/>
        <v>0</v>
      </c>
      <c r="O75" s="74">
        <f t="shared" si="5"/>
        <v>0</v>
      </c>
      <c r="P75" s="68">
        <f>SUM(MP301:DC32!P75)</f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73" t="s">
        <v>54</v>
      </c>
      <c r="C76" s="174"/>
      <c r="D76" s="59">
        <f>SUM(MP301:DC32!D76)</f>
        <v>110</v>
      </c>
      <c r="E76" s="60">
        <f>SUM(MP301:DC32!E76)</f>
        <v>0</v>
      </c>
      <c r="F76" s="55">
        <f>SUM(MP301:DC32!F76)</f>
        <v>0</v>
      </c>
      <c r="G76" s="61">
        <f>SUM(MP301:DC32!G76)</f>
        <v>0</v>
      </c>
      <c r="H76" s="55">
        <f>SUM(MP301:DC32!H76)</f>
        <v>0</v>
      </c>
      <c r="I76" s="61">
        <f>SUM(MP301:DC32!I76)</f>
        <v>0</v>
      </c>
      <c r="J76" s="55">
        <f>SUM(MP301:DC32!J76)</f>
        <v>0</v>
      </c>
      <c r="K76" s="61">
        <f>SUM(MP301:DC32!K76)</f>
        <v>0</v>
      </c>
      <c r="L76" s="55">
        <f>SUM(MP301:DC32!L76)</f>
        <v>0</v>
      </c>
      <c r="M76" s="61">
        <f>SUM(MP301:DC32!M76)</f>
        <v>0</v>
      </c>
      <c r="N76" s="73">
        <f t="shared" si="4"/>
        <v>0</v>
      </c>
      <c r="O76" s="74">
        <f t="shared" si="5"/>
        <v>0</v>
      </c>
      <c r="P76" s="68">
        <f>SUM(MP301:DC32!P76)</f>
        <v>0</v>
      </c>
      <c r="Q76" s="53">
        <f t="shared" si="6"/>
        <v>0</v>
      </c>
      <c r="R76" s="16" t="b">
        <v>1</v>
      </c>
      <c r="S76" s="124"/>
      <c r="T76" s="124"/>
    </row>
    <row r="77" spans="1:20" ht="14.25">
      <c r="A77" s="27"/>
      <c r="B77" s="180" t="s">
        <v>55</v>
      </c>
      <c r="C77" s="181"/>
      <c r="D77" s="59">
        <f>SUM(MP301:DC32!D77)</f>
        <v>10</v>
      </c>
      <c r="E77" s="60">
        <f>SUM(MP301:DC32!E77)</f>
        <v>0</v>
      </c>
      <c r="F77" s="55">
        <f>SUM(MP301:DC32!F77)</f>
        <v>0</v>
      </c>
      <c r="G77" s="61">
        <f>SUM(MP301:DC32!G77)</f>
        <v>0</v>
      </c>
      <c r="H77" s="55">
        <f>SUM(MP301:DC32!H77)</f>
        <v>0</v>
      </c>
      <c r="I77" s="61">
        <f>SUM(MP301:DC32!I77)</f>
        <v>0</v>
      </c>
      <c r="J77" s="55">
        <f>SUM(MP301:DC32!J77)</f>
        <v>0</v>
      </c>
      <c r="K77" s="61">
        <f>SUM(MP301:DC32!K77)</f>
        <v>0</v>
      </c>
      <c r="L77" s="55">
        <f>SUM(MP301:DC32!L77)</f>
        <v>0</v>
      </c>
      <c r="M77" s="61">
        <f>SUM(MP301:DC32!M77)</f>
        <v>0</v>
      </c>
      <c r="N77" s="73">
        <f t="shared" si="4"/>
        <v>0</v>
      </c>
      <c r="O77" s="74">
        <f t="shared" si="5"/>
        <v>0</v>
      </c>
      <c r="P77" s="68">
        <f>SUM(MP301:DC32!P77)</f>
        <v>0</v>
      </c>
      <c r="Q77" s="53">
        <f t="shared" si="6"/>
        <v>0</v>
      </c>
      <c r="R77" s="16" t="b">
        <v>1</v>
      </c>
      <c r="S77" s="124"/>
      <c r="T77" s="124"/>
    </row>
    <row r="78" spans="1:20" ht="14.25">
      <c r="A78" s="27"/>
      <c r="B78" s="180" t="s">
        <v>56</v>
      </c>
      <c r="C78" s="181"/>
      <c r="D78" s="59">
        <f>SUM(MP301:DC32!D78)</f>
        <v>9</v>
      </c>
      <c r="E78" s="60">
        <f>SUM(MP301:DC32!E78)</f>
        <v>1</v>
      </c>
      <c r="F78" s="55">
        <f>SUM(MP301:DC32!F78)</f>
        <v>0</v>
      </c>
      <c r="G78" s="61">
        <f>SUM(MP301:DC32!G78)</f>
        <v>0</v>
      </c>
      <c r="H78" s="55">
        <f>SUM(MP301:DC32!H78)</f>
        <v>0</v>
      </c>
      <c r="I78" s="61">
        <f>SUM(MP301:DC32!I78)</f>
        <v>0</v>
      </c>
      <c r="J78" s="55">
        <f>SUM(MP301:DC32!J78)</f>
        <v>0</v>
      </c>
      <c r="K78" s="61">
        <f>SUM(MP301:DC32!K78)</f>
        <v>0</v>
      </c>
      <c r="L78" s="55">
        <f>SUM(MP301:DC32!L78)</f>
        <v>0</v>
      </c>
      <c r="M78" s="61">
        <f>SUM(MP301:DC32!M78)</f>
        <v>0</v>
      </c>
      <c r="N78" s="73">
        <f t="shared" si="4"/>
        <v>0</v>
      </c>
      <c r="O78" s="74">
        <f t="shared" si="5"/>
        <v>0</v>
      </c>
      <c r="P78" s="68">
        <f>SUM(MP301:DC32!P78)</f>
        <v>0</v>
      </c>
      <c r="Q78" s="53">
        <f t="shared" si="6"/>
        <v>0</v>
      </c>
      <c r="R78" s="16" t="b">
        <v>1</v>
      </c>
      <c r="S78" s="124"/>
      <c r="T78" s="124"/>
    </row>
    <row r="79" spans="1:20" ht="14.25">
      <c r="A79" s="17"/>
      <c r="B79" s="180" t="s">
        <v>57</v>
      </c>
      <c r="C79" s="181"/>
      <c r="D79" s="59">
        <f>SUM(MP301:DC32!D79)</f>
        <v>6</v>
      </c>
      <c r="E79" s="60">
        <f>SUM(MP301:DC32!E79)</f>
        <v>0</v>
      </c>
      <c r="F79" s="55">
        <f>SUM(MP301:DC32!F79)</f>
        <v>0</v>
      </c>
      <c r="G79" s="61">
        <f>SUM(MP301:DC32!G79)</f>
        <v>0</v>
      </c>
      <c r="H79" s="55">
        <f>SUM(MP301:DC32!H79)</f>
        <v>0</v>
      </c>
      <c r="I79" s="61">
        <f>SUM(MP301:DC32!I79)</f>
        <v>0</v>
      </c>
      <c r="J79" s="55">
        <f>SUM(MP301:DC32!J79)</f>
        <v>0</v>
      </c>
      <c r="K79" s="61">
        <f>SUM(MP301:DC32!K79)</f>
        <v>0</v>
      </c>
      <c r="L79" s="55">
        <f>SUM(MP301:DC32!L79)</f>
        <v>0</v>
      </c>
      <c r="M79" s="61">
        <f>SUM(MP301:DC32!M79)</f>
        <v>0</v>
      </c>
      <c r="N79" s="73">
        <f t="shared" si="4"/>
        <v>0</v>
      </c>
      <c r="O79" s="74">
        <f t="shared" si="5"/>
        <v>0</v>
      </c>
      <c r="P79" s="68">
        <f>SUM(MP301:DC32!P79)</f>
        <v>0</v>
      </c>
      <c r="Q79" s="53">
        <f t="shared" si="6"/>
        <v>0</v>
      </c>
      <c r="R79" s="16" t="b">
        <v>1</v>
      </c>
      <c r="S79" s="124"/>
      <c r="T79" s="124"/>
    </row>
    <row r="80" spans="1:20" ht="14.25">
      <c r="A80" s="27"/>
      <c r="B80" s="180" t="s">
        <v>58</v>
      </c>
      <c r="C80" s="181"/>
      <c r="D80" s="59">
        <f>SUM(MP301:DC32!D80)</f>
        <v>10</v>
      </c>
      <c r="E80" s="60">
        <f>SUM(MP301:DC32!E80)</f>
        <v>0</v>
      </c>
      <c r="F80" s="55">
        <f>SUM(MP301:DC32!F80)</f>
        <v>0</v>
      </c>
      <c r="G80" s="61">
        <f>SUM(MP301:DC32!G80)</f>
        <v>0</v>
      </c>
      <c r="H80" s="55">
        <f>SUM(MP301:DC32!H80)</f>
        <v>0</v>
      </c>
      <c r="I80" s="61">
        <f>SUM(MP301:DC32!I80)</f>
        <v>0</v>
      </c>
      <c r="J80" s="55">
        <f>SUM(MP301:DC32!J80)</f>
        <v>0</v>
      </c>
      <c r="K80" s="61">
        <f>SUM(MP301:DC32!K80)</f>
        <v>0</v>
      </c>
      <c r="L80" s="55">
        <f>SUM(MP301:DC32!L80)</f>
        <v>0</v>
      </c>
      <c r="M80" s="61">
        <f>SUM(MP301:DC32!M80)</f>
        <v>0</v>
      </c>
      <c r="N80" s="73">
        <f t="shared" si="4"/>
        <v>0</v>
      </c>
      <c r="O80" s="74">
        <f t="shared" si="5"/>
        <v>0</v>
      </c>
      <c r="P80" s="68">
        <f>SUM(MP301:DC32!P80)</f>
        <v>0</v>
      </c>
      <c r="Q80" s="53">
        <f t="shared" si="6"/>
        <v>0</v>
      </c>
      <c r="R80" s="16" t="b">
        <v>1</v>
      </c>
      <c r="S80" s="124"/>
      <c r="T80" s="124"/>
    </row>
    <row r="81" spans="1:20" ht="14.25">
      <c r="A81" s="27"/>
      <c r="B81" s="180" t="s">
        <v>59</v>
      </c>
      <c r="C81" s="181"/>
      <c r="D81" s="59">
        <f>SUM(MP301:DC32!D81)</f>
        <v>0</v>
      </c>
      <c r="E81" s="60">
        <f>SUM(MP301:DC32!E81)</f>
        <v>0</v>
      </c>
      <c r="F81" s="55">
        <f>SUM(MP301:DC32!F81)</f>
        <v>0</v>
      </c>
      <c r="G81" s="61">
        <f>SUM(MP301:DC32!G81)</f>
        <v>0</v>
      </c>
      <c r="H81" s="55">
        <f>SUM(MP301:DC32!H81)</f>
        <v>0</v>
      </c>
      <c r="I81" s="61">
        <f>SUM(MP301:DC32!I81)</f>
        <v>0</v>
      </c>
      <c r="J81" s="55">
        <f>SUM(MP301:DC32!J81)</f>
        <v>0</v>
      </c>
      <c r="K81" s="61">
        <f>SUM(MP301:DC32!K81)</f>
        <v>0</v>
      </c>
      <c r="L81" s="55">
        <f>SUM(MP301:DC32!L81)</f>
        <v>0</v>
      </c>
      <c r="M81" s="61">
        <f>SUM(MP301:DC32!M81)</f>
        <v>0</v>
      </c>
      <c r="N81" s="73">
        <f t="shared" si="4"/>
        <v>0</v>
      </c>
      <c r="O81" s="74">
        <f t="shared" si="5"/>
        <v>0</v>
      </c>
      <c r="P81" s="68">
        <f>SUM(MP301:DC32!P81)</f>
        <v>0</v>
      </c>
      <c r="Q81" s="53">
        <f t="shared" si="6"/>
        <v>0</v>
      </c>
      <c r="R81" s="16" t="b">
        <v>1</v>
      </c>
      <c r="S81" s="124"/>
      <c r="T81" s="124"/>
    </row>
    <row r="82" spans="1:20" ht="14.25">
      <c r="A82" s="27"/>
      <c r="B82" s="180" t="s">
        <v>60</v>
      </c>
      <c r="C82" s="181"/>
      <c r="D82" s="59">
        <f>SUM(MP301:DC32!D82)</f>
        <v>0</v>
      </c>
      <c r="E82" s="60">
        <f>SUM(MP301:DC32!E82)</f>
        <v>3</v>
      </c>
      <c r="F82" s="55">
        <f>SUM(MP301:DC32!F82)</f>
        <v>0</v>
      </c>
      <c r="G82" s="61">
        <f>SUM(MP301:DC32!G82)</f>
        <v>0</v>
      </c>
      <c r="H82" s="55">
        <f>SUM(MP301:DC32!H82)</f>
        <v>0</v>
      </c>
      <c r="I82" s="61">
        <f>SUM(MP301:DC32!I82)</f>
        <v>0</v>
      </c>
      <c r="J82" s="55">
        <f>SUM(MP301:DC32!J82)</f>
        <v>0</v>
      </c>
      <c r="K82" s="61">
        <f>SUM(MP301:DC32!K82)</f>
        <v>0</v>
      </c>
      <c r="L82" s="55">
        <f>SUM(MP301:DC32!L82)</f>
        <v>0</v>
      </c>
      <c r="M82" s="61">
        <f>SUM(MP301:DC32!M82)</f>
        <v>0</v>
      </c>
      <c r="N82" s="73">
        <f t="shared" si="4"/>
        <v>0</v>
      </c>
      <c r="O82" s="74">
        <f t="shared" si="5"/>
        <v>0</v>
      </c>
      <c r="P82" s="68">
        <f>SUM(MP301:DC32!P82)</f>
        <v>0</v>
      </c>
      <c r="Q82" s="53">
        <f t="shared" si="6"/>
        <v>0</v>
      </c>
      <c r="R82" s="16" t="b">
        <v>1</v>
      </c>
      <c r="S82" s="124"/>
      <c r="T82" s="124"/>
    </row>
    <row r="83" spans="1:20" ht="14.25">
      <c r="A83" s="27"/>
      <c r="B83" s="180" t="s">
        <v>61</v>
      </c>
      <c r="C83" s="181"/>
      <c r="D83" s="59">
        <f>SUM(MP301:DC32!D83)</f>
        <v>5</v>
      </c>
      <c r="E83" s="60">
        <f>SUM(MP301:DC32!E83)</f>
        <v>2</v>
      </c>
      <c r="F83" s="55">
        <f>SUM(MP301:DC32!F83)</f>
        <v>0</v>
      </c>
      <c r="G83" s="61">
        <f>SUM(MP301:DC32!G83)</f>
        <v>0</v>
      </c>
      <c r="H83" s="55">
        <f>SUM(MP301:DC32!H83)</f>
        <v>0</v>
      </c>
      <c r="I83" s="61">
        <f>SUM(MP301:DC32!I83)</f>
        <v>0</v>
      </c>
      <c r="J83" s="55">
        <f>SUM(MP301:DC32!J83)</f>
        <v>0</v>
      </c>
      <c r="K83" s="61">
        <f>SUM(MP301:DC32!K83)</f>
        <v>0</v>
      </c>
      <c r="L83" s="55">
        <f>SUM(MP301:DC32!L83)</f>
        <v>0</v>
      </c>
      <c r="M83" s="61">
        <f>SUM(MP301:DC32!M83)</f>
        <v>0</v>
      </c>
      <c r="N83" s="73">
        <f t="shared" si="4"/>
        <v>0</v>
      </c>
      <c r="O83" s="74">
        <f t="shared" si="5"/>
        <v>0</v>
      </c>
      <c r="P83" s="68">
        <f>SUM(MP301:DC32!P83)</f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78">
        <f>COUNTA(B72:C83)</f>
        <v>12</v>
      </c>
      <c r="C84" s="179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4.2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71" t="s">
        <v>62</v>
      </c>
      <c r="C86" s="172"/>
      <c r="D86" s="59">
        <f>SUM(MP301:DC32!D86)</f>
        <v>5762</v>
      </c>
      <c r="E86" s="60">
        <f>SUM(MP301:DC32!E86)</f>
        <v>4448</v>
      </c>
      <c r="F86" s="55">
        <f>SUM(MP301:DC32!F86)</f>
        <v>1231</v>
      </c>
      <c r="G86" s="61">
        <f>SUM(MP301:DC32!G86)</f>
        <v>605</v>
      </c>
      <c r="H86" s="55">
        <f>SUM(MP301:DC32!H86)</f>
        <v>50</v>
      </c>
      <c r="I86" s="61">
        <f>SUM(MP301:DC32!I86)</f>
        <v>35</v>
      </c>
      <c r="J86" s="55">
        <f>SUM(MP301:DC32!J86)</f>
        <v>0</v>
      </c>
      <c r="K86" s="61">
        <f>SUM(MP301:DC32!K86)</f>
        <v>0</v>
      </c>
      <c r="L86" s="55">
        <f>SUM(MP301:DC32!L86)</f>
        <v>0</v>
      </c>
      <c r="M86" s="61">
        <f>SUM(MP301:DC32!M86)</f>
        <v>0</v>
      </c>
      <c r="N86" s="73">
        <f>IF(ISERROR(L86+J86+H86+F86),"Invalid Input",L86+J86+H86+F86)</f>
        <v>1281</v>
      </c>
      <c r="O86" s="74">
        <f>IF(ISERROR(G86+I86+K86+M86),"Invalid Input",G86+I86+K86+M86)</f>
        <v>640</v>
      </c>
      <c r="P86" s="68">
        <f>SUM(MP301:DC32!P86)</f>
        <v>0</v>
      </c>
      <c r="Q86" s="53">
        <f>IF(ISERROR(P86-O86),"Invalid Input",(P86-O86))</f>
        <v>-640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4.25">
      <c r="A88" s="77" t="str">
        <f>SheetNames!A2</f>
        <v>Summary</v>
      </c>
    </row>
  </sheetData>
  <sheetProtection/>
  <mergeCells count="48">
    <mergeCell ref="B81:C81"/>
    <mergeCell ref="B82:C82"/>
    <mergeCell ref="B83:C83"/>
    <mergeCell ref="B84:C84"/>
    <mergeCell ref="B72:C72"/>
    <mergeCell ref="B73:C73"/>
    <mergeCell ref="B74:C74"/>
    <mergeCell ref="B75:C75"/>
    <mergeCell ref="B80:C80"/>
    <mergeCell ref="B77:C77"/>
    <mergeCell ref="B79:C79"/>
    <mergeCell ref="B29:C29"/>
    <mergeCell ref="B30:C30"/>
    <mergeCell ref="B32:C32"/>
    <mergeCell ref="A22:C22"/>
    <mergeCell ref="B24:C24"/>
    <mergeCell ref="B25:C25"/>
    <mergeCell ref="B26:C26"/>
    <mergeCell ref="B27:C27"/>
    <mergeCell ref="B28:C28"/>
    <mergeCell ref="B86:C86"/>
    <mergeCell ref="B43:C43"/>
    <mergeCell ref="A45:C45"/>
    <mergeCell ref="B49:C49"/>
    <mergeCell ref="B50:C50"/>
    <mergeCell ref="A51:C51"/>
    <mergeCell ref="B53:C53"/>
    <mergeCell ref="B76:C76"/>
    <mergeCell ref="B78:C78"/>
    <mergeCell ref="B47:C47"/>
    <mergeCell ref="B48:C48"/>
    <mergeCell ref="B61:C61"/>
    <mergeCell ref="B62:C62"/>
    <mergeCell ref="B54:C54"/>
    <mergeCell ref="B58:C58"/>
    <mergeCell ref="B63:C63"/>
    <mergeCell ref="B33:C33"/>
    <mergeCell ref="B40:C40"/>
    <mergeCell ref="B57:C57"/>
    <mergeCell ref="B59:C59"/>
    <mergeCell ref="B64:C64"/>
    <mergeCell ref="B34:C34"/>
    <mergeCell ref="B41:C41"/>
    <mergeCell ref="B36:C36"/>
    <mergeCell ref="B37:C37"/>
    <mergeCell ref="A38:C38"/>
    <mergeCell ref="B42:C42"/>
    <mergeCell ref="B55:C5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ignoredErrors>
    <ignoredError sqref="D5:P16 D19:P8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zoomScalePageLayoutView="0" workbookViewId="0" topLeftCell="A61">
      <selection activeCell="A1" sqref="A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4.25">
      <c r="A1" s="65" t="str">
        <f>A88&amp;" - "&amp;VLOOKUP(A88,SheetNames!A2:C56,3,FALSE)</f>
        <v>MP301 - Albert Luthuli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140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27.75">
      <c r="D4" s="102" t="s">
        <v>36</v>
      </c>
    </row>
    <row r="5" spans="3:5" ht="28.5">
      <c r="C5" s="107" t="s">
        <v>69</v>
      </c>
      <c r="D5" s="126"/>
      <c r="E5" s="105" t="s">
        <v>39</v>
      </c>
    </row>
    <row r="6" spans="3:5" ht="14.25">
      <c r="C6" s="107" t="s">
        <v>30</v>
      </c>
      <c r="D6" s="118"/>
      <c r="E6" s="104" t="s">
        <v>35</v>
      </c>
    </row>
    <row r="7" spans="1:20" ht="28.5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4.25">
      <c r="A8" s="67"/>
      <c r="B8" s="62"/>
      <c r="C8" s="140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26.25" customHeight="1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4.2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4.2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4.2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4.2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28.5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4.2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4.2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4.25">
      <c r="A17" s="67" t="s">
        <v>141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82.5">
      <c r="A18" s="4" t="s">
        <v>0</v>
      </c>
      <c r="B18" s="5"/>
      <c r="C18" s="5"/>
      <c r="D18" s="46" t="s">
        <v>142</v>
      </c>
      <c r="E18" s="8" t="s">
        <v>143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144</v>
      </c>
      <c r="P18" s="7" t="s">
        <v>145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4.25">
      <c r="A22" s="182" t="s">
        <v>19</v>
      </c>
      <c r="B22" s="183"/>
      <c r="C22" s="184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73" t="s">
        <v>79</v>
      </c>
      <c r="C24" s="174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73" t="s">
        <v>80</v>
      </c>
      <c r="C25" s="174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73" t="s">
        <v>28</v>
      </c>
      <c r="C26" s="174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73" t="s">
        <v>29</v>
      </c>
      <c r="C27" s="174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85" t="s">
        <v>82</v>
      </c>
      <c r="C28" s="186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73" t="s">
        <v>37</v>
      </c>
      <c r="C29" s="174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73" t="s">
        <v>38</v>
      </c>
      <c r="C30" s="174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4" t="s">
        <v>95</v>
      </c>
      <c r="C31" s="13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73" t="s">
        <v>31</v>
      </c>
      <c r="C32" s="174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 customHeight="1">
      <c r="A33" s="23"/>
      <c r="B33" s="173" t="s">
        <v>81</v>
      </c>
      <c r="C33" s="174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 customHeight="1">
      <c r="A34" s="23"/>
      <c r="B34" s="173" t="s">
        <v>83</v>
      </c>
      <c r="C34" s="174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4.25">
      <c r="A35" s="23"/>
      <c r="B35" s="134" t="s">
        <v>96</v>
      </c>
      <c r="C35" s="13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 customHeight="1">
      <c r="A36" s="23"/>
      <c r="B36" s="173" t="s">
        <v>84</v>
      </c>
      <c r="C36" s="174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87">
        <f>COUNTA(B24:B36)</f>
        <v>13</v>
      </c>
      <c r="C37" s="188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4.25">
      <c r="A38" s="175" t="s">
        <v>40</v>
      </c>
      <c r="B38" s="176"/>
      <c r="C38" s="177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37"/>
      <c r="B39" s="138"/>
      <c r="C39" s="139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 customHeight="1">
      <c r="A40" s="27"/>
      <c r="B40" s="173" t="s">
        <v>46</v>
      </c>
      <c r="C40" s="174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 customHeight="1">
      <c r="A41" s="27"/>
      <c r="B41" s="173" t="s">
        <v>45</v>
      </c>
      <c r="C41" s="174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73" t="s">
        <v>85</v>
      </c>
      <c r="C42" s="174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73" t="s">
        <v>86</v>
      </c>
      <c r="C43" s="174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4.25">
      <c r="A44" s="27"/>
      <c r="B44" s="135"/>
      <c r="C44" s="136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75" t="s">
        <v>26</v>
      </c>
      <c r="B45" s="176"/>
      <c r="C45" s="177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37"/>
      <c r="B46" s="138"/>
      <c r="C46" s="139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 customHeight="1">
      <c r="A47" s="27"/>
      <c r="B47" s="173" t="s">
        <v>42</v>
      </c>
      <c r="C47" s="174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 customHeight="1">
      <c r="A48" s="27"/>
      <c r="B48" s="173" t="s">
        <v>43</v>
      </c>
      <c r="C48" s="174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 customHeight="1">
      <c r="A49" s="17"/>
      <c r="B49" s="173" t="s">
        <v>44</v>
      </c>
      <c r="C49" s="174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78">
        <f>COUNTA(B40:B49)</f>
        <v>7</v>
      </c>
      <c r="C50" s="179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4.25">
      <c r="A51" s="175" t="s">
        <v>20</v>
      </c>
      <c r="B51" s="176"/>
      <c r="C51" s="177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4.25">
      <c r="A52" s="85" t="s">
        <v>15</v>
      </c>
      <c r="B52" s="138"/>
      <c r="C52" s="139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73" t="s">
        <v>41</v>
      </c>
      <c r="C53" s="174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 customHeight="1">
      <c r="A54" s="27"/>
      <c r="B54" s="173" t="s">
        <v>47</v>
      </c>
      <c r="C54" s="174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78">
        <f>COUNTA(B53:B54)</f>
        <v>2</v>
      </c>
      <c r="C55" s="179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4.2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71" t="s">
        <v>48</v>
      </c>
      <c r="C57" s="172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 customHeight="1">
      <c r="A58" s="27"/>
      <c r="B58" s="171" t="s">
        <v>49</v>
      </c>
      <c r="C58" s="172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78">
        <f>COUNTA(B57:C58)</f>
        <v>2</v>
      </c>
      <c r="C59" s="179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4.2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4.25">
      <c r="A61" s="27"/>
      <c r="B61" s="180" t="s">
        <v>88</v>
      </c>
      <c r="C61" s="181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4.25">
      <c r="A62" s="27"/>
      <c r="B62" s="180" t="s">
        <v>87</v>
      </c>
      <c r="C62" s="181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4.25">
      <c r="A63" s="27"/>
      <c r="B63" s="180" t="s">
        <v>89</v>
      </c>
      <c r="C63" s="181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78">
        <f>COUNTA(B61:C62)</f>
        <v>2</v>
      </c>
      <c r="C64" s="179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4.2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4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4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4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4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4.2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80" t="s">
        <v>50</v>
      </c>
      <c r="C72" s="181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4.25">
      <c r="A73" s="27"/>
      <c r="B73" s="180" t="s">
        <v>51</v>
      </c>
      <c r="C73" s="181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4.25">
      <c r="A74" s="27"/>
      <c r="B74" s="180" t="s">
        <v>52</v>
      </c>
      <c r="C74" s="181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4.25">
      <c r="A75" s="27"/>
      <c r="B75" s="180" t="s">
        <v>53</v>
      </c>
      <c r="C75" s="181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73" t="s">
        <v>54</v>
      </c>
      <c r="C76" s="174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4.25">
      <c r="A77" s="27"/>
      <c r="B77" s="180" t="s">
        <v>55</v>
      </c>
      <c r="C77" s="181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4.25">
      <c r="A78" s="27"/>
      <c r="B78" s="180" t="s">
        <v>56</v>
      </c>
      <c r="C78" s="181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4.25">
      <c r="A79" s="17"/>
      <c r="B79" s="180" t="s">
        <v>57</v>
      </c>
      <c r="C79" s="181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4.25">
      <c r="A80" s="27"/>
      <c r="B80" s="180" t="s">
        <v>58</v>
      </c>
      <c r="C80" s="181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4.25">
      <c r="A81" s="27"/>
      <c r="B81" s="180" t="s">
        <v>59</v>
      </c>
      <c r="C81" s="181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4.25">
      <c r="A82" s="27"/>
      <c r="B82" s="180" t="s">
        <v>60</v>
      </c>
      <c r="C82" s="181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4.25">
      <c r="A83" s="27"/>
      <c r="B83" s="180" t="s">
        <v>61</v>
      </c>
      <c r="C83" s="181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78">
        <f>COUNTA(B72:C83)</f>
        <v>12</v>
      </c>
      <c r="C84" s="179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4.2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71" t="s">
        <v>62</v>
      </c>
      <c r="C86" s="172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4.25">
      <c r="A88" s="77" t="str">
        <f>SheetNames!A3</f>
        <v>MP301</v>
      </c>
    </row>
  </sheetData>
  <sheetProtection/>
  <mergeCells count="48">
    <mergeCell ref="B36:C36"/>
    <mergeCell ref="B37:C37"/>
    <mergeCell ref="B34:C34"/>
    <mergeCell ref="A22:C22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  <mergeCell ref="B40:C40"/>
    <mergeCell ref="B41:C41"/>
    <mergeCell ref="B47:C47"/>
    <mergeCell ref="B48:C48"/>
    <mergeCell ref="A38:C38"/>
    <mergeCell ref="B42:C42"/>
    <mergeCell ref="B76:C76"/>
    <mergeCell ref="B77:C77"/>
    <mergeCell ref="B78:C78"/>
    <mergeCell ref="B79:C79"/>
    <mergeCell ref="B80:C80"/>
    <mergeCell ref="B59:C59"/>
    <mergeCell ref="B61:C61"/>
    <mergeCell ref="B62:C62"/>
    <mergeCell ref="B54:C54"/>
    <mergeCell ref="B75:C75"/>
    <mergeCell ref="B58:C58"/>
    <mergeCell ref="B63:C63"/>
    <mergeCell ref="B64:C64"/>
    <mergeCell ref="B86:C86"/>
    <mergeCell ref="B43:C43"/>
    <mergeCell ref="A45:C45"/>
    <mergeCell ref="B49:C49"/>
    <mergeCell ref="B50:C50"/>
    <mergeCell ref="A51:C51"/>
    <mergeCell ref="B84:C84"/>
    <mergeCell ref="B72:C72"/>
    <mergeCell ref="B73:C73"/>
    <mergeCell ref="B74:C74"/>
    <mergeCell ref="B81:C81"/>
    <mergeCell ref="B82:C82"/>
    <mergeCell ref="B83:C83"/>
    <mergeCell ref="B53:C53"/>
    <mergeCell ref="B55:C55"/>
    <mergeCell ref="B57:C5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35" r:id="rId1"/>
  <rowBreaks count="2" manualBreakCount="2">
    <brk id="16" max="255" man="1"/>
    <brk id="6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zoomScale="89" zoomScaleNormal="89" zoomScalePageLayoutView="0" workbookViewId="0" topLeftCell="A58">
      <selection activeCell="A1" sqref="A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4.25">
      <c r="A1" s="65" t="str">
        <f>A88&amp;" - "&amp;VLOOKUP(A88,SheetNames!A2:C56,3,FALSE)</f>
        <v>MP302 - Msukaligwa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140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27.75">
      <c r="D4" s="102" t="s">
        <v>36</v>
      </c>
    </row>
    <row r="5" spans="3:5" ht="28.5">
      <c r="C5" s="107" t="s">
        <v>69</v>
      </c>
      <c r="D5" s="126"/>
      <c r="E5" s="105" t="s">
        <v>39</v>
      </c>
    </row>
    <row r="6" spans="3:5" ht="14.25">
      <c r="C6" s="107" t="s">
        <v>30</v>
      </c>
      <c r="D6" s="118"/>
      <c r="E6" s="104" t="s">
        <v>35</v>
      </c>
    </row>
    <row r="7" spans="1:20" ht="28.5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4.25">
      <c r="A8" s="67"/>
      <c r="B8" s="62"/>
      <c r="C8" s="140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26.25" customHeight="1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4.2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4.2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4.2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4.2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28.5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4.2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4.2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4.25">
      <c r="A17" s="67" t="s">
        <v>141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82.5">
      <c r="A18" s="4" t="s">
        <v>0</v>
      </c>
      <c r="B18" s="5"/>
      <c r="C18" s="5"/>
      <c r="D18" s="46" t="s">
        <v>142</v>
      </c>
      <c r="E18" s="8" t="s">
        <v>143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144</v>
      </c>
      <c r="P18" s="7" t="s">
        <v>145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4.25">
      <c r="A22" s="182" t="s">
        <v>19</v>
      </c>
      <c r="B22" s="183"/>
      <c r="C22" s="184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73" t="s">
        <v>79</v>
      </c>
      <c r="C24" s="174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73" t="s">
        <v>80</v>
      </c>
      <c r="C25" s="174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73" t="s">
        <v>28</v>
      </c>
      <c r="C26" s="174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73" t="s">
        <v>29</v>
      </c>
      <c r="C27" s="174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85" t="s">
        <v>82</v>
      </c>
      <c r="C28" s="186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73" t="s">
        <v>37</v>
      </c>
      <c r="C29" s="174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73" t="s">
        <v>38</v>
      </c>
      <c r="C30" s="174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4" t="s">
        <v>95</v>
      </c>
      <c r="C31" s="13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73" t="s">
        <v>31</v>
      </c>
      <c r="C32" s="174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 customHeight="1">
      <c r="A33" s="23"/>
      <c r="B33" s="173" t="s">
        <v>81</v>
      </c>
      <c r="C33" s="174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 customHeight="1">
      <c r="A34" s="23"/>
      <c r="B34" s="173" t="s">
        <v>83</v>
      </c>
      <c r="C34" s="174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4.25">
      <c r="A35" s="23"/>
      <c r="B35" s="134" t="s">
        <v>96</v>
      </c>
      <c r="C35" s="13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 customHeight="1">
      <c r="A36" s="23"/>
      <c r="B36" s="173" t="s">
        <v>84</v>
      </c>
      <c r="C36" s="174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87">
        <f>COUNTA(B24:B36)</f>
        <v>13</v>
      </c>
      <c r="C37" s="188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4.25">
      <c r="A38" s="175" t="s">
        <v>40</v>
      </c>
      <c r="B38" s="176"/>
      <c r="C38" s="177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37"/>
      <c r="B39" s="138"/>
      <c r="C39" s="139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 customHeight="1">
      <c r="A40" s="27"/>
      <c r="B40" s="173" t="s">
        <v>46</v>
      </c>
      <c r="C40" s="174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 customHeight="1">
      <c r="A41" s="27"/>
      <c r="B41" s="173" t="s">
        <v>45</v>
      </c>
      <c r="C41" s="174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73" t="s">
        <v>85</v>
      </c>
      <c r="C42" s="174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73" t="s">
        <v>86</v>
      </c>
      <c r="C43" s="174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4.25">
      <c r="A44" s="27"/>
      <c r="B44" s="135"/>
      <c r="C44" s="136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75" t="s">
        <v>26</v>
      </c>
      <c r="B45" s="176"/>
      <c r="C45" s="177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37"/>
      <c r="B46" s="138"/>
      <c r="C46" s="139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 customHeight="1">
      <c r="A47" s="27"/>
      <c r="B47" s="173" t="s">
        <v>42</v>
      </c>
      <c r="C47" s="174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 customHeight="1">
      <c r="A48" s="27"/>
      <c r="B48" s="173" t="s">
        <v>43</v>
      </c>
      <c r="C48" s="174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 customHeight="1">
      <c r="A49" s="17"/>
      <c r="B49" s="173" t="s">
        <v>44</v>
      </c>
      <c r="C49" s="174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78">
        <f>COUNTA(B40:B49)</f>
        <v>7</v>
      </c>
      <c r="C50" s="179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4.25">
      <c r="A51" s="175" t="s">
        <v>20</v>
      </c>
      <c r="B51" s="176"/>
      <c r="C51" s="177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4.25">
      <c r="A52" s="85" t="s">
        <v>15</v>
      </c>
      <c r="B52" s="138"/>
      <c r="C52" s="139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73" t="s">
        <v>41</v>
      </c>
      <c r="C53" s="174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 customHeight="1">
      <c r="A54" s="27"/>
      <c r="B54" s="173" t="s">
        <v>47</v>
      </c>
      <c r="C54" s="174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78">
        <f>COUNTA(B53:B54)</f>
        <v>2</v>
      </c>
      <c r="C55" s="179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4.2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71" t="s">
        <v>48</v>
      </c>
      <c r="C57" s="172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 customHeight="1">
      <c r="A58" s="27"/>
      <c r="B58" s="171" t="s">
        <v>49</v>
      </c>
      <c r="C58" s="172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78">
        <f>COUNTA(B57:C58)</f>
        <v>2</v>
      </c>
      <c r="C59" s="179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4.2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4.25">
      <c r="A61" s="27"/>
      <c r="B61" s="180" t="s">
        <v>88</v>
      </c>
      <c r="C61" s="181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4.25">
      <c r="A62" s="27"/>
      <c r="B62" s="180" t="s">
        <v>87</v>
      </c>
      <c r="C62" s="181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4.25">
      <c r="A63" s="27"/>
      <c r="B63" s="180" t="s">
        <v>89</v>
      </c>
      <c r="C63" s="181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78">
        <f>COUNTA(B61:C62)</f>
        <v>2</v>
      </c>
      <c r="C64" s="179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4.2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4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4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4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4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4.2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80" t="s">
        <v>50</v>
      </c>
      <c r="C72" s="181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4.25">
      <c r="A73" s="27"/>
      <c r="B73" s="180" t="s">
        <v>51</v>
      </c>
      <c r="C73" s="181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4.25">
      <c r="A74" s="27"/>
      <c r="B74" s="180" t="s">
        <v>52</v>
      </c>
      <c r="C74" s="181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4.25">
      <c r="A75" s="27"/>
      <c r="B75" s="180" t="s">
        <v>53</v>
      </c>
      <c r="C75" s="181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73" t="s">
        <v>54</v>
      </c>
      <c r="C76" s="174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4.25">
      <c r="A77" s="27"/>
      <c r="B77" s="180" t="s">
        <v>55</v>
      </c>
      <c r="C77" s="181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4.25">
      <c r="A78" s="27"/>
      <c r="B78" s="180" t="s">
        <v>56</v>
      </c>
      <c r="C78" s="181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4.25">
      <c r="A79" s="17"/>
      <c r="B79" s="180" t="s">
        <v>57</v>
      </c>
      <c r="C79" s="181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4.25">
      <c r="A80" s="27"/>
      <c r="B80" s="180" t="s">
        <v>58</v>
      </c>
      <c r="C80" s="181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4.25">
      <c r="A81" s="27"/>
      <c r="B81" s="180" t="s">
        <v>59</v>
      </c>
      <c r="C81" s="181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4.25">
      <c r="A82" s="27"/>
      <c r="B82" s="180" t="s">
        <v>60</v>
      </c>
      <c r="C82" s="181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4.25">
      <c r="A83" s="27"/>
      <c r="B83" s="180" t="s">
        <v>61</v>
      </c>
      <c r="C83" s="181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78">
        <f>COUNTA(B72:C83)</f>
        <v>12</v>
      </c>
      <c r="C84" s="179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4.2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71" t="s">
        <v>62</v>
      </c>
      <c r="C86" s="172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4.25">
      <c r="A88" s="77" t="str">
        <f>SheetNames!A4</f>
        <v>MP302</v>
      </c>
    </row>
  </sheetData>
  <sheetProtection/>
  <mergeCells count="48">
    <mergeCell ref="B77:C77"/>
    <mergeCell ref="B78:C78"/>
    <mergeCell ref="B79:C79"/>
    <mergeCell ref="B80:C80"/>
    <mergeCell ref="B83:C83"/>
    <mergeCell ref="B36:C36"/>
    <mergeCell ref="B43:C43"/>
    <mergeCell ref="A45:C45"/>
    <mergeCell ref="B49:C49"/>
    <mergeCell ref="B74:C74"/>
    <mergeCell ref="B53:C53"/>
    <mergeCell ref="B57:C57"/>
    <mergeCell ref="B59:C59"/>
    <mergeCell ref="B55:C55"/>
    <mergeCell ref="B62:C62"/>
    <mergeCell ref="B72:C72"/>
    <mergeCell ref="B47:C47"/>
    <mergeCell ref="B37:C37"/>
    <mergeCell ref="A38:C38"/>
    <mergeCell ref="B64:C64"/>
    <mergeCell ref="B42:C42"/>
    <mergeCell ref="B32:C32"/>
    <mergeCell ref="B33:C33"/>
    <mergeCell ref="B30:C30"/>
    <mergeCell ref="B34:C34"/>
    <mergeCell ref="B29:C29"/>
    <mergeCell ref="A22:C22"/>
    <mergeCell ref="B25:C25"/>
    <mergeCell ref="B26:C26"/>
    <mergeCell ref="B27:C27"/>
    <mergeCell ref="B28:C28"/>
    <mergeCell ref="B24:C24"/>
    <mergeCell ref="B48:C48"/>
    <mergeCell ref="B40:C40"/>
    <mergeCell ref="B41:C41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35" r:id="rId1"/>
  <rowBreaks count="1" manualBreakCount="1">
    <brk id="1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zoomScale="89" zoomScaleNormal="89" zoomScalePageLayoutView="0" workbookViewId="0" topLeftCell="A67">
      <selection activeCell="A1" sqref="A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4.25">
      <c r="A1" s="65" t="str">
        <f>A88&amp;" - "&amp;VLOOKUP(A88,SheetNames!A2:C56,3,FALSE)</f>
        <v>MP303 - Mkhondo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140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27.75">
      <c r="D4" s="102" t="s">
        <v>36</v>
      </c>
    </row>
    <row r="5" spans="3:5" ht="28.5">
      <c r="C5" s="107" t="s">
        <v>69</v>
      </c>
      <c r="D5" s="126"/>
      <c r="E5" s="105" t="s">
        <v>39</v>
      </c>
    </row>
    <row r="6" spans="3:5" ht="14.25">
      <c r="C6" s="107" t="s">
        <v>30</v>
      </c>
      <c r="D6" s="118"/>
      <c r="E6" s="104" t="s">
        <v>35</v>
      </c>
    </row>
    <row r="7" spans="1:20" ht="28.5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4.25">
      <c r="A8" s="67"/>
      <c r="B8" s="62"/>
      <c r="C8" s="140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26.25" customHeight="1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4.2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4.2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4.2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4.2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28.5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4.2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4.2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4.25">
      <c r="A17" s="67" t="s">
        <v>141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82.5">
      <c r="A18" s="4" t="s">
        <v>0</v>
      </c>
      <c r="B18" s="5"/>
      <c r="C18" s="5"/>
      <c r="D18" s="46" t="s">
        <v>142</v>
      </c>
      <c r="E18" s="8" t="s">
        <v>143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144</v>
      </c>
      <c r="P18" s="7" t="s">
        <v>145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4.25">
      <c r="A22" s="182" t="s">
        <v>19</v>
      </c>
      <c r="B22" s="183"/>
      <c r="C22" s="184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73" t="s">
        <v>79</v>
      </c>
      <c r="C24" s="174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73" t="s">
        <v>80</v>
      </c>
      <c r="C25" s="174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73" t="s">
        <v>28</v>
      </c>
      <c r="C26" s="174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73" t="s">
        <v>29</v>
      </c>
      <c r="C27" s="174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85" t="s">
        <v>82</v>
      </c>
      <c r="C28" s="186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73" t="s">
        <v>37</v>
      </c>
      <c r="C29" s="174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73" t="s">
        <v>38</v>
      </c>
      <c r="C30" s="174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4" t="s">
        <v>95</v>
      </c>
      <c r="C31" s="13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73" t="s">
        <v>31</v>
      </c>
      <c r="C32" s="174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 customHeight="1">
      <c r="A33" s="23"/>
      <c r="B33" s="173" t="s">
        <v>81</v>
      </c>
      <c r="C33" s="174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 customHeight="1">
      <c r="A34" s="23"/>
      <c r="B34" s="173" t="s">
        <v>83</v>
      </c>
      <c r="C34" s="174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4.25">
      <c r="A35" s="23"/>
      <c r="B35" s="134" t="s">
        <v>96</v>
      </c>
      <c r="C35" s="13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 customHeight="1">
      <c r="A36" s="23"/>
      <c r="B36" s="173" t="s">
        <v>84</v>
      </c>
      <c r="C36" s="174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87">
        <f>COUNTA(B24:B36)</f>
        <v>13</v>
      </c>
      <c r="C37" s="188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4.25">
      <c r="A38" s="175" t="s">
        <v>40</v>
      </c>
      <c r="B38" s="176"/>
      <c r="C38" s="177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37"/>
      <c r="B39" s="138"/>
      <c r="C39" s="139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 customHeight="1">
      <c r="A40" s="27"/>
      <c r="B40" s="173" t="s">
        <v>46</v>
      </c>
      <c r="C40" s="174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 customHeight="1">
      <c r="A41" s="27"/>
      <c r="B41" s="173" t="s">
        <v>45</v>
      </c>
      <c r="C41" s="174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73" t="s">
        <v>85</v>
      </c>
      <c r="C42" s="174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73" t="s">
        <v>86</v>
      </c>
      <c r="C43" s="174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4.25">
      <c r="A44" s="27"/>
      <c r="B44" s="135"/>
      <c r="C44" s="136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75" t="s">
        <v>26</v>
      </c>
      <c r="B45" s="176"/>
      <c r="C45" s="177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37"/>
      <c r="B46" s="138"/>
      <c r="C46" s="139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 customHeight="1">
      <c r="A47" s="27"/>
      <c r="B47" s="173" t="s">
        <v>42</v>
      </c>
      <c r="C47" s="174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 customHeight="1">
      <c r="A48" s="27"/>
      <c r="B48" s="173" t="s">
        <v>43</v>
      </c>
      <c r="C48" s="174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 customHeight="1">
      <c r="A49" s="17"/>
      <c r="B49" s="173" t="s">
        <v>44</v>
      </c>
      <c r="C49" s="174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78">
        <f>COUNTA(B40:B49)</f>
        <v>7</v>
      </c>
      <c r="C50" s="179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4.25">
      <c r="A51" s="175" t="s">
        <v>20</v>
      </c>
      <c r="B51" s="176"/>
      <c r="C51" s="177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4.25">
      <c r="A52" s="85" t="s">
        <v>15</v>
      </c>
      <c r="B52" s="138"/>
      <c r="C52" s="139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73" t="s">
        <v>41</v>
      </c>
      <c r="C53" s="174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 customHeight="1">
      <c r="A54" s="27"/>
      <c r="B54" s="173" t="s">
        <v>47</v>
      </c>
      <c r="C54" s="174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78">
        <f>COUNTA(B53:B54)</f>
        <v>2</v>
      </c>
      <c r="C55" s="179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4.2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71" t="s">
        <v>48</v>
      </c>
      <c r="C57" s="172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 customHeight="1">
      <c r="A58" s="27"/>
      <c r="B58" s="171" t="s">
        <v>49</v>
      </c>
      <c r="C58" s="172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78">
        <f>COUNTA(B57:C58)</f>
        <v>2</v>
      </c>
      <c r="C59" s="179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4.2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4.25">
      <c r="A61" s="27"/>
      <c r="B61" s="180" t="s">
        <v>88</v>
      </c>
      <c r="C61" s="181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4.25">
      <c r="A62" s="27"/>
      <c r="B62" s="180" t="s">
        <v>87</v>
      </c>
      <c r="C62" s="181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4.25">
      <c r="A63" s="27"/>
      <c r="B63" s="180" t="s">
        <v>89</v>
      </c>
      <c r="C63" s="181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78">
        <f>COUNTA(B61:C62)</f>
        <v>2</v>
      </c>
      <c r="C64" s="179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4.2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4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4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4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4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4.2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80" t="s">
        <v>50</v>
      </c>
      <c r="C72" s="181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4.25">
      <c r="A73" s="27"/>
      <c r="B73" s="180" t="s">
        <v>51</v>
      </c>
      <c r="C73" s="181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4.25">
      <c r="A74" s="27"/>
      <c r="B74" s="180" t="s">
        <v>52</v>
      </c>
      <c r="C74" s="181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4.25">
      <c r="A75" s="27"/>
      <c r="B75" s="180" t="s">
        <v>53</v>
      </c>
      <c r="C75" s="181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73" t="s">
        <v>54</v>
      </c>
      <c r="C76" s="174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4.25">
      <c r="A77" s="27"/>
      <c r="B77" s="180" t="s">
        <v>55</v>
      </c>
      <c r="C77" s="181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4.25">
      <c r="A78" s="27"/>
      <c r="B78" s="180" t="s">
        <v>56</v>
      </c>
      <c r="C78" s="181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4.25">
      <c r="A79" s="17"/>
      <c r="B79" s="180" t="s">
        <v>57</v>
      </c>
      <c r="C79" s="181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4.25">
      <c r="A80" s="27"/>
      <c r="B80" s="180" t="s">
        <v>58</v>
      </c>
      <c r="C80" s="181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4.25">
      <c r="A81" s="27"/>
      <c r="B81" s="180" t="s">
        <v>59</v>
      </c>
      <c r="C81" s="181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4.25">
      <c r="A82" s="27"/>
      <c r="B82" s="180" t="s">
        <v>60</v>
      </c>
      <c r="C82" s="181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4.25">
      <c r="A83" s="27"/>
      <c r="B83" s="180" t="s">
        <v>61</v>
      </c>
      <c r="C83" s="181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78">
        <f>COUNTA(B72:C83)</f>
        <v>12</v>
      </c>
      <c r="C84" s="179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4.2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71" t="s">
        <v>62</v>
      </c>
      <c r="C86" s="172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4.25">
      <c r="A88" s="77" t="str">
        <f>SheetNames!A5</f>
        <v>MP303</v>
      </c>
    </row>
  </sheetData>
  <sheetProtection/>
  <mergeCells count="48">
    <mergeCell ref="B77:C77"/>
    <mergeCell ref="B78:C78"/>
    <mergeCell ref="B79:C79"/>
    <mergeCell ref="B80:C80"/>
    <mergeCell ref="B83:C83"/>
    <mergeCell ref="B36:C36"/>
    <mergeCell ref="B43:C43"/>
    <mergeCell ref="A45:C45"/>
    <mergeCell ref="B49:C49"/>
    <mergeCell ref="B74:C74"/>
    <mergeCell ref="B53:C53"/>
    <mergeCell ref="B57:C57"/>
    <mergeCell ref="B59:C59"/>
    <mergeCell ref="B55:C55"/>
    <mergeCell ref="B62:C62"/>
    <mergeCell ref="B72:C72"/>
    <mergeCell ref="B47:C47"/>
    <mergeCell ref="B37:C37"/>
    <mergeCell ref="A38:C38"/>
    <mergeCell ref="B64:C64"/>
    <mergeCell ref="B42:C42"/>
    <mergeCell ref="B32:C32"/>
    <mergeCell ref="B33:C33"/>
    <mergeCell ref="B30:C30"/>
    <mergeCell ref="B34:C34"/>
    <mergeCell ref="B29:C29"/>
    <mergeCell ref="A22:C22"/>
    <mergeCell ref="B25:C25"/>
    <mergeCell ref="B26:C26"/>
    <mergeCell ref="B27:C27"/>
    <mergeCell ref="B28:C28"/>
    <mergeCell ref="B24:C24"/>
    <mergeCell ref="B48:C48"/>
    <mergeCell ref="B40:C40"/>
    <mergeCell ref="B41:C41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35" r:id="rId1"/>
  <rowBreaks count="1" manualBreakCount="1">
    <brk id="1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zoomScale="89" zoomScaleNormal="89" zoomScalePageLayoutView="0" workbookViewId="0" topLeftCell="A61">
      <selection activeCell="A1" sqref="A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4.25">
      <c r="A1" s="65" t="str">
        <f>A88&amp;" - "&amp;VLOOKUP(A88,SheetNames!A2:C56,3,FALSE)</f>
        <v>MP304 - Pixley Ka Seme (MP)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140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27.75">
      <c r="D4" s="102" t="s">
        <v>36</v>
      </c>
    </row>
    <row r="5" spans="3:5" ht="28.5">
      <c r="C5" s="107" t="s">
        <v>69</v>
      </c>
      <c r="D5" s="126"/>
      <c r="E5" s="105" t="s">
        <v>39</v>
      </c>
    </row>
    <row r="6" spans="3:5" ht="14.25">
      <c r="C6" s="107" t="s">
        <v>30</v>
      </c>
      <c r="D6" s="118"/>
      <c r="E6" s="104" t="s">
        <v>35</v>
      </c>
    </row>
    <row r="7" spans="1:20" ht="28.5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4.25">
      <c r="A8" s="67"/>
      <c r="B8" s="62"/>
      <c r="C8" s="140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26.25" customHeight="1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4.2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4.2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4.2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4.2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28.5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4.2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4.2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4.25">
      <c r="A17" s="67" t="s">
        <v>141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82.5">
      <c r="A18" s="4" t="s">
        <v>0</v>
      </c>
      <c r="B18" s="5"/>
      <c r="C18" s="5"/>
      <c r="D18" s="46" t="s">
        <v>142</v>
      </c>
      <c r="E18" s="8" t="s">
        <v>143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144</v>
      </c>
      <c r="P18" s="7" t="s">
        <v>145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4.25">
      <c r="A22" s="182" t="s">
        <v>19</v>
      </c>
      <c r="B22" s="183"/>
      <c r="C22" s="184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73" t="s">
        <v>79</v>
      </c>
      <c r="C24" s="174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73" t="s">
        <v>80</v>
      </c>
      <c r="C25" s="174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73" t="s">
        <v>28</v>
      </c>
      <c r="C26" s="174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73" t="s">
        <v>29</v>
      </c>
      <c r="C27" s="174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85" t="s">
        <v>82</v>
      </c>
      <c r="C28" s="186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73" t="s">
        <v>37</v>
      </c>
      <c r="C29" s="174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73" t="s">
        <v>38</v>
      </c>
      <c r="C30" s="174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4" t="s">
        <v>95</v>
      </c>
      <c r="C31" s="13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73" t="s">
        <v>31</v>
      </c>
      <c r="C32" s="174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 customHeight="1">
      <c r="A33" s="23"/>
      <c r="B33" s="173" t="s">
        <v>81</v>
      </c>
      <c r="C33" s="174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 customHeight="1">
      <c r="A34" s="23"/>
      <c r="B34" s="173" t="s">
        <v>83</v>
      </c>
      <c r="C34" s="174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4.25">
      <c r="A35" s="23"/>
      <c r="B35" s="134" t="s">
        <v>96</v>
      </c>
      <c r="C35" s="13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 customHeight="1">
      <c r="A36" s="23"/>
      <c r="B36" s="173" t="s">
        <v>84</v>
      </c>
      <c r="C36" s="174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87">
        <f>COUNTA(B24:B36)</f>
        <v>13</v>
      </c>
      <c r="C37" s="188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4.25">
      <c r="A38" s="175" t="s">
        <v>40</v>
      </c>
      <c r="B38" s="176"/>
      <c r="C38" s="177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37"/>
      <c r="B39" s="138"/>
      <c r="C39" s="139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 customHeight="1">
      <c r="A40" s="27"/>
      <c r="B40" s="173" t="s">
        <v>46</v>
      </c>
      <c r="C40" s="174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 customHeight="1">
      <c r="A41" s="27"/>
      <c r="B41" s="173" t="s">
        <v>45</v>
      </c>
      <c r="C41" s="174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73" t="s">
        <v>85</v>
      </c>
      <c r="C42" s="174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73" t="s">
        <v>86</v>
      </c>
      <c r="C43" s="174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4.25">
      <c r="A44" s="27"/>
      <c r="B44" s="135"/>
      <c r="C44" s="136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75" t="s">
        <v>26</v>
      </c>
      <c r="B45" s="176"/>
      <c r="C45" s="177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37"/>
      <c r="B46" s="138"/>
      <c r="C46" s="139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 customHeight="1">
      <c r="A47" s="27"/>
      <c r="B47" s="173" t="s">
        <v>42</v>
      </c>
      <c r="C47" s="174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 customHeight="1">
      <c r="A48" s="27"/>
      <c r="B48" s="173" t="s">
        <v>43</v>
      </c>
      <c r="C48" s="174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 customHeight="1">
      <c r="A49" s="17"/>
      <c r="B49" s="173" t="s">
        <v>44</v>
      </c>
      <c r="C49" s="174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78">
        <f>COUNTA(B40:B49)</f>
        <v>7</v>
      </c>
      <c r="C50" s="179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4.25">
      <c r="A51" s="175" t="s">
        <v>20</v>
      </c>
      <c r="B51" s="176"/>
      <c r="C51" s="177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4.25">
      <c r="A52" s="85" t="s">
        <v>15</v>
      </c>
      <c r="B52" s="138"/>
      <c r="C52" s="139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73" t="s">
        <v>41</v>
      </c>
      <c r="C53" s="174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 customHeight="1">
      <c r="A54" s="27"/>
      <c r="B54" s="173" t="s">
        <v>47</v>
      </c>
      <c r="C54" s="174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78">
        <f>COUNTA(B53:B54)</f>
        <v>2</v>
      </c>
      <c r="C55" s="179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4.2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71" t="s">
        <v>48</v>
      </c>
      <c r="C57" s="172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 customHeight="1">
      <c r="A58" s="27"/>
      <c r="B58" s="171" t="s">
        <v>49</v>
      </c>
      <c r="C58" s="172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78">
        <f>COUNTA(B57:C58)</f>
        <v>2</v>
      </c>
      <c r="C59" s="179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4.2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4.25">
      <c r="A61" s="27"/>
      <c r="B61" s="180" t="s">
        <v>88</v>
      </c>
      <c r="C61" s="181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4.25">
      <c r="A62" s="27"/>
      <c r="B62" s="180" t="s">
        <v>87</v>
      </c>
      <c r="C62" s="181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4.25">
      <c r="A63" s="27"/>
      <c r="B63" s="180" t="s">
        <v>89</v>
      </c>
      <c r="C63" s="181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78">
        <f>COUNTA(B61:C62)</f>
        <v>2</v>
      </c>
      <c r="C64" s="179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4.2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4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4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4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4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4.2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80" t="s">
        <v>50</v>
      </c>
      <c r="C72" s="181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4.25">
      <c r="A73" s="27"/>
      <c r="B73" s="180" t="s">
        <v>51</v>
      </c>
      <c r="C73" s="181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4.25">
      <c r="A74" s="27"/>
      <c r="B74" s="180" t="s">
        <v>52</v>
      </c>
      <c r="C74" s="181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4.25">
      <c r="A75" s="27"/>
      <c r="B75" s="180" t="s">
        <v>53</v>
      </c>
      <c r="C75" s="181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73" t="s">
        <v>54</v>
      </c>
      <c r="C76" s="174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4.25">
      <c r="A77" s="27"/>
      <c r="B77" s="180" t="s">
        <v>55</v>
      </c>
      <c r="C77" s="181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4.25">
      <c r="A78" s="27"/>
      <c r="B78" s="180" t="s">
        <v>56</v>
      </c>
      <c r="C78" s="181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4.25">
      <c r="A79" s="17"/>
      <c r="B79" s="180" t="s">
        <v>57</v>
      </c>
      <c r="C79" s="181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4.25">
      <c r="A80" s="27"/>
      <c r="B80" s="180" t="s">
        <v>58</v>
      </c>
      <c r="C80" s="181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4.25">
      <c r="A81" s="27"/>
      <c r="B81" s="180" t="s">
        <v>59</v>
      </c>
      <c r="C81" s="181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4.25">
      <c r="A82" s="27"/>
      <c r="B82" s="180" t="s">
        <v>60</v>
      </c>
      <c r="C82" s="181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4.25">
      <c r="A83" s="27"/>
      <c r="B83" s="180" t="s">
        <v>61</v>
      </c>
      <c r="C83" s="181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78">
        <f>COUNTA(B72:C83)</f>
        <v>12</v>
      </c>
      <c r="C84" s="179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4.2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71" t="s">
        <v>62</v>
      </c>
      <c r="C86" s="172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4.25">
      <c r="A88" s="77" t="str">
        <f>SheetNames!A6</f>
        <v>MP304</v>
      </c>
    </row>
  </sheetData>
  <sheetProtection/>
  <mergeCells count="48">
    <mergeCell ref="B29:C29"/>
    <mergeCell ref="B30:C30"/>
    <mergeCell ref="A22:C22"/>
    <mergeCell ref="B24:C24"/>
    <mergeCell ref="B25:C25"/>
    <mergeCell ref="B26:C26"/>
    <mergeCell ref="B27:C27"/>
    <mergeCell ref="B28:C28"/>
    <mergeCell ref="B32:C32"/>
    <mergeCell ref="B43:C43"/>
    <mergeCell ref="A45:C45"/>
    <mergeCell ref="B49:C49"/>
    <mergeCell ref="B40:C40"/>
    <mergeCell ref="B36:C36"/>
    <mergeCell ref="B37:C37"/>
    <mergeCell ref="A38:C38"/>
    <mergeCell ref="B33:C33"/>
    <mergeCell ref="B34:C34"/>
    <mergeCell ref="B74:C74"/>
    <mergeCell ref="B75:C75"/>
    <mergeCell ref="B64:C64"/>
    <mergeCell ref="B41:C41"/>
    <mergeCell ref="B47:C47"/>
    <mergeCell ref="B48:C48"/>
    <mergeCell ref="B53:C53"/>
    <mergeCell ref="B55:C55"/>
    <mergeCell ref="B42:C42"/>
    <mergeCell ref="B57:C57"/>
    <mergeCell ref="B59:C59"/>
    <mergeCell ref="B61:C61"/>
    <mergeCell ref="B62:C62"/>
    <mergeCell ref="B72:C72"/>
    <mergeCell ref="B86:C86"/>
    <mergeCell ref="B50:C50"/>
    <mergeCell ref="A51:C51"/>
    <mergeCell ref="B54:C54"/>
    <mergeCell ref="B58:C58"/>
    <mergeCell ref="B63:C63"/>
    <mergeCell ref="B84:C84"/>
    <mergeCell ref="B77:C77"/>
    <mergeCell ref="B78:C78"/>
    <mergeCell ref="B79:C79"/>
    <mergeCell ref="B80:C80"/>
    <mergeCell ref="B81:C81"/>
    <mergeCell ref="B82:C82"/>
    <mergeCell ref="B83:C83"/>
    <mergeCell ref="B76:C76"/>
    <mergeCell ref="B73:C73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35" r:id="rId1"/>
  <rowBreaks count="1" manualBreakCount="1">
    <brk id="1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zoomScale="70" zoomScaleNormal="70" zoomScalePageLayoutView="0" workbookViewId="0" topLeftCell="A82">
      <selection activeCell="A1" sqref="A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4.25">
      <c r="A1" s="65" t="str">
        <f>A88&amp;" - "&amp;VLOOKUP(A88,SheetNames!A2:C56,3,FALSE)</f>
        <v>MP305 - Lekwa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140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27.75">
      <c r="D4" s="102" t="s">
        <v>36</v>
      </c>
    </row>
    <row r="5" spans="3:5" ht="28.5">
      <c r="C5" s="107" t="s">
        <v>69</v>
      </c>
      <c r="D5" s="126"/>
      <c r="E5" s="105" t="s">
        <v>39</v>
      </c>
    </row>
    <row r="6" spans="3:5" ht="14.25">
      <c r="C6" s="107" t="s">
        <v>30</v>
      </c>
      <c r="D6" s="118"/>
      <c r="E6" s="104" t="s">
        <v>35</v>
      </c>
    </row>
    <row r="7" spans="1:20" ht="28.5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4.25">
      <c r="A8" s="67"/>
      <c r="B8" s="62"/>
      <c r="C8" s="140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26.25" customHeight="1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4.2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4.2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4.2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4.2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28.5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4.2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4.2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4.25">
      <c r="A17" s="67" t="s">
        <v>141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82.5">
      <c r="A18" s="4" t="s">
        <v>0</v>
      </c>
      <c r="B18" s="5"/>
      <c r="C18" s="5"/>
      <c r="D18" s="46" t="s">
        <v>142</v>
      </c>
      <c r="E18" s="8" t="s">
        <v>143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144</v>
      </c>
      <c r="P18" s="7" t="s">
        <v>145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4.25">
      <c r="A22" s="182" t="s">
        <v>19</v>
      </c>
      <c r="B22" s="183"/>
      <c r="C22" s="184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73" t="s">
        <v>79</v>
      </c>
      <c r="C24" s="174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73" t="s">
        <v>80</v>
      </c>
      <c r="C25" s="174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73" t="s">
        <v>28</v>
      </c>
      <c r="C26" s="174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73" t="s">
        <v>29</v>
      </c>
      <c r="C27" s="174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85" t="s">
        <v>82</v>
      </c>
      <c r="C28" s="186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73" t="s">
        <v>37</v>
      </c>
      <c r="C29" s="174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73" t="s">
        <v>38</v>
      </c>
      <c r="C30" s="174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4" t="s">
        <v>95</v>
      </c>
      <c r="C31" s="13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73" t="s">
        <v>31</v>
      </c>
      <c r="C32" s="174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 customHeight="1">
      <c r="A33" s="23"/>
      <c r="B33" s="173" t="s">
        <v>81</v>
      </c>
      <c r="C33" s="174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 customHeight="1">
      <c r="A34" s="23"/>
      <c r="B34" s="173" t="s">
        <v>83</v>
      </c>
      <c r="C34" s="174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4.25">
      <c r="A35" s="23"/>
      <c r="B35" s="134" t="s">
        <v>96</v>
      </c>
      <c r="C35" s="13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 customHeight="1">
      <c r="A36" s="23"/>
      <c r="B36" s="173" t="s">
        <v>84</v>
      </c>
      <c r="C36" s="174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87">
        <f>COUNTA(B24:B36)</f>
        <v>13</v>
      </c>
      <c r="C37" s="188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4.25">
      <c r="A38" s="175" t="s">
        <v>40</v>
      </c>
      <c r="B38" s="176"/>
      <c r="C38" s="177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37"/>
      <c r="B39" s="138"/>
      <c r="C39" s="139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 customHeight="1">
      <c r="A40" s="27"/>
      <c r="B40" s="173" t="s">
        <v>46</v>
      </c>
      <c r="C40" s="174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 customHeight="1">
      <c r="A41" s="27"/>
      <c r="B41" s="173" t="s">
        <v>45</v>
      </c>
      <c r="C41" s="174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73" t="s">
        <v>85</v>
      </c>
      <c r="C42" s="174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73" t="s">
        <v>86</v>
      </c>
      <c r="C43" s="174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4.25">
      <c r="A44" s="27"/>
      <c r="B44" s="135"/>
      <c r="C44" s="136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75" t="s">
        <v>26</v>
      </c>
      <c r="B45" s="176"/>
      <c r="C45" s="177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37"/>
      <c r="B46" s="138"/>
      <c r="C46" s="139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 customHeight="1">
      <c r="A47" s="27"/>
      <c r="B47" s="173" t="s">
        <v>42</v>
      </c>
      <c r="C47" s="174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 customHeight="1">
      <c r="A48" s="27"/>
      <c r="B48" s="173" t="s">
        <v>43</v>
      </c>
      <c r="C48" s="174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 customHeight="1">
      <c r="A49" s="17"/>
      <c r="B49" s="173" t="s">
        <v>44</v>
      </c>
      <c r="C49" s="174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78">
        <f>COUNTA(B40:B49)</f>
        <v>7</v>
      </c>
      <c r="C50" s="179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4.25">
      <c r="A51" s="175" t="s">
        <v>20</v>
      </c>
      <c r="B51" s="176"/>
      <c r="C51" s="177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4.25">
      <c r="A52" s="85" t="s">
        <v>15</v>
      </c>
      <c r="B52" s="138"/>
      <c r="C52" s="139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73" t="s">
        <v>41</v>
      </c>
      <c r="C53" s="174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 customHeight="1">
      <c r="A54" s="27"/>
      <c r="B54" s="173" t="s">
        <v>47</v>
      </c>
      <c r="C54" s="174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78">
        <f>COUNTA(B53:B54)</f>
        <v>2</v>
      </c>
      <c r="C55" s="179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4.2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71" t="s">
        <v>48</v>
      </c>
      <c r="C57" s="172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 customHeight="1">
      <c r="A58" s="27"/>
      <c r="B58" s="171" t="s">
        <v>49</v>
      </c>
      <c r="C58" s="172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78">
        <f>COUNTA(B57:C58)</f>
        <v>2</v>
      </c>
      <c r="C59" s="179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4.2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4.25">
      <c r="A61" s="27"/>
      <c r="B61" s="180" t="s">
        <v>88</v>
      </c>
      <c r="C61" s="181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4.25">
      <c r="A62" s="27"/>
      <c r="B62" s="180" t="s">
        <v>87</v>
      </c>
      <c r="C62" s="181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4.25">
      <c r="A63" s="27"/>
      <c r="B63" s="180" t="s">
        <v>89</v>
      </c>
      <c r="C63" s="181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78">
        <f>COUNTA(B61:C62)</f>
        <v>2</v>
      </c>
      <c r="C64" s="179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4.2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4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4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4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4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4.2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80" t="s">
        <v>50</v>
      </c>
      <c r="C72" s="181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4.25">
      <c r="A73" s="27"/>
      <c r="B73" s="180" t="s">
        <v>51</v>
      </c>
      <c r="C73" s="181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4.25">
      <c r="A74" s="27"/>
      <c r="B74" s="180" t="s">
        <v>52</v>
      </c>
      <c r="C74" s="181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4.25">
      <c r="A75" s="27"/>
      <c r="B75" s="180" t="s">
        <v>53</v>
      </c>
      <c r="C75" s="181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73" t="s">
        <v>54</v>
      </c>
      <c r="C76" s="174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4.25">
      <c r="A77" s="27"/>
      <c r="B77" s="180" t="s">
        <v>55</v>
      </c>
      <c r="C77" s="181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4.25">
      <c r="A78" s="27"/>
      <c r="B78" s="180" t="s">
        <v>56</v>
      </c>
      <c r="C78" s="181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4.25">
      <c r="A79" s="17"/>
      <c r="B79" s="180" t="s">
        <v>57</v>
      </c>
      <c r="C79" s="181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4.25">
      <c r="A80" s="27"/>
      <c r="B80" s="180" t="s">
        <v>58</v>
      </c>
      <c r="C80" s="181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4.25">
      <c r="A81" s="27"/>
      <c r="B81" s="180" t="s">
        <v>59</v>
      </c>
      <c r="C81" s="181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4.25">
      <c r="A82" s="27"/>
      <c r="B82" s="180" t="s">
        <v>60</v>
      </c>
      <c r="C82" s="181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4.25">
      <c r="A83" s="27"/>
      <c r="B83" s="180" t="s">
        <v>61</v>
      </c>
      <c r="C83" s="181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78">
        <f>COUNTA(B72:C83)</f>
        <v>12</v>
      </c>
      <c r="C84" s="179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4.2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71" t="s">
        <v>62</v>
      </c>
      <c r="C86" s="172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4.25">
      <c r="A88" s="77" t="str">
        <f>SheetNames!A7</f>
        <v>MP305</v>
      </c>
    </row>
  </sheetData>
  <sheetProtection/>
  <mergeCells count="48">
    <mergeCell ref="B77:C77"/>
    <mergeCell ref="B78:C78"/>
    <mergeCell ref="B79:C79"/>
    <mergeCell ref="B80:C80"/>
    <mergeCell ref="B83:C83"/>
    <mergeCell ref="B36:C36"/>
    <mergeCell ref="B43:C43"/>
    <mergeCell ref="A45:C45"/>
    <mergeCell ref="B49:C49"/>
    <mergeCell ref="B74:C74"/>
    <mergeCell ref="B53:C53"/>
    <mergeCell ref="B57:C57"/>
    <mergeCell ref="B59:C59"/>
    <mergeCell ref="B55:C55"/>
    <mergeCell ref="B62:C62"/>
    <mergeCell ref="B72:C72"/>
    <mergeCell ref="B47:C47"/>
    <mergeCell ref="B37:C37"/>
    <mergeCell ref="A38:C38"/>
    <mergeCell ref="B64:C64"/>
    <mergeCell ref="B42:C42"/>
    <mergeCell ref="B32:C32"/>
    <mergeCell ref="B33:C33"/>
    <mergeCell ref="B30:C30"/>
    <mergeCell ref="B34:C34"/>
    <mergeCell ref="B29:C29"/>
    <mergeCell ref="A22:C22"/>
    <mergeCell ref="B25:C25"/>
    <mergeCell ref="B26:C26"/>
    <mergeCell ref="B27:C27"/>
    <mergeCell ref="B28:C28"/>
    <mergeCell ref="B24:C24"/>
    <mergeCell ref="B48:C48"/>
    <mergeCell ref="B40:C40"/>
    <mergeCell ref="B41:C41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35" r:id="rId1"/>
  <rowBreaks count="1" manualBreakCount="1">
    <brk id="1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88"/>
  <sheetViews>
    <sheetView showGridLines="0" zoomScale="70" zoomScaleNormal="70" zoomScalePageLayoutView="0" workbookViewId="0" topLeftCell="A46">
      <selection activeCell="A1" sqref="A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100" customWidth="1"/>
    <col min="20" max="20" width="35.00390625" style="100" customWidth="1"/>
    <col min="21" max="16384" width="16.57421875" style="2" customWidth="1"/>
  </cols>
  <sheetData>
    <row r="1" spans="1:20" ht="14.25">
      <c r="A1" s="65" t="str">
        <f>A88&amp;" - "&amp;VLOOKUP(A88,SheetNames!A2:C56,3,FALSE)</f>
        <v>MP306 - Dipaleseng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6"/>
      <c r="T1" s="106"/>
    </row>
    <row r="3" spans="1:20" ht="21.75" customHeight="1">
      <c r="A3" s="103" t="s">
        <v>140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06"/>
      <c r="T3" s="106"/>
    </row>
    <row r="4" ht="27.75">
      <c r="D4" s="102" t="s">
        <v>36</v>
      </c>
    </row>
    <row r="5" spans="3:5" ht="28.5">
      <c r="C5" s="107" t="s">
        <v>69</v>
      </c>
      <c r="D5" s="126"/>
      <c r="E5" s="105" t="s">
        <v>39</v>
      </c>
    </row>
    <row r="6" spans="3:5" ht="14.25">
      <c r="C6" s="107" t="s">
        <v>30</v>
      </c>
      <c r="D6" s="118"/>
      <c r="E6" s="104" t="s">
        <v>35</v>
      </c>
    </row>
    <row r="7" spans="1:20" ht="28.5">
      <c r="A7" s="67"/>
      <c r="B7" s="62"/>
      <c r="C7" s="108" t="s">
        <v>70</v>
      </c>
      <c r="D7" s="119"/>
      <c r="E7" s="104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6"/>
      <c r="T7" s="106"/>
    </row>
    <row r="8" spans="1:20" ht="14.25">
      <c r="A8" s="67"/>
      <c r="B8" s="62"/>
      <c r="C8" s="140" t="s">
        <v>71</v>
      </c>
      <c r="D8" s="119"/>
      <c r="E8" s="104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6"/>
      <c r="T8" s="106"/>
    </row>
    <row r="9" spans="1:20" ht="26.25" customHeight="1">
      <c r="A9" s="67"/>
      <c r="B9" s="62"/>
      <c r="C9" s="109" t="s">
        <v>72</v>
      </c>
      <c r="D9" s="119"/>
      <c r="E9" s="104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6"/>
      <c r="T9" s="106"/>
    </row>
    <row r="10" spans="1:20" ht="14.25">
      <c r="A10" s="67"/>
      <c r="B10" s="62"/>
      <c r="C10" s="108" t="s">
        <v>73</v>
      </c>
      <c r="D10" s="119"/>
      <c r="E10" s="104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6"/>
      <c r="T10" s="106"/>
    </row>
    <row r="11" spans="1:20" ht="14.25">
      <c r="A11" s="67"/>
      <c r="B11" s="62"/>
      <c r="C11" s="108" t="s">
        <v>74</v>
      </c>
      <c r="D11" s="126"/>
      <c r="E11" s="104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6"/>
      <c r="T11" s="106"/>
    </row>
    <row r="12" spans="1:20" ht="14.25">
      <c r="A12" s="67"/>
      <c r="B12" s="62"/>
      <c r="C12" s="108" t="s">
        <v>75</v>
      </c>
      <c r="D12" s="119"/>
      <c r="E12" s="104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6"/>
      <c r="T12" s="106"/>
    </row>
    <row r="13" spans="1:20" ht="14.25">
      <c r="A13" s="67"/>
      <c r="B13" s="62"/>
      <c r="C13" s="108" t="s">
        <v>76</v>
      </c>
      <c r="D13" s="119"/>
      <c r="E13" s="104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6"/>
      <c r="T13" s="106"/>
    </row>
    <row r="14" spans="1:20" ht="28.5">
      <c r="A14" s="67"/>
      <c r="B14" s="62"/>
      <c r="C14" s="108" t="s">
        <v>77</v>
      </c>
      <c r="D14" s="119"/>
      <c r="E14" s="104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6"/>
      <c r="T14" s="106"/>
    </row>
    <row r="15" spans="1:20" ht="14.25">
      <c r="A15" s="67"/>
      <c r="B15" s="62"/>
      <c r="C15" s="107" t="s">
        <v>78</v>
      </c>
      <c r="D15" s="119"/>
      <c r="E15" s="104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6"/>
    </row>
    <row r="16" spans="1:20" ht="14.25">
      <c r="A16" s="67"/>
      <c r="B16" s="62"/>
      <c r="C16" s="99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6"/>
    </row>
    <row r="17" spans="1:20" ht="14.25">
      <c r="A17" s="67" t="s">
        <v>141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6"/>
      <c r="T17" s="106"/>
    </row>
    <row r="18" spans="1:20" ht="82.5">
      <c r="A18" s="4" t="s">
        <v>0</v>
      </c>
      <c r="B18" s="5"/>
      <c r="C18" s="5"/>
      <c r="D18" s="46" t="s">
        <v>142</v>
      </c>
      <c r="E18" s="8" t="s">
        <v>143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144</v>
      </c>
      <c r="P18" s="7" t="s">
        <v>145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2"/>
      <c r="T19" s="112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2"/>
      <c r="T20" s="112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3"/>
      <c r="T21" s="113"/>
    </row>
    <row r="22" spans="1:20" ht="14.25">
      <c r="A22" s="182" t="s">
        <v>19</v>
      </c>
      <c r="B22" s="183"/>
      <c r="C22" s="184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3"/>
      <c r="T22" s="113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3"/>
      <c r="T23" s="113"/>
    </row>
    <row r="24" spans="1:20" ht="15" customHeight="1">
      <c r="A24" s="23"/>
      <c r="B24" s="173" t="s">
        <v>79</v>
      </c>
      <c r="C24" s="174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aca="true" t="shared" si="1" ref="N24:N36">IF(ISERROR(L24+J24+H24+F24),"Invalid Input",L24+J24+H24+F24)</f>
        <v>0</v>
      </c>
      <c r="O24" s="74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22"/>
      <c r="T24" s="122"/>
    </row>
    <row r="25" spans="1:20" ht="15" customHeight="1">
      <c r="A25" s="23"/>
      <c r="B25" s="173" t="s">
        <v>80</v>
      </c>
      <c r="C25" s="174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2"/>
      <c r="T25" s="122"/>
    </row>
    <row r="26" spans="1:20" ht="15" customHeight="1">
      <c r="A26" s="23"/>
      <c r="B26" s="173" t="s">
        <v>28</v>
      </c>
      <c r="C26" s="174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2"/>
      <c r="T26" s="122"/>
    </row>
    <row r="27" spans="1:20" ht="15" customHeight="1">
      <c r="A27" s="23"/>
      <c r="B27" s="173" t="s">
        <v>29</v>
      </c>
      <c r="C27" s="174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2"/>
      <c r="T27" s="122"/>
    </row>
    <row r="28" spans="1:20" ht="15" customHeight="1">
      <c r="A28" s="23"/>
      <c r="B28" s="185" t="s">
        <v>82</v>
      </c>
      <c r="C28" s="186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2"/>
      <c r="T28" s="122"/>
    </row>
    <row r="29" spans="1:20" ht="15" customHeight="1">
      <c r="A29" s="23"/>
      <c r="B29" s="173" t="s">
        <v>37</v>
      </c>
      <c r="C29" s="174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2"/>
      <c r="T29" s="122"/>
    </row>
    <row r="30" spans="1:20" ht="15" customHeight="1">
      <c r="A30" s="23"/>
      <c r="B30" s="173" t="s">
        <v>38</v>
      </c>
      <c r="C30" s="174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2"/>
      <c r="T30" s="122"/>
    </row>
    <row r="31" spans="1:20" ht="15" customHeight="1">
      <c r="A31" s="23"/>
      <c r="B31" s="134" t="s">
        <v>95</v>
      </c>
      <c r="C31" s="136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2"/>
      <c r="T31" s="122"/>
    </row>
    <row r="32" spans="1:20" ht="15" customHeight="1">
      <c r="A32" s="23"/>
      <c r="B32" s="173" t="s">
        <v>31</v>
      </c>
      <c r="C32" s="174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2"/>
      <c r="T32" s="122"/>
    </row>
    <row r="33" spans="1:20" ht="15" customHeight="1">
      <c r="A33" s="23"/>
      <c r="B33" s="173" t="s">
        <v>81</v>
      </c>
      <c r="C33" s="174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2"/>
      <c r="T33" s="122"/>
    </row>
    <row r="34" spans="1:20" ht="15" customHeight="1">
      <c r="A34" s="23"/>
      <c r="B34" s="173" t="s">
        <v>83</v>
      </c>
      <c r="C34" s="174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2"/>
      <c r="T34" s="122"/>
    </row>
    <row r="35" spans="1:20" ht="14.25">
      <c r="A35" s="23"/>
      <c r="B35" s="134" t="s">
        <v>96</v>
      </c>
      <c r="C35" s="136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2"/>
      <c r="T35" s="122"/>
    </row>
    <row r="36" spans="1:20" ht="15" customHeight="1">
      <c r="A36" s="23"/>
      <c r="B36" s="173" t="s">
        <v>84</v>
      </c>
      <c r="C36" s="174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2"/>
      <c r="T36" s="122"/>
    </row>
    <row r="37" spans="1:20" s="90" customFormat="1" ht="7.5" customHeight="1">
      <c r="A37" s="86"/>
      <c r="B37" s="187">
        <f>COUNTA(B24:B36)</f>
        <v>13</v>
      </c>
      <c r="C37" s="188"/>
      <c r="D37" s="87"/>
      <c r="E37" s="87"/>
      <c r="F37" s="87"/>
      <c r="G37" s="88"/>
      <c r="H37" s="87"/>
      <c r="I37" s="88"/>
      <c r="J37" s="87"/>
      <c r="K37" s="88"/>
      <c r="L37" s="87"/>
      <c r="M37" s="88"/>
      <c r="N37" s="42"/>
      <c r="O37" s="51"/>
      <c r="P37" s="87"/>
      <c r="Q37" s="53"/>
      <c r="R37" s="89" t="b">
        <v>1</v>
      </c>
      <c r="S37" s="123"/>
      <c r="T37" s="123"/>
    </row>
    <row r="38" spans="1:20" ht="14.25">
      <c r="A38" s="175" t="s">
        <v>40</v>
      </c>
      <c r="B38" s="176"/>
      <c r="C38" s="177"/>
      <c r="D38" s="87"/>
      <c r="E38" s="87"/>
      <c r="F38" s="87"/>
      <c r="G38" s="88"/>
      <c r="H38" s="87"/>
      <c r="I38" s="88"/>
      <c r="J38" s="87"/>
      <c r="K38" s="88"/>
      <c r="L38" s="87"/>
      <c r="M38" s="88"/>
      <c r="N38" s="42"/>
      <c r="O38" s="51"/>
      <c r="P38" s="87"/>
      <c r="Q38" s="53"/>
      <c r="R38" s="16" t="b">
        <v>1</v>
      </c>
      <c r="S38" s="122"/>
      <c r="T38" s="122"/>
    </row>
    <row r="39" spans="1:20" ht="7.5" customHeight="1">
      <c r="A39" s="137"/>
      <c r="B39" s="138"/>
      <c r="C39" s="139"/>
      <c r="D39" s="87"/>
      <c r="E39" s="87"/>
      <c r="F39" s="87"/>
      <c r="G39" s="88"/>
      <c r="H39" s="87"/>
      <c r="I39" s="88"/>
      <c r="J39" s="87"/>
      <c r="K39" s="88"/>
      <c r="L39" s="87"/>
      <c r="M39" s="88"/>
      <c r="N39" s="42"/>
      <c r="O39" s="51"/>
      <c r="P39" s="87"/>
      <c r="Q39" s="53"/>
      <c r="R39" s="16" t="b">
        <v>1</v>
      </c>
      <c r="S39" s="122"/>
      <c r="T39" s="122"/>
    </row>
    <row r="40" spans="1:20" ht="15" customHeight="1">
      <c r="A40" s="27"/>
      <c r="B40" s="173" t="s">
        <v>46</v>
      </c>
      <c r="C40" s="174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2"/>
      <c r="T40" s="122"/>
    </row>
    <row r="41" spans="1:20" ht="15" customHeight="1">
      <c r="A41" s="27"/>
      <c r="B41" s="173" t="s">
        <v>45</v>
      </c>
      <c r="C41" s="174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2"/>
      <c r="T41" s="122"/>
    </row>
    <row r="42" spans="1:20" ht="15" customHeight="1">
      <c r="A42" s="27"/>
      <c r="B42" s="173" t="s">
        <v>85</v>
      </c>
      <c r="C42" s="174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2"/>
      <c r="T42" s="122"/>
    </row>
    <row r="43" spans="1:20" ht="15" customHeight="1">
      <c r="A43" s="27"/>
      <c r="B43" s="173" t="s">
        <v>86</v>
      </c>
      <c r="C43" s="174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16" t="b">
        <v>1</v>
      </c>
      <c r="S43" s="122"/>
      <c r="T43" s="122"/>
    </row>
    <row r="44" spans="1:20" ht="14.25">
      <c r="A44" s="27"/>
      <c r="B44" s="135"/>
      <c r="C44" s="136"/>
      <c r="D44" s="120"/>
      <c r="E44" s="120"/>
      <c r="F44" s="120"/>
      <c r="G44" s="121"/>
      <c r="H44" s="120"/>
      <c r="I44" s="121"/>
      <c r="J44" s="120"/>
      <c r="K44" s="121"/>
      <c r="L44" s="120"/>
      <c r="M44" s="121"/>
      <c r="N44" s="73"/>
      <c r="O44" s="74"/>
      <c r="P44" s="121"/>
      <c r="Q44" s="53"/>
      <c r="R44" s="16"/>
      <c r="S44" s="122"/>
      <c r="T44" s="122"/>
    </row>
    <row r="45" spans="1:20" ht="13.5" customHeight="1">
      <c r="A45" s="175" t="s">
        <v>26</v>
      </c>
      <c r="B45" s="176"/>
      <c r="C45" s="177"/>
      <c r="D45" s="120"/>
      <c r="E45" s="120"/>
      <c r="F45" s="120"/>
      <c r="G45" s="121"/>
      <c r="H45" s="120"/>
      <c r="I45" s="121"/>
      <c r="J45" s="120"/>
      <c r="K45" s="121"/>
      <c r="L45" s="120"/>
      <c r="M45" s="121"/>
      <c r="N45" s="73"/>
      <c r="O45" s="74"/>
      <c r="P45" s="121"/>
      <c r="Q45" s="53"/>
      <c r="R45" s="16"/>
      <c r="S45" s="122"/>
      <c r="T45" s="122"/>
    </row>
    <row r="46" spans="1:20" ht="6.75" customHeight="1">
      <c r="A46" s="137"/>
      <c r="B46" s="138"/>
      <c r="C46" s="139"/>
      <c r="D46" s="120"/>
      <c r="E46" s="120"/>
      <c r="F46" s="120"/>
      <c r="G46" s="121"/>
      <c r="H46" s="120"/>
      <c r="I46" s="121"/>
      <c r="J46" s="120"/>
      <c r="K46" s="121"/>
      <c r="L46" s="120"/>
      <c r="M46" s="121"/>
      <c r="N46" s="73"/>
      <c r="O46" s="74"/>
      <c r="P46" s="121"/>
      <c r="Q46" s="53"/>
      <c r="R46" s="16"/>
      <c r="S46" s="122"/>
      <c r="T46" s="122"/>
    </row>
    <row r="47" spans="1:20" ht="15" customHeight="1">
      <c r="A47" s="27"/>
      <c r="B47" s="173" t="s">
        <v>42</v>
      </c>
      <c r="C47" s="174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2"/>
      <c r="T47" s="122"/>
    </row>
    <row r="48" spans="1:20" ht="15" customHeight="1">
      <c r="A48" s="27"/>
      <c r="B48" s="173" t="s">
        <v>43</v>
      </c>
      <c r="C48" s="174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2"/>
      <c r="T48" s="122"/>
    </row>
    <row r="49" spans="1:20" ht="15" customHeight="1">
      <c r="A49" s="17"/>
      <c r="B49" s="173" t="s">
        <v>44</v>
      </c>
      <c r="C49" s="174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4"/>
      <c r="T49" s="124"/>
    </row>
    <row r="50" spans="1:20" ht="7.5" customHeight="1">
      <c r="A50" s="23"/>
      <c r="B50" s="178">
        <f>COUNTA(B40:B49)</f>
        <v>7</v>
      </c>
      <c r="C50" s="179"/>
      <c r="D50" s="87"/>
      <c r="E50" s="87"/>
      <c r="F50" s="87"/>
      <c r="G50" s="88"/>
      <c r="H50" s="87"/>
      <c r="I50" s="88"/>
      <c r="J50" s="87"/>
      <c r="K50" s="88"/>
      <c r="L50" s="87"/>
      <c r="M50" s="88"/>
      <c r="N50" s="42"/>
      <c r="O50" s="51"/>
      <c r="P50" s="87"/>
      <c r="Q50" s="53"/>
      <c r="R50" s="16" t="b">
        <v>1</v>
      </c>
      <c r="S50" s="124"/>
      <c r="T50" s="124"/>
    </row>
    <row r="51" spans="1:20" ht="14.25">
      <c r="A51" s="175" t="s">
        <v>20</v>
      </c>
      <c r="B51" s="176"/>
      <c r="C51" s="177"/>
      <c r="D51" s="87"/>
      <c r="E51" s="87"/>
      <c r="F51" s="87"/>
      <c r="G51" s="88"/>
      <c r="H51" s="87"/>
      <c r="I51" s="88"/>
      <c r="J51" s="87"/>
      <c r="K51" s="88"/>
      <c r="L51" s="87"/>
      <c r="M51" s="88"/>
      <c r="N51" s="42"/>
      <c r="O51" s="51"/>
      <c r="P51" s="87"/>
      <c r="Q51" s="53"/>
      <c r="R51" s="16"/>
      <c r="S51" s="124"/>
      <c r="T51" s="124"/>
    </row>
    <row r="52" spans="1:20" ht="14.25">
      <c r="A52" s="85" t="s">
        <v>15</v>
      </c>
      <c r="B52" s="138"/>
      <c r="C52" s="139"/>
      <c r="D52" s="87"/>
      <c r="E52" s="87"/>
      <c r="F52" s="87"/>
      <c r="G52" s="88"/>
      <c r="H52" s="87"/>
      <c r="I52" s="88"/>
      <c r="J52" s="87"/>
      <c r="K52" s="88"/>
      <c r="L52" s="87"/>
      <c r="M52" s="88"/>
      <c r="N52" s="42"/>
      <c r="O52" s="51"/>
      <c r="P52" s="87"/>
      <c r="Q52" s="53"/>
      <c r="R52" s="16" t="b">
        <v>1</v>
      </c>
      <c r="S52" s="124"/>
      <c r="T52" s="124"/>
    </row>
    <row r="53" spans="1:20" ht="26.25" customHeight="1">
      <c r="A53" s="23"/>
      <c r="B53" s="173" t="s">
        <v>41</v>
      </c>
      <c r="C53" s="174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4"/>
      <c r="T53" s="124"/>
    </row>
    <row r="54" spans="1:20" ht="15" customHeight="1">
      <c r="A54" s="27"/>
      <c r="B54" s="173" t="s">
        <v>47</v>
      </c>
      <c r="C54" s="174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4"/>
      <c r="T54" s="124"/>
    </row>
    <row r="55" spans="1:20" ht="7.5" customHeight="1">
      <c r="A55" s="17"/>
      <c r="B55" s="178">
        <f>COUNTA(B53:B54)</f>
        <v>2</v>
      </c>
      <c r="C55" s="179"/>
      <c r="D55" s="87"/>
      <c r="E55" s="87"/>
      <c r="F55" s="87"/>
      <c r="G55" s="88"/>
      <c r="H55" s="87"/>
      <c r="I55" s="88"/>
      <c r="J55" s="87"/>
      <c r="K55" s="88"/>
      <c r="L55" s="87"/>
      <c r="M55" s="88"/>
      <c r="N55" s="42"/>
      <c r="O55" s="51"/>
      <c r="P55" s="87"/>
      <c r="Q55" s="53"/>
      <c r="R55" s="16" t="b">
        <v>1</v>
      </c>
      <c r="S55" s="124"/>
      <c r="T55" s="124"/>
    </row>
    <row r="56" spans="1:20" ht="14.25">
      <c r="A56" s="85" t="s">
        <v>16</v>
      </c>
      <c r="B56" s="37"/>
      <c r="C56" s="38"/>
      <c r="D56" s="87"/>
      <c r="E56" s="87"/>
      <c r="F56" s="87"/>
      <c r="G56" s="88"/>
      <c r="H56" s="87"/>
      <c r="I56" s="88"/>
      <c r="J56" s="87"/>
      <c r="K56" s="88"/>
      <c r="L56" s="87"/>
      <c r="M56" s="88"/>
      <c r="N56" s="42"/>
      <c r="O56" s="51"/>
      <c r="P56" s="87"/>
      <c r="Q56" s="53"/>
      <c r="R56" s="16" t="b">
        <v>1</v>
      </c>
      <c r="S56" s="124"/>
      <c r="T56" s="124"/>
    </row>
    <row r="57" spans="1:20" ht="25.5" customHeight="1">
      <c r="A57" s="27"/>
      <c r="B57" s="171" t="s">
        <v>48</v>
      </c>
      <c r="C57" s="172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4"/>
      <c r="T57" s="124"/>
    </row>
    <row r="58" spans="1:20" ht="15" customHeight="1">
      <c r="A58" s="27"/>
      <c r="B58" s="171" t="s">
        <v>49</v>
      </c>
      <c r="C58" s="172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4"/>
      <c r="T58" s="124"/>
    </row>
    <row r="59" spans="1:20" ht="12.75" customHeight="1">
      <c r="A59" s="17"/>
      <c r="B59" s="178">
        <f>COUNTA(B57:C58)</f>
        <v>2</v>
      </c>
      <c r="C59" s="179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4"/>
      <c r="T59" s="124"/>
    </row>
    <row r="60" spans="1:20" ht="14.25">
      <c r="A60" s="85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4"/>
      <c r="T60" s="124"/>
    </row>
    <row r="61" spans="1:20" ht="14.25">
      <c r="A61" s="27"/>
      <c r="B61" s="180" t="s">
        <v>88</v>
      </c>
      <c r="C61" s="181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4"/>
      <c r="T61" s="124"/>
    </row>
    <row r="62" spans="1:20" ht="14.25">
      <c r="A62" s="27"/>
      <c r="B62" s="180" t="s">
        <v>87</v>
      </c>
      <c r="C62" s="181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4"/>
      <c r="T62" s="124"/>
    </row>
    <row r="63" spans="1:20" ht="14.25">
      <c r="A63" s="27"/>
      <c r="B63" s="180" t="s">
        <v>89</v>
      </c>
      <c r="C63" s="181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4"/>
      <c r="T63" s="124"/>
    </row>
    <row r="64" spans="1:20" ht="15" customHeight="1">
      <c r="A64" s="27"/>
      <c r="B64" s="178">
        <f>COUNTA(B61:C62)</f>
        <v>2</v>
      </c>
      <c r="C64" s="179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4"/>
      <c r="T64" s="124"/>
    </row>
    <row r="65" spans="1:20" ht="14.25">
      <c r="A65" s="85" t="s">
        <v>18</v>
      </c>
      <c r="B65" s="37"/>
      <c r="C65" s="38"/>
      <c r="D65" s="87"/>
      <c r="E65" s="87"/>
      <c r="F65" s="87"/>
      <c r="G65" s="88"/>
      <c r="H65" s="87"/>
      <c r="I65" s="88"/>
      <c r="J65" s="87"/>
      <c r="K65" s="88"/>
      <c r="L65" s="87"/>
      <c r="M65" s="88"/>
      <c r="N65" s="42"/>
      <c r="O65" s="51"/>
      <c r="P65" s="87"/>
      <c r="Q65" s="53"/>
      <c r="R65" s="16" t="b">
        <v>1</v>
      </c>
      <c r="S65" s="124"/>
      <c r="T65" s="124"/>
    </row>
    <row r="66" spans="1:20" ht="14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4"/>
      <c r="T66" s="124"/>
    </row>
    <row r="67" spans="1:20" ht="14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4"/>
      <c r="T67" s="124"/>
    </row>
    <row r="68" spans="1:20" ht="14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4"/>
      <c r="T68" s="124"/>
    </row>
    <row r="69" spans="1:20" ht="14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4"/>
      <c r="T69" s="124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4"/>
      <c r="T70" s="124"/>
    </row>
    <row r="71" spans="1:20" ht="14.25">
      <c r="A71" s="85" t="s">
        <v>27</v>
      </c>
      <c r="B71" s="37"/>
      <c r="C71" s="38"/>
      <c r="D71" s="87"/>
      <c r="E71" s="87"/>
      <c r="F71" s="87"/>
      <c r="G71" s="88"/>
      <c r="H71" s="87"/>
      <c r="I71" s="88"/>
      <c r="J71" s="87"/>
      <c r="K71" s="88"/>
      <c r="L71" s="87"/>
      <c r="M71" s="88"/>
      <c r="N71" s="42"/>
      <c r="O71" s="51"/>
      <c r="P71" s="87"/>
      <c r="Q71" s="53"/>
      <c r="R71" s="16" t="b">
        <v>1</v>
      </c>
      <c r="S71" s="124"/>
      <c r="T71" s="124"/>
    </row>
    <row r="72" spans="1:20" ht="13.5" customHeight="1">
      <c r="A72" s="23"/>
      <c r="B72" s="180" t="s">
        <v>50</v>
      </c>
      <c r="C72" s="181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aca="true" t="shared" si="4" ref="N72:N83">IF(ISERROR(L72+J72+H72+F72),"Invalid Input",L72+J72+H72+F72)</f>
        <v>0</v>
      </c>
      <c r="O72" s="74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24"/>
      <c r="T72" s="124"/>
    </row>
    <row r="73" spans="1:20" ht="14.25">
      <c r="A73" s="27"/>
      <c r="B73" s="180" t="s">
        <v>51</v>
      </c>
      <c r="C73" s="181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4"/>
      <c r="T73" s="124"/>
    </row>
    <row r="74" spans="1:20" ht="14.25">
      <c r="A74" s="27"/>
      <c r="B74" s="180" t="s">
        <v>52</v>
      </c>
      <c r="C74" s="181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4"/>
      <c r="T74" s="124"/>
    </row>
    <row r="75" spans="1:20" ht="14.25">
      <c r="A75" s="27"/>
      <c r="B75" s="180" t="s">
        <v>53</v>
      </c>
      <c r="C75" s="181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4"/>
      <c r="T75" s="124"/>
    </row>
    <row r="76" spans="1:20" ht="26.25" customHeight="1">
      <c r="A76" s="17"/>
      <c r="B76" s="173" t="s">
        <v>54</v>
      </c>
      <c r="C76" s="174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4"/>
      <c r="T76" s="124"/>
    </row>
    <row r="77" spans="1:20" ht="14.25">
      <c r="A77" s="27"/>
      <c r="B77" s="180" t="s">
        <v>55</v>
      </c>
      <c r="C77" s="181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4"/>
      <c r="T77" s="124"/>
    </row>
    <row r="78" spans="1:20" ht="14.25">
      <c r="A78" s="27"/>
      <c r="B78" s="180" t="s">
        <v>56</v>
      </c>
      <c r="C78" s="181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4"/>
      <c r="T78" s="124"/>
    </row>
    <row r="79" spans="1:20" ht="14.25">
      <c r="A79" s="17"/>
      <c r="B79" s="180" t="s">
        <v>57</v>
      </c>
      <c r="C79" s="181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4"/>
      <c r="T79" s="124"/>
    </row>
    <row r="80" spans="1:20" ht="14.25">
      <c r="A80" s="27"/>
      <c r="B80" s="180" t="s">
        <v>58</v>
      </c>
      <c r="C80" s="181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4"/>
      <c r="T80" s="124"/>
    </row>
    <row r="81" spans="1:20" ht="14.25">
      <c r="A81" s="27"/>
      <c r="B81" s="180" t="s">
        <v>59</v>
      </c>
      <c r="C81" s="181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4"/>
      <c r="T81" s="124"/>
    </row>
    <row r="82" spans="1:20" ht="14.25">
      <c r="A82" s="27"/>
      <c r="B82" s="180" t="s">
        <v>60</v>
      </c>
      <c r="C82" s="181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4"/>
      <c r="T82" s="124"/>
    </row>
    <row r="83" spans="1:20" ht="14.25">
      <c r="A83" s="27"/>
      <c r="B83" s="180" t="s">
        <v>61</v>
      </c>
      <c r="C83" s="181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4"/>
      <c r="T83" s="124"/>
    </row>
    <row r="84" spans="1:20" ht="12" customHeight="1">
      <c r="A84" s="27"/>
      <c r="B84" s="178">
        <f>COUNTA(B72:C83)</f>
        <v>12</v>
      </c>
      <c r="C84" s="179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4"/>
      <c r="T84" s="124"/>
    </row>
    <row r="85" spans="1:20" ht="14.25">
      <c r="A85" s="85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4"/>
      <c r="T85" s="124"/>
    </row>
    <row r="86" spans="1:20" ht="30" customHeight="1">
      <c r="A86" s="27"/>
      <c r="B86" s="171" t="s">
        <v>62</v>
      </c>
      <c r="C86" s="172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4"/>
      <c r="T86" s="124"/>
    </row>
    <row r="87" spans="1:20" ht="12.75" customHeight="1">
      <c r="A87" s="28"/>
      <c r="B87" s="39"/>
      <c r="C87" s="40"/>
      <c r="D87" s="91"/>
      <c r="E87" s="91"/>
      <c r="F87" s="91"/>
      <c r="G87" s="92"/>
      <c r="H87" s="91"/>
      <c r="I87" s="92"/>
      <c r="J87" s="91"/>
      <c r="K87" s="92"/>
      <c r="L87" s="91"/>
      <c r="M87" s="92"/>
      <c r="N87" s="43"/>
      <c r="O87" s="52"/>
      <c r="P87" s="91"/>
      <c r="Q87" s="54"/>
      <c r="R87" s="16" t="b">
        <v>1</v>
      </c>
      <c r="S87" s="125"/>
      <c r="T87" s="125"/>
    </row>
    <row r="88" ht="14.25">
      <c r="A88" s="77" t="str">
        <f>SheetNames!A8</f>
        <v>MP306</v>
      </c>
    </row>
  </sheetData>
  <sheetProtection/>
  <mergeCells count="48">
    <mergeCell ref="B77:C77"/>
    <mergeCell ref="B78:C78"/>
    <mergeCell ref="B79:C79"/>
    <mergeCell ref="B80:C80"/>
    <mergeCell ref="B83:C83"/>
    <mergeCell ref="B36:C36"/>
    <mergeCell ref="B43:C43"/>
    <mergeCell ref="A45:C45"/>
    <mergeCell ref="B49:C49"/>
    <mergeCell ref="B74:C74"/>
    <mergeCell ref="B53:C53"/>
    <mergeCell ref="B57:C57"/>
    <mergeCell ref="B59:C59"/>
    <mergeCell ref="B55:C55"/>
    <mergeCell ref="B62:C62"/>
    <mergeCell ref="B72:C72"/>
    <mergeCell ref="B47:C47"/>
    <mergeCell ref="B37:C37"/>
    <mergeCell ref="A38:C38"/>
    <mergeCell ref="B64:C64"/>
    <mergeCell ref="B42:C42"/>
    <mergeCell ref="B32:C32"/>
    <mergeCell ref="B33:C33"/>
    <mergeCell ref="B30:C30"/>
    <mergeCell ref="B34:C34"/>
    <mergeCell ref="B29:C29"/>
    <mergeCell ref="A22:C22"/>
    <mergeCell ref="B25:C25"/>
    <mergeCell ref="B26:C26"/>
    <mergeCell ref="B27:C27"/>
    <mergeCell ref="B28:C28"/>
    <mergeCell ref="B24:C24"/>
    <mergeCell ref="B48:C48"/>
    <mergeCell ref="B40:C40"/>
    <mergeCell ref="B41:C41"/>
    <mergeCell ref="B86:C86"/>
    <mergeCell ref="B50:C50"/>
    <mergeCell ref="A51:C51"/>
    <mergeCell ref="B54:C54"/>
    <mergeCell ref="B58:C58"/>
    <mergeCell ref="B63:C63"/>
    <mergeCell ref="B61:C61"/>
    <mergeCell ref="B73:C73"/>
    <mergeCell ref="B81:C81"/>
    <mergeCell ref="B82:C82"/>
    <mergeCell ref="B84:C84"/>
    <mergeCell ref="B75:C75"/>
    <mergeCell ref="B76:C76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35" r:id="rId1"/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Sylvester Mohloli</dc:creator>
  <cp:keywords/>
  <dc:description/>
  <cp:lastModifiedBy>Elsabe Rossouw</cp:lastModifiedBy>
  <cp:lastPrinted>2019-02-13T07:18:20Z</cp:lastPrinted>
  <dcterms:created xsi:type="dcterms:W3CDTF">2011-11-28T13:27:15Z</dcterms:created>
  <dcterms:modified xsi:type="dcterms:W3CDTF">2019-04-10T09:52:51Z</dcterms:modified>
  <cp:category/>
  <cp:version/>
  <cp:contentType/>
  <cp:contentStatus/>
</cp:coreProperties>
</file>