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5" activeTab="0"/>
  </bookViews>
  <sheets>
    <sheet name="Summary" sheetId="1" r:id="rId1"/>
    <sheet name="EC" sheetId="2" r:id="rId2"/>
    <sheet name="FS" sheetId="3" r:id="rId3"/>
    <sheet name="GT" sheetId="4" r:id="rId4"/>
    <sheet name="KZ" sheetId="5" r:id="rId5"/>
    <sheet name="LP" sheetId="6" r:id="rId6"/>
    <sheet name="MP" sheetId="7" r:id="rId7"/>
    <sheet name="NC" sheetId="8" r:id="rId8"/>
    <sheet name="NW" sheetId="9" r:id="rId9"/>
    <sheet name="WC" sheetId="10" r:id="rId10"/>
  </sheets>
  <definedNames/>
  <calcPr fullCalcOnLoad="1"/>
</workbook>
</file>

<file path=xl/sharedStrings.xml><?xml version="1.0" encoding="utf-8"?>
<sst xmlns="http://schemas.openxmlformats.org/spreadsheetml/2006/main" count="1530" uniqueCount="630">
  <si>
    <t xml:space="preserve">STATE OF LOCAL GOVERNMENT FINANCES - FACT SHEET - ACTUALS 2020/21 </t>
  </si>
  <si>
    <t>Demarcation</t>
  </si>
  <si>
    <t>BUF</t>
  </si>
  <si>
    <t>NMA</t>
  </si>
  <si>
    <t>EC101</t>
  </si>
  <si>
    <t>EC102</t>
  </si>
  <si>
    <t>EC104</t>
  </si>
  <si>
    <t>EC105</t>
  </si>
  <si>
    <t>EC106</t>
  </si>
  <si>
    <t>EC108</t>
  </si>
  <si>
    <t>EC109</t>
  </si>
  <si>
    <t>DC10</t>
  </si>
  <si>
    <t>EC121</t>
  </si>
  <si>
    <t>EC122</t>
  </si>
  <si>
    <t>EC123</t>
  </si>
  <si>
    <t>EC124</t>
  </si>
  <si>
    <t>EC126</t>
  </si>
  <si>
    <t>EC129</t>
  </si>
  <si>
    <t>DC12</t>
  </si>
  <si>
    <t>EC131</t>
  </si>
  <si>
    <t>EC135</t>
  </si>
  <si>
    <t>EC136</t>
  </si>
  <si>
    <t>EC137</t>
  </si>
  <si>
    <t>EC138</t>
  </si>
  <si>
    <t>EC139</t>
  </si>
  <si>
    <t>DC13</t>
  </si>
  <si>
    <t>EC141</t>
  </si>
  <si>
    <t>EC142</t>
  </si>
  <si>
    <t>EC145</t>
  </si>
  <si>
    <t>DC14</t>
  </si>
  <si>
    <t>EC153</t>
  </si>
  <si>
    <t>EC154</t>
  </si>
  <si>
    <t>EC155</t>
  </si>
  <si>
    <t>EC156</t>
  </si>
  <si>
    <t>EC157</t>
  </si>
  <si>
    <t>DC15</t>
  </si>
  <si>
    <t>EC441</t>
  </si>
  <si>
    <t>EC442</t>
  </si>
  <si>
    <t>EC443</t>
  </si>
  <si>
    <t>EC444</t>
  </si>
  <si>
    <t>DC44</t>
  </si>
  <si>
    <t>Buffalo</t>
  </si>
  <si>
    <t>Nelson Mandela</t>
  </si>
  <si>
    <t>Dr Beyers</t>
  </si>
  <si>
    <t>Blue Crane</t>
  </si>
  <si>
    <t>Makana</t>
  </si>
  <si>
    <t>Ndlambe</t>
  </si>
  <si>
    <t>Sundays River</t>
  </si>
  <si>
    <t>Kouga</t>
  </si>
  <si>
    <t>Kou-Kamma</t>
  </si>
  <si>
    <t>Sarah</t>
  </si>
  <si>
    <t>Mbhashe</t>
  </si>
  <si>
    <t>Mnquma</t>
  </si>
  <si>
    <t>Great</t>
  </si>
  <si>
    <t>Amahlathi</t>
  </si>
  <si>
    <t>Ngqushwa</t>
  </si>
  <si>
    <t>Raymond</t>
  </si>
  <si>
    <t>Amathole</t>
  </si>
  <si>
    <t>Inxuba</t>
  </si>
  <si>
    <t>Intsika</t>
  </si>
  <si>
    <t>Emalahleni</t>
  </si>
  <si>
    <t>Engcobo</t>
  </si>
  <si>
    <t>Sakhisizwe</t>
  </si>
  <si>
    <t>Enoch</t>
  </si>
  <si>
    <t>Chris</t>
  </si>
  <si>
    <t>Elundini</t>
  </si>
  <si>
    <t>Senqu</t>
  </si>
  <si>
    <t>Walter</t>
  </si>
  <si>
    <t>Joe</t>
  </si>
  <si>
    <t>Ngquza</t>
  </si>
  <si>
    <t>Port St</t>
  </si>
  <si>
    <t>Nyandeni</t>
  </si>
  <si>
    <t>Mhlontlo</t>
  </si>
  <si>
    <t>King Sabata</t>
  </si>
  <si>
    <t>O R</t>
  </si>
  <si>
    <t>Matatiele</t>
  </si>
  <si>
    <t>Umzimvubu</t>
  </si>
  <si>
    <t>Mbizana</t>
  </si>
  <si>
    <t>Ntabankulu</t>
  </si>
  <si>
    <t>Alfred</t>
  </si>
  <si>
    <t>City (H)</t>
  </si>
  <si>
    <t>Bay (H)</t>
  </si>
  <si>
    <t>Naude (L)</t>
  </si>
  <si>
    <t>Route (L)</t>
  </si>
  <si>
    <t>(M)</t>
  </si>
  <si>
    <t>(L)</t>
  </si>
  <si>
    <t>Valley (M)</t>
  </si>
  <si>
    <t>Baartman (M)</t>
  </si>
  <si>
    <t>Kei (L)</t>
  </si>
  <si>
    <t>Mhlaba (L)</t>
  </si>
  <si>
    <t>(H)</t>
  </si>
  <si>
    <t>Yethemba (L)</t>
  </si>
  <si>
    <t>Yethu (L)</t>
  </si>
  <si>
    <t>(EC) (L)</t>
  </si>
  <si>
    <t>Mgijima (M)</t>
  </si>
  <si>
    <t>Hani (M)</t>
  </si>
  <si>
    <t>Sisulu (L)</t>
  </si>
  <si>
    <t>Gqabi (H)</t>
  </si>
  <si>
    <t>Hills (L)</t>
  </si>
  <si>
    <t>Johns (M)</t>
  </si>
  <si>
    <t>Dalindyebo (H)</t>
  </si>
  <si>
    <t>Tambo (H)</t>
  </si>
  <si>
    <t>Nzo (M)</t>
  </si>
  <si>
    <t>R thousands</t>
  </si>
  <si>
    <t>Surplus / (Deficit):</t>
  </si>
  <si>
    <t>Total actual revenue</t>
  </si>
  <si>
    <t>Total actual expenditure</t>
  </si>
  <si>
    <t>Actual Surplus</t>
  </si>
  <si>
    <t>Revenue:</t>
  </si>
  <si>
    <t>Total Main Budget</t>
  </si>
  <si>
    <t>Total Adjusted Budget</t>
  </si>
  <si>
    <t>Total Actual</t>
  </si>
  <si>
    <t>Adjustment of Total Revenue Budget</t>
  </si>
  <si>
    <t>Undercollection of Revenue against Main Budget</t>
  </si>
  <si>
    <t>Undercollection of Revenue against Adjusted Budget</t>
  </si>
  <si>
    <t>Actual Revenue as percentage of Main Budget</t>
  </si>
  <si>
    <t>Actual Revenue as percentage of Adjusted Budget</t>
  </si>
  <si>
    <t>Expenditure:</t>
  </si>
  <si>
    <t>Adjustment of Total Expenditure Budget</t>
  </si>
  <si>
    <t>Underspending against Main Budget</t>
  </si>
  <si>
    <t>Underspending against Adjusted Budget</t>
  </si>
  <si>
    <t>Actual Expenditure as percentage of Main Budget</t>
  </si>
  <si>
    <t>Actual Expenditure as percentage of Adjusted Budget</t>
  </si>
  <si>
    <t>Operating Expenditure:</t>
  </si>
  <si>
    <t>Main Budget</t>
  </si>
  <si>
    <t>Adjusted Budget</t>
  </si>
  <si>
    <t>Actual</t>
  </si>
  <si>
    <t>Adjustment of Operating Expenditure Budget</t>
  </si>
  <si>
    <t>Personnel Expenditure:</t>
  </si>
  <si>
    <t>Adjustment of Personnel Expenditure Budget</t>
  </si>
  <si>
    <t>Capital Expenditure:</t>
  </si>
  <si>
    <t>Adjustment of Capital Expenditure Budget</t>
  </si>
  <si>
    <t>Conditional Grants:</t>
  </si>
  <si>
    <t>Adjustment of Conditional Grants</t>
  </si>
  <si>
    <t>Debtors:</t>
  </si>
  <si>
    <t>4th Quarter</t>
  </si>
  <si>
    <t>3rd Quarter</t>
  </si>
  <si>
    <t>2nd Quarter</t>
  </si>
  <si>
    <t>1st Quarter</t>
  </si>
  <si>
    <t>Creditors:</t>
  </si>
  <si>
    <t>Cash:</t>
  </si>
  <si>
    <t>Adjusted budget Opening balance</t>
  </si>
  <si>
    <t>Actual Closing balance</t>
  </si>
  <si>
    <t>Investments</t>
  </si>
  <si>
    <t>Borrowing</t>
  </si>
  <si>
    <t>MAN</t>
  </si>
  <si>
    <t>FS161</t>
  </si>
  <si>
    <t>FS162</t>
  </si>
  <si>
    <t>FS163</t>
  </si>
  <si>
    <t>DC16</t>
  </si>
  <si>
    <t>FS181</t>
  </si>
  <si>
    <t>FS182</t>
  </si>
  <si>
    <t>FS183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</si>
  <si>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</si>
  <si>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</si>
  <si>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</si>
  <si>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</si>
  <si>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</si>
  <si>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</si>
  <si>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</si>
  <si>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</si>
  <si>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FS196</t>
  </si>
  <si>
    <t>DC19</t>
  </si>
  <si>
    <t>FS201</t>
  </si>
  <si>
    <t>FS203</t>
  </si>
  <si>
    <t>FS204</t>
  </si>
  <si>
    <t>FS205</t>
  </si>
  <si>
    <t>DC20</t>
  </si>
  <si>
    <t>Mangaung</t>
  </si>
  <si>
    <t>Letsemeng</t>
  </si>
  <si>
    <t>Kopanong</t>
  </si>
  <si>
    <t>Mohokare</t>
  </si>
  <si>
    <t>Xhariep</t>
  </si>
  <si>
    <t>Masilonyana</t>
  </si>
  <si>
    <t>Tokologo</t>
  </si>
  <si>
    <t>Tswelopele</t>
  </si>
  <si>
    <t>Matjhabeng</t>
  </si>
  <si>
    <t>Nala</t>
  </si>
  <si>
    <t>Lejweleputswa</t>
  </si>
  <si>
    <t>Setsoto</t>
  </si>
  <si>
    <t>Dihlabeng</t>
  </si>
  <si>
    <t>Nketoana</t>
  </si>
  <si>
    <t>Maluti-a-Phofung</t>
  </si>
  <si>
    <t>Phumelela</t>
  </si>
  <si>
    <t>Mantsopa</t>
  </si>
  <si>
    <t>Thabo</t>
  </si>
  <si>
    <t>Moqhaka</t>
  </si>
  <si>
    <t>Ngwathe</t>
  </si>
  <si>
    <t>Metsimaholo</t>
  </si>
  <si>
    <t>Mafube</t>
  </si>
  <si>
    <t>Fezile</t>
  </si>
  <si>
    <t>Mofutsanyana (L)</t>
  </si>
  <si>
    <t>Dabi (L)</t>
  </si>
  <si>
    <t>EKU</t>
  </si>
  <si>
    <t>JHB</t>
  </si>
  <si>
    <t>TSH</t>
  </si>
  <si>
    <t>GT421</t>
  </si>
  <si>
    <t>GT422</t>
  </si>
  <si>
    <t>GT423</t>
  </si>
  <si>
    <t>DC42</t>
  </si>
  <si>
    <t>GT481</t>
  </si>
  <si>
    <t>GT484</t>
  </si>
  <si>
    <t>GT485</t>
  </si>
  <si>
    <t>DC48</t>
  </si>
  <si>
    <t>City of</t>
  </si>
  <si>
    <t>Emfuleni</t>
  </si>
  <si>
    <t>Midvaal</t>
  </si>
  <si>
    <t>Lesedi</t>
  </si>
  <si>
    <t>Sedibeng</t>
  </si>
  <si>
    <t>Mogale</t>
  </si>
  <si>
    <t>Merafong</t>
  </si>
  <si>
    <t>Rand West</t>
  </si>
  <si>
    <t>West</t>
  </si>
  <si>
    <t>Ekurhuleni (H)</t>
  </si>
  <si>
    <t>Johannesburg (H)</t>
  </si>
  <si>
    <t>Tshwane (H)</t>
  </si>
  <si>
    <t>Rand (M)</t>
  </si>
  <si>
    <t>ETH</t>
  </si>
  <si>
    <t>KZN212</t>
  </si>
  <si>
    <t>KZN213</t>
  </si>
  <si>
    <t>KZN214</t>
  </si>
  <si>
    <t>KZN216</t>
  </si>
  <si>
    <t>DC21</t>
  </si>
  <si>
    <t>KZN221</t>
  </si>
  <si>
    <t>KZN222</t>
  </si>
  <si>
    <t>KZN223</t>
  </si>
  <si>
    <t>KZN224</t>
  </si>
  <si>
    <t>KZN225</t>
  </si>
  <si>
    <t>KZN226</t>
  </si>
  <si>
    <t>KZN227</t>
  </si>
  <si>
    <t>DC22</t>
  </si>
  <si>
    <t>KZN235</t>
  </si>
  <si>
    <t>KZN237</t>
  </si>
  <si>
    <t>KZN238</t>
  </si>
  <si>
    <t>DC23</t>
  </si>
  <si>
    <t>KZN241</t>
  </si>
  <si>
    <t>KZN242</t>
  </si>
  <si>
    <t>KZN244</t>
  </si>
  <si>
    <t>KZN245</t>
  </si>
  <si>
    <t>DC24</t>
  </si>
  <si>
    <t>KZN252</t>
  </si>
  <si>
    <t>KZN253</t>
  </si>
  <si>
    <t>KZN254</t>
  </si>
  <si>
    <t>DC25</t>
  </si>
  <si>
    <t>KZN261</t>
  </si>
  <si>
    <t>KZN262</t>
  </si>
  <si>
    <t>KZN263</t>
  </si>
  <si>
    <t>KZN265</t>
  </si>
  <si>
    <t>KZN266</t>
  </si>
  <si>
    <t>DC26</t>
  </si>
  <si>
    <t>KZN271</t>
  </si>
  <si>
    <t>KZN272</t>
  </si>
  <si>
    <t>KZN275</t>
  </si>
  <si>
    <t>KZN276</t>
  </si>
  <si>
    <t>DC27</t>
  </si>
  <si>
    <t>KZN281</t>
  </si>
  <si>
    <t>KZN282</t>
  </si>
  <si>
    <t>KZN284</t>
  </si>
  <si>
    <t>KZN285</t>
  </si>
  <si>
    <t>KZN286</t>
  </si>
  <si>
    <t>DC28</t>
  </si>
  <si>
    <t>KZN291</t>
  </si>
  <si>
    <t>KZN292</t>
  </si>
  <si>
    <t>KZN293</t>
  </si>
  <si>
    <t>KZN294</t>
  </si>
  <si>
    <t>DC29</t>
  </si>
  <si>
    <t>KZN433</t>
  </si>
  <si>
    <t>KZN434</t>
  </si>
  <si>
    <t>KZN435</t>
  </si>
  <si>
    <t>KZN436</t>
  </si>
  <si>
    <t>DC43</t>
  </si>
  <si>
    <t>eThekwini</t>
  </si>
  <si>
    <t>Umdoni</t>
  </si>
  <si>
    <t>Umzumbe</t>
  </si>
  <si>
    <t>uMuziwabantu</t>
  </si>
  <si>
    <t>Ray</t>
  </si>
  <si>
    <t>Ugu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</si>
  <si>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</si>
  <si>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</si>
  <si>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</si>
  <si>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</si>
  <si>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</si>
  <si>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</si>
  <si>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</si>
  <si>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</t>
  </si>
  <si>
    <t>Okhahlamba</t>
  </si>
  <si>
    <t>Inkosi</t>
  </si>
  <si>
    <t>Uthukela</t>
  </si>
  <si>
    <t>Endumeni</t>
  </si>
  <si>
    <t>Nquthu</t>
  </si>
  <si>
    <t>Msinga</t>
  </si>
  <si>
    <t>Umvoti</t>
  </si>
  <si>
    <t>Umzinyathi</t>
  </si>
  <si>
    <t>Newcastle</t>
  </si>
  <si>
    <t>Emadlangeni</t>
  </si>
  <si>
    <t>Dannhauser</t>
  </si>
  <si>
    <t>Amajuba</t>
  </si>
  <si>
    <t>eDumbe</t>
  </si>
  <si>
    <t>uPhongolo</t>
  </si>
  <si>
    <t>Abaqulusi</t>
  </si>
  <si>
    <t>Nongoma</t>
  </si>
  <si>
    <t>Ulundi</t>
  </si>
  <si>
    <t>Zululand</t>
  </si>
  <si>
    <t>Umhlabuyalingana</t>
  </si>
  <si>
    <t>Jozini</t>
  </si>
  <si>
    <t>Mtubatuba</t>
  </si>
  <si>
    <t>Hlabisa Big</t>
  </si>
  <si>
    <t>Umkhanyakude</t>
  </si>
  <si>
    <t>Mfolozi</t>
  </si>
  <si>
    <t>uMhlathuze</t>
  </si>
  <si>
    <t>uMlalazi</t>
  </si>
  <si>
    <t>Mthonjaneni</t>
  </si>
  <si>
    <t>Nkandla</t>
  </si>
  <si>
    <t>King</t>
  </si>
  <si>
    <t>Mandeni</t>
  </si>
  <si>
    <t>KwaDukuza</t>
  </si>
  <si>
    <t>Ndwedwe</t>
  </si>
  <si>
    <t>Maphumulo</t>
  </si>
  <si>
    <t>iLembe</t>
  </si>
  <si>
    <t>Greater</t>
  </si>
  <si>
    <t>Ubuhlebezwe</t>
  </si>
  <si>
    <t>Umzimkhulu</t>
  </si>
  <si>
    <t>Dr Nkosazana</t>
  </si>
  <si>
    <t>Harry</t>
  </si>
  <si>
    <t>Nkonyeni (H)</t>
  </si>
  <si>
    <t>Langalibalele (M)</t>
  </si>
  <si>
    <t>Duma (H)</t>
  </si>
  <si>
    <t>Five (L)</t>
  </si>
  <si>
    <t>Cetshwayo (H)</t>
  </si>
  <si>
    <t>Kokstad (L)</t>
  </si>
  <si>
    <t>Dlamini Zuma (M)</t>
  </si>
  <si>
    <t>Gwala (L)</t>
  </si>
  <si>
    <t>LIM331</t>
  </si>
  <si>
    <t>LIM332</t>
  </si>
  <si>
    <t>LIM333</t>
  </si>
  <si>
    <t>LIM334</t>
  </si>
  <si>
    <t>LIM335</t>
  </si>
  <si>
    <t>DC33</t>
  </si>
  <si>
    <t>LIM341</t>
  </si>
  <si>
    <t>LIM343</t>
  </si>
  <si>
    <t>LIM344</t>
  </si>
  <si>
    <t>LIM345</t>
  </si>
  <si>
    <t>DC34</t>
  </si>
  <si>
    <t>LIM351</t>
  </si>
  <si>
    <t>LIM353</t>
  </si>
  <si>
    <t>LIM354</t>
  </si>
  <si>
    <t>LIM355</t>
  </si>
  <si>
    <t>DC35</t>
  </si>
  <si>
    <t>LIM361</t>
  </si>
  <si>
    <t>LIM362</t>
  </si>
  <si>
    <t>LIM366</t>
  </si>
  <si>
    <t>LIM367</t>
  </si>
  <si>
    <t>LIM368</t>
  </si>
  <si>
    <t>DC36</t>
  </si>
  <si>
    <t>LIM471</t>
  </si>
  <si>
    <t>LIM472</t>
  </si>
  <si>
    <t>LIM473</t>
  </si>
  <si>
    <t>LIM476</t>
  </si>
  <si>
    <t>DC47</t>
  </si>
  <si>
    <t>Ba-Phalaborwa</t>
  </si>
  <si>
    <t>Maruleng</t>
  </si>
  <si>
    <t>Mopani</t>
  </si>
  <si>
    <t>Musina</t>
  </si>
  <si>
    <t>Thulamela</t>
  </si>
  <si>
    <t>Makhado</t>
  </si>
  <si>
    <t>Collins</t>
  </si>
  <si>
    <t>Vhembe</t>
  </si>
  <si>
    <t>Blouberg</t>
  </si>
  <si>
    <t>Molemole</t>
  </si>
  <si>
    <t>Polokwane</t>
  </si>
  <si>
    <t>Lepelle-Nkumpi</t>
  </si>
  <si>
    <t>Capricorn</t>
  </si>
  <si>
    <t>Thabazimbi</t>
  </si>
  <si>
    <t>Lephalale</t>
  </si>
  <si>
    <t>Bela</t>
  </si>
  <si>
    <t>Mogalakwena</t>
  </si>
  <si>
    <t>Modimolle-Mookgopong</t>
  </si>
  <si>
    <t>Waterberg</t>
  </si>
  <si>
    <t>Ephraim</t>
  </si>
  <si>
    <t>Elias</t>
  </si>
  <si>
    <t>Makhuduthamaga</t>
  </si>
  <si>
    <t>Tubatse</t>
  </si>
  <si>
    <t>Sekhukhune</t>
  </si>
  <si>
    <t>Giyani (L)</t>
  </si>
  <si>
    <t>Letaba (L)</t>
  </si>
  <si>
    <t>Tzaneen (H)</t>
  </si>
  <si>
    <t>Chabane (M)</t>
  </si>
  <si>
    <t>Bela (M)</t>
  </si>
  <si>
    <t>Mogale (L)</t>
  </si>
  <si>
    <t>Motsoaledi (M)</t>
  </si>
  <si>
    <t>Fetakgomo (L)</t>
  </si>
  <si>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</si>
  <si>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</si>
  <si>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</si>
  <si>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</si>
  <si>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</si>
  <si>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</si>
  <si>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</si>
  <si>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</si>
  <si>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</si>
  <si>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</si>
  <si>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</si>
  <si>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</si>
  <si>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</si>
  <si>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</si>
  <si>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</si>
  <si>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</si>
  <si>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MP324</t>
  </si>
  <si>
    <t>MP325</t>
  </si>
  <si>
    <t>MP326</t>
  </si>
  <si>
    <t>DC32</t>
  </si>
  <si>
    <t>Albert</t>
  </si>
  <si>
    <t>Msukaligwa</t>
  </si>
  <si>
    <t>Mkhondo</t>
  </si>
  <si>
    <t>Pixley Ka</t>
  </si>
  <si>
    <t>Lekwa</t>
  </si>
  <si>
    <t>Dipaleseng</t>
  </si>
  <si>
    <t>Govan</t>
  </si>
  <si>
    <t>Gert</t>
  </si>
  <si>
    <t>Victor</t>
  </si>
  <si>
    <t>Steve</t>
  </si>
  <si>
    <t>Emakhazeni</t>
  </si>
  <si>
    <t>Thembisile</t>
  </si>
  <si>
    <t>Dr J.S.</t>
  </si>
  <si>
    <t>Nkangala</t>
  </si>
  <si>
    <t>Thaba</t>
  </si>
  <si>
    <t>Nkomazi</t>
  </si>
  <si>
    <t>Bushbuckridge</t>
  </si>
  <si>
    <t>Ehlanzeni</t>
  </si>
  <si>
    <t>Luthuli (M)</t>
  </si>
  <si>
    <t>Seme (MP) (M)</t>
  </si>
  <si>
    <t>Mbeki (H)</t>
  </si>
  <si>
    <t>Sibande (M)</t>
  </si>
  <si>
    <t>Khanye (M)</t>
  </si>
  <si>
    <t>(MP) (H)</t>
  </si>
  <si>
    <t>Tshwete (H)</t>
  </si>
  <si>
    <t>Hani (L)</t>
  </si>
  <si>
    <t>Moroka (L)</t>
  </si>
  <si>
    <t>Chweu (L)</t>
  </si>
  <si>
    <t>Mbombela (H)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</si>
  <si>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</si>
  <si>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</si>
  <si>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</si>
  <si>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</si>
  <si>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</si>
  <si>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</si>
  <si>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</si>
  <si>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</si>
  <si>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</si>
  <si>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</si>
  <si>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</si>
  <si>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</si>
  <si>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</si>
  <si>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</si>
  <si>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</si>
  <si>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</si>
  <si>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</si>
  <si>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</si>
  <si>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</si>
  <si>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DC7</t>
  </si>
  <si>
    <t>NC082</t>
  </si>
  <si>
    <t>NC084</t>
  </si>
  <si>
    <t>NC085</t>
  </si>
  <si>
    <t>NC086</t>
  </si>
  <si>
    <t>NC087</t>
  </si>
  <si>
    <t>DC8</t>
  </si>
  <si>
    <t>NC091</t>
  </si>
  <si>
    <t>NC092</t>
  </si>
  <si>
    <t>NC093</t>
  </si>
  <si>
    <t>NC094</t>
  </si>
  <si>
    <t>DC9</t>
  </si>
  <si>
    <t>Ga-Segonyana</t>
  </si>
  <si>
    <t>Gamagara</t>
  </si>
  <si>
    <t>John Taolo</t>
  </si>
  <si>
    <t>Richtersveld</t>
  </si>
  <si>
    <t>Nama</t>
  </si>
  <si>
    <t>Kamiesberg</t>
  </si>
  <si>
    <t>Hantam</t>
  </si>
  <si>
    <t>Karoo</t>
  </si>
  <si>
    <t>Khai-Ma</t>
  </si>
  <si>
    <t>Namakwa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</si>
  <si>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</si>
  <si>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</si>
  <si>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</si>
  <si>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</si>
  <si>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</si>
  <si>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</si>
  <si>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</si>
  <si>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</si>
  <si>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!Kai!</t>
  </si>
  <si>
    <t>!Kheis</t>
  </si>
  <si>
    <t>Tsantsabane</t>
  </si>
  <si>
    <t>Kgatelopele</t>
  </si>
  <si>
    <t>Dawid</t>
  </si>
  <si>
    <t>Z F</t>
  </si>
  <si>
    <t>Sol</t>
  </si>
  <si>
    <t>Dikgatlong</t>
  </si>
  <si>
    <t>Magareng</t>
  </si>
  <si>
    <t>Phokwane</t>
  </si>
  <si>
    <t>Frances</t>
  </si>
  <si>
    <t>Morolong (L)</t>
  </si>
  <si>
    <t>Gaetsewe (M)</t>
  </si>
  <si>
    <t>Khoi (M)</t>
  </si>
  <si>
    <t>Hoogland (M)</t>
  </si>
  <si>
    <t>Seme (NC) (M)</t>
  </si>
  <si>
    <t>Garib (L)</t>
  </si>
  <si>
    <t>Kruiper (M)</t>
  </si>
  <si>
    <t>Mgcawu (M)</t>
  </si>
  <si>
    <t>Plaatje (H)</t>
  </si>
  <si>
    <t>Baard (M)</t>
  </si>
  <si>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</si>
  <si>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</si>
  <si>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</si>
  <si>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</si>
  <si>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</si>
  <si>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</si>
  <si>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</si>
  <si>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</si>
  <si>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</si>
  <si>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</si>
  <si>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</si>
  <si>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</si>
  <si>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</si>
  <si>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</si>
  <si>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</si>
  <si>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</si>
  <si>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</si>
  <si>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DC39</t>
  </si>
  <si>
    <t>NW403</t>
  </si>
  <si>
    <t>NW404</t>
  </si>
  <si>
    <t>NW405</t>
  </si>
  <si>
    <t>DC40</t>
  </si>
  <si>
    <t>Moretele</t>
  </si>
  <si>
    <t>Madibeng</t>
  </si>
  <si>
    <t>Rustenburg</t>
  </si>
  <si>
    <t>Kgetlengrivier</t>
  </si>
  <si>
    <t>Moses</t>
  </si>
  <si>
    <t>Bojanala</t>
  </si>
  <si>
    <t>Ratlou</t>
  </si>
  <si>
    <t>Tswaing</t>
  </si>
  <si>
    <t>Mafikeng</t>
  </si>
  <si>
    <t>Ditsobotla</t>
  </si>
  <si>
    <t>Ramotshere</t>
  </si>
  <si>
    <t>Ngaka Modiri</t>
  </si>
  <si>
    <t>Naledi</t>
  </si>
  <si>
    <t>Mamusa</t>
  </si>
  <si>
    <t>Lekwa-Teemane</t>
  </si>
  <si>
    <t>Kagisano-Molopo</t>
  </si>
  <si>
    <t>Dr Ruth</t>
  </si>
  <si>
    <t>Maquassi</t>
  </si>
  <si>
    <t>J B</t>
  </si>
  <si>
    <t>Dr Kenneth</t>
  </si>
  <si>
    <t>Kotane (M)</t>
  </si>
  <si>
    <t>Platinum (H)</t>
  </si>
  <si>
    <t>Moiloa (L)</t>
  </si>
  <si>
    <t>Molema (L)</t>
  </si>
  <si>
    <t>(NW) (L)</t>
  </si>
  <si>
    <t>Taung (M)</t>
  </si>
  <si>
    <t>Segomotsi Mompati (M)</t>
  </si>
  <si>
    <t>Matlosana (H)</t>
  </si>
  <si>
    <t>Hills (M)</t>
  </si>
  <si>
    <t>Marks (H)</t>
  </si>
  <si>
    <t>Kaunda (M)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</si>
  <si>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</si>
  <si>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</si>
  <si>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</si>
  <si>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</si>
  <si>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</si>
  <si>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</si>
  <si>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</si>
  <si>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</si>
  <si>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</si>
  <si>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</si>
  <si>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</si>
  <si>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</si>
  <si>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</si>
  <si>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</si>
  <si>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</si>
  <si>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</si>
  <si>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</si>
  <si>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</si>
  <si>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</si>
  <si>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</si>
  <si>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</si>
  <si>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</si>
  <si>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</si>
  <si>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</si>
  <si>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</si>
  <si>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</si>
  <si>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</si>
  <si>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</si>
  <si>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</si>
  <si>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</si>
  <si>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Cape</t>
  </si>
  <si>
    <t>Matzikama</t>
  </si>
  <si>
    <t>Cederberg</t>
  </si>
  <si>
    <t>Bergrivier</t>
  </si>
  <si>
    <t>Saldanha</t>
  </si>
  <si>
    <t>Swartland</t>
  </si>
  <si>
    <t>Witzenberg</t>
  </si>
  <si>
    <t>Drakenstein</t>
  </si>
  <si>
    <t>Stellenbosch</t>
  </si>
  <si>
    <t>Breede</t>
  </si>
  <si>
    <t>Langeberg</t>
  </si>
  <si>
    <t>Cape Winelands</t>
  </si>
  <si>
    <t>Theewaterskloof</t>
  </si>
  <si>
    <t>Overstrand</t>
  </si>
  <si>
    <t>Swellendam</t>
  </si>
  <si>
    <t>Overberg</t>
  </si>
  <si>
    <t>Kannaland</t>
  </si>
  <si>
    <t>Hessequa</t>
  </si>
  <si>
    <t>Mossel</t>
  </si>
  <si>
    <t>George</t>
  </si>
  <si>
    <t>Oudtshoorn</t>
  </si>
  <si>
    <t>Bitou</t>
  </si>
  <si>
    <t>Knysna</t>
  </si>
  <si>
    <t>Garden</t>
  </si>
  <si>
    <t>Laingsburg</t>
  </si>
  <si>
    <t>Prince</t>
  </si>
  <si>
    <t>Beaufort</t>
  </si>
  <si>
    <t>Central</t>
  </si>
  <si>
    <t>Town (H)</t>
  </si>
  <si>
    <t>Coast (M)</t>
  </si>
  <si>
    <t>Valley (H)</t>
  </si>
  <si>
    <t>DM (M)</t>
  </si>
  <si>
    <t>Agulhas (L)</t>
  </si>
  <si>
    <t>Route (M)</t>
  </si>
  <si>
    <t>Albert (M)</t>
  </si>
  <si>
    <t>West (M)</t>
  </si>
  <si>
    <t>Karoo (M)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</si>
</sst>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_);\(#,###.0\%\);.0\%_)"/>
    <numFmt numFmtId="178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178" fontId="43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78" fontId="43" fillId="0" borderId="13" xfId="0" applyNumberFormat="1" applyFont="1" applyBorder="1" applyAlignment="1">
      <alignment horizontal="right" wrapText="1"/>
    </xf>
    <xf numFmtId="177" fontId="43" fillId="0" borderId="13" xfId="0" applyNumberFormat="1" applyFont="1" applyBorder="1" applyAlignment="1">
      <alignment horizontal="right" wrapText="1"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178" fontId="43" fillId="0" borderId="15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178" fontId="43" fillId="0" borderId="15" xfId="0" applyNumberFormat="1" applyFont="1" applyBorder="1" applyAlignment="1">
      <alignment horizontal="right" wrapText="1"/>
    </xf>
    <xf numFmtId="177" fontId="43" fillId="0" borderId="15" xfId="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3" fillId="0" borderId="11" xfId="0" applyFont="1" applyBorder="1" applyAlignment="1">
      <alignment wrapText="1"/>
    </xf>
    <xf numFmtId="0" fontId="0" fillId="0" borderId="16" xfId="0" applyFont="1" applyBorder="1" applyAlignment="1">
      <alignment/>
    </xf>
    <xf numFmtId="0" fontId="42" fillId="0" borderId="17" xfId="0" applyFont="1" applyBorder="1" applyAlignment="1">
      <alignment wrapText="1"/>
    </xf>
    <xf numFmtId="178" fontId="43" fillId="0" borderId="18" xfId="0" applyNumberFormat="1" applyFont="1" applyBorder="1" applyAlignment="1">
      <alignment horizontal="right" wrapText="1"/>
    </xf>
    <xf numFmtId="178" fontId="43" fillId="0" borderId="19" xfId="0" applyNumberFormat="1" applyFont="1" applyBorder="1" applyAlignment="1">
      <alignment horizontal="right" wrapText="1"/>
    </xf>
    <xf numFmtId="0" fontId="42" fillId="0" borderId="20" xfId="0" applyFont="1" applyBorder="1" applyAlignment="1">
      <alignment wrapText="1"/>
    </xf>
    <xf numFmtId="0" fontId="44" fillId="0" borderId="0" xfId="0" applyFont="1" applyAlignment="1">
      <alignment wrapText="1"/>
    </xf>
    <xf numFmtId="0" fontId="42" fillId="0" borderId="21" xfId="0" applyFont="1" applyBorder="1" applyAlignment="1">
      <alignment wrapText="1"/>
    </xf>
    <xf numFmtId="0" fontId="42" fillId="0" borderId="2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5"/>
  <sheetViews>
    <sheetView showGridLines="0" tabSelected="1" zoomScalePageLayoutView="0" workbookViewId="0" topLeftCell="A1">
      <selection activeCell="A1" sqref="A1:B1"/>
    </sheetView>
  </sheetViews>
  <sheetFormatPr defaultColWidth="9.140625" defaultRowHeight="12.75"/>
  <cols>
    <col min="1" max="1" width="36.57421875" style="0" bestFit="1" customWidth="1"/>
    <col min="2" max="2" width="15.57421875" style="0" customWidth="1"/>
  </cols>
  <sheetData>
    <row r="1" spans="1:2" ht="30" customHeight="1">
      <c r="A1" s="27" t="s">
        <v>0</v>
      </c>
      <c r="B1" s="27"/>
    </row>
    <row r="2" spans="1:2" ht="13.5">
      <c r="A2" s="22"/>
      <c r="B2" s="26"/>
    </row>
    <row r="3" spans="1:2" ht="13.5">
      <c r="A3" s="20"/>
      <c r="B3" s="3"/>
    </row>
    <row r="4" spans="1:2" ht="13.5">
      <c r="A4" s="19"/>
      <c r="B4" s="4"/>
    </row>
    <row r="5" spans="1:2" ht="13.5">
      <c r="A5" s="19"/>
      <c r="B5" s="4"/>
    </row>
    <row r="6" spans="1:2" ht="13.5">
      <c r="A6" s="2" t="s">
        <v>103</v>
      </c>
      <c r="B6" s="5"/>
    </row>
    <row r="7" spans="1:2" ht="13.5">
      <c r="A7" s="1" t="s">
        <v>104</v>
      </c>
      <c r="B7" s="6"/>
    </row>
    <row r="8" spans="1:2" ht="13.5">
      <c r="A8" s="21" t="s">
        <v>105</v>
      </c>
      <c r="B8" s="7">
        <f>+B15</f>
        <v>157738971982</v>
      </c>
    </row>
    <row r="9" spans="1:2" ht="13.5">
      <c r="A9" s="21" t="s">
        <v>106</v>
      </c>
      <c r="B9" s="7">
        <f>+B26</f>
        <v>139905034083</v>
      </c>
    </row>
    <row r="10" spans="1:2" ht="13.5">
      <c r="A10" s="21" t="s">
        <v>107</v>
      </c>
      <c r="B10" s="7">
        <f>+B8-B9</f>
        <v>17833937899</v>
      </c>
    </row>
    <row r="11" spans="1:2" ht="12.75">
      <c r="A11" s="19"/>
      <c r="B11" s="8"/>
    </row>
    <row r="12" spans="1:2" ht="13.5">
      <c r="A12" s="2" t="s">
        <v>108</v>
      </c>
      <c r="B12" s="8"/>
    </row>
    <row r="13" spans="1:2" ht="13.5">
      <c r="A13" s="21" t="s">
        <v>109</v>
      </c>
      <c r="B13" s="9">
        <v>484259253608</v>
      </c>
    </row>
    <row r="14" spans="1:2" ht="13.5">
      <c r="A14" s="21" t="s">
        <v>110</v>
      </c>
      <c r="B14" s="9">
        <v>501914489552</v>
      </c>
    </row>
    <row r="15" spans="1:2" ht="13.5">
      <c r="A15" s="21" t="s">
        <v>111</v>
      </c>
      <c r="B15" s="9">
        <v>157738971982</v>
      </c>
    </row>
    <row r="16" spans="1:2" ht="12.75">
      <c r="A16" s="19"/>
      <c r="B16" s="8"/>
    </row>
    <row r="17" spans="1:2" ht="13.5">
      <c r="A17" s="21" t="s">
        <v>112</v>
      </c>
      <c r="B17" s="7">
        <f>+B14-B13</f>
        <v>17655235944</v>
      </c>
    </row>
    <row r="18" spans="1:2" ht="13.5">
      <c r="A18" s="21" t="s">
        <v>113</v>
      </c>
      <c r="B18" s="7">
        <f>+B15-B13</f>
        <v>-326520281626</v>
      </c>
    </row>
    <row r="19" spans="1:2" ht="13.5">
      <c r="A19" s="21" t="s">
        <v>114</v>
      </c>
      <c r="B19" s="7">
        <f>+B15-B14</f>
        <v>-344175517570</v>
      </c>
    </row>
    <row r="20" spans="1:2" ht="13.5">
      <c r="A20" s="21" t="s">
        <v>115</v>
      </c>
      <c r="B20" s="10">
        <f>IF(B13=0,0,B15*100/B13)</f>
        <v>32.57324889648616</v>
      </c>
    </row>
    <row r="21" spans="1:2" ht="13.5">
      <c r="A21" s="21" t="s">
        <v>116</v>
      </c>
      <c r="B21" s="10">
        <f>IF(B14=0,0,B15*100/B14)</f>
        <v>31.42745931140482</v>
      </c>
    </row>
    <row r="22" spans="1:2" ht="12.75">
      <c r="A22" s="19"/>
      <c r="B22" s="8"/>
    </row>
    <row r="23" spans="1:2" ht="13.5">
      <c r="A23" s="2" t="s">
        <v>117</v>
      </c>
      <c r="B23" s="8"/>
    </row>
    <row r="24" spans="1:2" ht="13.5">
      <c r="A24" s="21" t="s">
        <v>109</v>
      </c>
      <c r="B24" s="9">
        <v>489386930867</v>
      </c>
    </row>
    <row r="25" spans="1:2" ht="13.5">
      <c r="A25" s="21" t="s">
        <v>110</v>
      </c>
      <c r="B25" s="9">
        <v>493474139898</v>
      </c>
    </row>
    <row r="26" spans="1:2" ht="13.5">
      <c r="A26" s="21" t="s">
        <v>111</v>
      </c>
      <c r="B26" s="9">
        <v>139905034083</v>
      </c>
    </row>
    <row r="27" spans="1:2" ht="12.75">
      <c r="A27" s="19"/>
      <c r="B27" s="8"/>
    </row>
    <row r="28" spans="1:2" ht="13.5">
      <c r="A28" s="21" t="s">
        <v>118</v>
      </c>
      <c r="B28" s="7">
        <f>+B25-B24</f>
        <v>4087209031</v>
      </c>
    </row>
    <row r="29" spans="1:2" ht="13.5">
      <c r="A29" s="21" t="s">
        <v>119</v>
      </c>
      <c r="B29" s="7">
        <f>+B26-B24</f>
        <v>-349481896784</v>
      </c>
    </row>
    <row r="30" spans="1:2" ht="13.5">
      <c r="A30" s="21" t="s">
        <v>120</v>
      </c>
      <c r="B30" s="7">
        <f>+B26-B25</f>
        <v>-353569105815</v>
      </c>
    </row>
    <row r="31" spans="1:2" ht="13.5">
      <c r="A31" s="21" t="s">
        <v>121</v>
      </c>
      <c r="B31" s="10">
        <f>IF(B24=0,0,B26*100/B24)</f>
        <v>28.587815746355066</v>
      </c>
    </row>
    <row r="32" spans="1:2" ht="13.5">
      <c r="A32" s="21" t="s">
        <v>122</v>
      </c>
      <c r="B32" s="10">
        <f>IF(B25=0,0,B26*100/B25)</f>
        <v>28.351036613979012</v>
      </c>
    </row>
    <row r="33" spans="1:2" ht="12.75">
      <c r="A33" s="19"/>
      <c r="B33" s="8"/>
    </row>
    <row r="34" spans="1:2" ht="13.5">
      <c r="A34" s="2" t="s">
        <v>123</v>
      </c>
      <c r="B34" s="8"/>
    </row>
    <row r="35" spans="1:2" ht="13.5">
      <c r="A35" s="21" t="s">
        <v>124</v>
      </c>
      <c r="B35" s="9">
        <v>419277563951</v>
      </c>
    </row>
    <row r="36" spans="1:2" ht="13.5">
      <c r="A36" s="21" t="s">
        <v>125</v>
      </c>
      <c r="B36" s="9">
        <v>421886870192</v>
      </c>
    </row>
    <row r="37" spans="1:2" ht="13.5">
      <c r="A37" s="21" t="s">
        <v>126</v>
      </c>
      <c r="B37" s="9">
        <v>126861836423</v>
      </c>
    </row>
    <row r="38" spans="1:2" ht="12.75">
      <c r="A38" s="19"/>
      <c r="B38" s="8"/>
    </row>
    <row r="39" spans="1:2" ht="13.5">
      <c r="A39" s="21" t="s">
        <v>127</v>
      </c>
      <c r="B39" s="7">
        <f>+B36-B35</f>
        <v>2609306241</v>
      </c>
    </row>
    <row r="40" spans="1:2" ht="13.5">
      <c r="A40" s="21" t="s">
        <v>119</v>
      </c>
      <c r="B40" s="7">
        <f>+B37-B35</f>
        <v>-292415727528</v>
      </c>
    </row>
    <row r="41" spans="1:2" ht="13.5">
      <c r="A41" s="21" t="s">
        <v>120</v>
      </c>
      <c r="B41" s="7">
        <f>+B37-B36</f>
        <v>-295025033769</v>
      </c>
    </row>
    <row r="42" spans="1:2" ht="13.5">
      <c r="A42" s="21" t="s">
        <v>121</v>
      </c>
      <c r="B42" s="10">
        <f>IF(B35=0,0,B37*100/B35)</f>
        <v>30.257244205374665</v>
      </c>
    </row>
    <row r="43" spans="1:2" ht="13.5">
      <c r="A43" s="21" t="s">
        <v>122</v>
      </c>
      <c r="B43" s="10">
        <f>IF(B36=0,0,B37*100/B36)</f>
        <v>30.070107743638808</v>
      </c>
    </row>
    <row r="44" spans="1:2" ht="12.75">
      <c r="A44" s="19"/>
      <c r="B44" s="8"/>
    </row>
    <row r="45" spans="1:2" ht="13.5">
      <c r="A45" s="2" t="s">
        <v>128</v>
      </c>
      <c r="B45" s="8"/>
    </row>
    <row r="46" spans="1:2" ht="13.5">
      <c r="A46" s="21" t="s">
        <v>124</v>
      </c>
      <c r="B46" s="9">
        <v>126548026368</v>
      </c>
    </row>
    <row r="47" spans="1:2" ht="13.5">
      <c r="A47" s="21" t="s">
        <v>125</v>
      </c>
      <c r="B47" s="9">
        <v>127331431350</v>
      </c>
    </row>
    <row r="48" spans="1:2" ht="13.5">
      <c r="A48" s="21" t="s">
        <v>126</v>
      </c>
      <c r="B48" s="9">
        <v>39615100120</v>
      </c>
    </row>
    <row r="49" spans="1:2" ht="12.75">
      <c r="A49" s="19"/>
      <c r="B49" s="8"/>
    </row>
    <row r="50" spans="1:2" ht="13.5">
      <c r="A50" s="21" t="s">
        <v>129</v>
      </c>
      <c r="B50" s="7">
        <f>+B47-B46</f>
        <v>783404982</v>
      </c>
    </row>
    <row r="51" spans="1:2" ht="13.5">
      <c r="A51" s="21" t="s">
        <v>119</v>
      </c>
      <c r="B51" s="7">
        <f>+B48-B46</f>
        <v>-86932926248</v>
      </c>
    </row>
    <row r="52" spans="1:2" ht="13.5">
      <c r="A52" s="21" t="s">
        <v>120</v>
      </c>
      <c r="B52" s="7">
        <f>+B48-B47</f>
        <v>-87716331230</v>
      </c>
    </row>
    <row r="53" spans="1:2" ht="13.5">
      <c r="A53" s="21" t="s">
        <v>121</v>
      </c>
      <c r="B53" s="10">
        <f>IF(B46=0,0,B48*100/B46)</f>
        <v>31.304399805335414</v>
      </c>
    </row>
    <row r="54" spans="1:2" ht="13.5">
      <c r="A54" s="21" t="s">
        <v>122</v>
      </c>
      <c r="B54" s="10">
        <f>IF(B47=0,0,B48*100/B47)</f>
        <v>31.111799891032952</v>
      </c>
    </row>
    <row r="55" spans="1:2" ht="12.75">
      <c r="A55" s="19"/>
      <c r="B55" s="8"/>
    </row>
    <row r="56" spans="1:2" ht="13.5">
      <c r="A56" s="2" t="s">
        <v>130</v>
      </c>
      <c r="B56" s="8"/>
    </row>
    <row r="57" spans="1:2" ht="13.5">
      <c r="A57" s="21" t="s">
        <v>124</v>
      </c>
      <c r="B57" s="9">
        <v>70109366916</v>
      </c>
    </row>
    <row r="58" spans="1:2" ht="13.5">
      <c r="A58" s="21" t="s">
        <v>125</v>
      </c>
      <c r="B58" s="9">
        <v>71587269706</v>
      </c>
    </row>
    <row r="59" spans="1:2" ht="13.5">
      <c r="A59" s="21" t="s">
        <v>126</v>
      </c>
      <c r="B59" s="9">
        <v>13043197660</v>
      </c>
    </row>
    <row r="60" spans="1:2" ht="12.75">
      <c r="A60" s="19"/>
      <c r="B60" s="8"/>
    </row>
    <row r="61" spans="1:2" ht="13.5">
      <c r="A61" s="21" t="s">
        <v>131</v>
      </c>
      <c r="B61" s="7">
        <f>+B58-B57</f>
        <v>1477902790</v>
      </c>
    </row>
    <row r="62" spans="1:2" ht="13.5">
      <c r="A62" s="21" t="s">
        <v>119</v>
      </c>
      <c r="B62" s="7">
        <f>+B59-B57</f>
        <v>-57066169256</v>
      </c>
    </row>
    <row r="63" spans="1:2" ht="13.5">
      <c r="A63" s="21" t="s">
        <v>120</v>
      </c>
      <c r="B63" s="7">
        <f>+B59-B58</f>
        <v>-58544072046</v>
      </c>
    </row>
    <row r="64" spans="1:2" ht="13.5">
      <c r="A64" s="21" t="s">
        <v>121</v>
      </c>
      <c r="B64" s="10">
        <f>IF(B57=0,0,B59*100/B57)</f>
        <v>18.604072799041848</v>
      </c>
    </row>
    <row r="65" spans="1:2" ht="13.5">
      <c r="A65" s="21" t="s">
        <v>122</v>
      </c>
      <c r="B65" s="10">
        <f>IF(B58=0,0,B59*100/B58)</f>
        <v>18.219995976333205</v>
      </c>
    </row>
    <row r="66" spans="1:2" ht="12.75">
      <c r="A66" s="19"/>
      <c r="B66" s="8"/>
    </row>
    <row r="67" spans="1:2" ht="13.5">
      <c r="A67" s="2" t="s">
        <v>132</v>
      </c>
      <c r="B67" s="8"/>
    </row>
    <row r="68" spans="1:2" ht="13.5">
      <c r="A68" s="21" t="s">
        <v>124</v>
      </c>
      <c r="B68" s="9">
        <v>41641750000</v>
      </c>
    </row>
    <row r="69" spans="1:2" ht="13.5">
      <c r="A69" s="21" t="s">
        <v>125</v>
      </c>
      <c r="B69" s="9">
        <v>38119275000</v>
      </c>
    </row>
    <row r="70" spans="1:2" ht="13.5">
      <c r="A70" s="21" t="s">
        <v>126</v>
      </c>
      <c r="B70" s="9">
        <v>9166452090</v>
      </c>
    </row>
    <row r="71" spans="1:2" ht="12.75">
      <c r="A71" s="19"/>
      <c r="B71" s="8"/>
    </row>
    <row r="72" spans="1:2" ht="13.5">
      <c r="A72" s="21" t="s">
        <v>133</v>
      </c>
      <c r="B72" s="7">
        <f>+B69-B68</f>
        <v>-3522475000</v>
      </c>
    </row>
    <row r="73" spans="1:2" ht="13.5">
      <c r="A73" s="21" t="s">
        <v>119</v>
      </c>
      <c r="B73" s="7">
        <f>+B70-B68</f>
        <v>-32475297910</v>
      </c>
    </row>
    <row r="74" spans="1:2" ht="13.5">
      <c r="A74" s="21" t="s">
        <v>120</v>
      </c>
      <c r="B74" s="7">
        <f>+B70-B69</f>
        <v>-28952822910</v>
      </c>
    </row>
    <row r="75" spans="1:2" ht="13.5">
      <c r="A75" s="21" t="s">
        <v>121</v>
      </c>
      <c r="B75" s="10">
        <f>IF(B68=0,0,B70*100/B68)</f>
        <v>22.01264857985075</v>
      </c>
    </row>
    <row r="76" spans="1:2" ht="13.5">
      <c r="A76" s="21" t="s">
        <v>122</v>
      </c>
      <c r="B76" s="10">
        <f>IF(B69=0,0,B70*100/B69)</f>
        <v>24.04676397964022</v>
      </c>
    </row>
    <row r="77" spans="1:2" ht="12.75">
      <c r="A77" s="19"/>
      <c r="B77" s="8"/>
    </row>
    <row r="78" spans="1:2" ht="13.5">
      <c r="A78" s="2" t="s">
        <v>134</v>
      </c>
      <c r="B78" s="8"/>
    </row>
    <row r="79" spans="1:2" ht="13.5">
      <c r="A79" s="21" t="s">
        <v>135</v>
      </c>
      <c r="B79" s="9">
        <v>0</v>
      </c>
    </row>
    <row r="80" spans="1:2" ht="13.5">
      <c r="A80" s="21" t="s">
        <v>136</v>
      </c>
      <c r="B80" s="9">
        <v>0</v>
      </c>
    </row>
    <row r="81" spans="1:2" ht="13.5">
      <c r="A81" s="21" t="s">
        <v>137</v>
      </c>
      <c r="B81" s="9">
        <v>0</v>
      </c>
    </row>
    <row r="82" spans="1:2" ht="13.5">
      <c r="A82" s="21" t="s">
        <v>138</v>
      </c>
      <c r="B82" s="9">
        <v>194186003183</v>
      </c>
    </row>
    <row r="83" spans="1:2" ht="12.75">
      <c r="A83" s="19"/>
      <c r="B83" s="8"/>
    </row>
    <row r="84" spans="1:2" ht="13.5">
      <c r="A84" s="2" t="s">
        <v>139</v>
      </c>
      <c r="B84" s="8"/>
    </row>
    <row r="85" spans="1:2" ht="13.5">
      <c r="A85" s="21" t="s">
        <v>135</v>
      </c>
      <c r="B85" s="9">
        <v>0</v>
      </c>
    </row>
    <row r="86" spans="1:2" ht="13.5">
      <c r="A86" s="21" t="s">
        <v>136</v>
      </c>
      <c r="B86" s="9">
        <v>0</v>
      </c>
    </row>
    <row r="87" spans="1:2" ht="13.5">
      <c r="A87" s="21" t="s">
        <v>137</v>
      </c>
      <c r="B87" s="9">
        <v>0</v>
      </c>
    </row>
    <row r="88" spans="1:2" ht="13.5">
      <c r="A88" s="21" t="s">
        <v>138</v>
      </c>
      <c r="B88" s="9">
        <v>65212202338</v>
      </c>
    </row>
    <row r="89" spans="1:2" ht="12.75">
      <c r="A89" s="19"/>
      <c r="B89" s="8"/>
    </row>
    <row r="90" spans="1:2" ht="13.5">
      <c r="A90" s="2" t="s">
        <v>140</v>
      </c>
      <c r="B90" s="8"/>
    </row>
    <row r="91" spans="1:2" ht="13.5">
      <c r="A91" s="21" t="s">
        <v>141</v>
      </c>
      <c r="B91" s="9">
        <v>34006043512</v>
      </c>
    </row>
    <row r="92" spans="1:2" ht="13.5">
      <c r="A92" s="21" t="s">
        <v>142</v>
      </c>
      <c r="B92" s="9">
        <v>115909279766</v>
      </c>
    </row>
    <row r="93" spans="1:2" ht="12.75">
      <c r="A93" s="19"/>
      <c r="B93" s="8"/>
    </row>
    <row r="94" spans="1:2" ht="13.5">
      <c r="A94" s="2" t="s">
        <v>143</v>
      </c>
      <c r="B94" s="9">
        <v>0</v>
      </c>
    </row>
    <row r="95" spans="1:2" ht="13.5">
      <c r="A95" s="23" t="s">
        <v>144</v>
      </c>
      <c r="B95" s="25"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95"/>
  <sheetViews>
    <sheetView showGridLines="0" zoomScalePageLayoutView="0" workbookViewId="0" topLeftCell="A1">
      <selection activeCell="A1" sqref="A1:AE1"/>
    </sheetView>
  </sheetViews>
  <sheetFormatPr defaultColWidth="9.140625" defaultRowHeight="12.75"/>
  <cols>
    <col min="1" max="1" width="36.57421875" style="0" bestFit="1" customWidth="1"/>
    <col min="2" max="2" width="14.57421875" style="0" bestFit="1" customWidth="1"/>
    <col min="3" max="5" width="12.00390625" style="0" bestFit="1" customWidth="1"/>
    <col min="6" max="6" width="13.57421875" style="0" bestFit="1" customWidth="1"/>
    <col min="7" max="7" width="12.7109375" style="0" bestFit="1" customWidth="1"/>
    <col min="8" max="9" width="12.00390625" style="0" bestFit="1" customWidth="1"/>
    <col min="10" max="12" width="13.57421875" style="0" bestFit="1" customWidth="1"/>
    <col min="13" max="13" width="12.00390625" style="0" bestFit="1" customWidth="1"/>
    <col min="14" max="14" width="14.28125" style="0" bestFit="1" customWidth="1"/>
    <col min="15" max="15" width="14.8515625" style="0" bestFit="1" customWidth="1"/>
    <col min="16" max="16" width="13.57421875" style="0" bestFit="1" customWidth="1"/>
    <col min="17" max="21" width="12.00390625" style="0" bestFit="1" customWidth="1"/>
    <col min="22" max="23" width="13.57421875" style="0" bestFit="1" customWidth="1"/>
    <col min="24" max="25" width="12.00390625" style="0" bestFit="1" customWidth="1"/>
    <col min="26" max="26" width="13.57421875" style="0" bestFit="1" customWidth="1"/>
    <col min="27" max="27" width="12.00390625" style="0" bestFit="1" customWidth="1"/>
    <col min="28" max="28" width="11.28125" style="0" bestFit="1" customWidth="1"/>
    <col min="29" max="29" width="11.00390625" style="0" bestFit="1" customWidth="1"/>
    <col min="30" max="30" width="12.00390625" style="0" bestFit="1" customWidth="1"/>
    <col min="31" max="31" width="11.28125" style="0" bestFit="1" customWidth="1"/>
  </cols>
  <sheetData>
    <row r="1" spans="1:3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3.5">
      <c r="A2" s="22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</row>
    <row r="3" spans="1:31" ht="13.5">
      <c r="A3" s="20"/>
      <c r="B3" s="11" t="s">
        <v>563</v>
      </c>
      <c r="C3" s="11" t="s">
        <v>564</v>
      </c>
      <c r="D3" s="11" t="s">
        <v>565</v>
      </c>
      <c r="E3" s="11" t="s">
        <v>566</v>
      </c>
      <c r="F3" s="11" t="s">
        <v>567</v>
      </c>
      <c r="G3" s="11" t="s">
        <v>568</v>
      </c>
      <c r="H3" s="11" t="s">
        <v>569</v>
      </c>
      <c r="I3" s="11" t="s">
        <v>570</v>
      </c>
      <c r="J3" s="11" t="s">
        <v>571</v>
      </c>
      <c r="K3" s="11" t="s">
        <v>572</v>
      </c>
      <c r="L3" s="11" t="s">
        <v>573</v>
      </c>
      <c r="M3" s="11" t="s">
        <v>574</v>
      </c>
      <c r="N3" s="11" t="s">
        <v>575</v>
      </c>
      <c r="O3" s="11" t="s">
        <v>576</v>
      </c>
      <c r="P3" s="11" t="s">
        <v>577</v>
      </c>
      <c r="Q3" s="11" t="s">
        <v>578</v>
      </c>
      <c r="R3" s="11" t="s">
        <v>579</v>
      </c>
      <c r="S3" s="11" t="s">
        <v>580</v>
      </c>
      <c r="T3" s="11" t="s">
        <v>581</v>
      </c>
      <c r="U3" s="11" t="s">
        <v>582</v>
      </c>
      <c r="V3" s="11" t="s">
        <v>583</v>
      </c>
      <c r="W3" s="11" t="s">
        <v>584</v>
      </c>
      <c r="X3" s="11" t="s">
        <v>585</v>
      </c>
      <c r="Y3" s="11" t="s">
        <v>586</v>
      </c>
      <c r="Z3" s="11" t="s">
        <v>587</v>
      </c>
      <c r="AA3" s="11" t="s">
        <v>588</v>
      </c>
      <c r="AB3" s="11" t="s">
        <v>589</v>
      </c>
      <c r="AC3" s="11" t="s">
        <v>590</v>
      </c>
      <c r="AD3" s="11" t="s">
        <v>591</v>
      </c>
      <c r="AE3" s="3" t="s">
        <v>592</v>
      </c>
    </row>
    <row r="4" spans="1:31" ht="13.5">
      <c r="A4" s="19"/>
      <c r="B4" s="12" t="s">
        <v>593</v>
      </c>
      <c r="C4" s="12" t="s">
        <v>594</v>
      </c>
      <c r="D4" s="12" t="s">
        <v>595</v>
      </c>
      <c r="E4" s="12" t="s">
        <v>596</v>
      </c>
      <c r="F4" s="12" t="s">
        <v>597</v>
      </c>
      <c r="G4" s="12" t="s">
        <v>598</v>
      </c>
      <c r="H4" s="12" t="s">
        <v>212</v>
      </c>
      <c r="I4" s="12" t="s">
        <v>599</v>
      </c>
      <c r="J4" s="12" t="s">
        <v>600</v>
      </c>
      <c r="K4" s="12" t="s">
        <v>601</v>
      </c>
      <c r="L4" s="12" t="s">
        <v>602</v>
      </c>
      <c r="M4" s="12" t="s">
        <v>603</v>
      </c>
      <c r="N4" s="12" t="s">
        <v>604</v>
      </c>
      <c r="O4" s="12" t="s">
        <v>605</v>
      </c>
      <c r="P4" s="12" t="s">
        <v>606</v>
      </c>
      <c r="Q4" s="12" t="s">
        <v>593</v>
      </c>
      <c r="R4" s="12" t="s">
        <v>607</v>
      </c>
      <c r="S4" s="12" t="s">
        <v>608</v>
      </c>
      <c r="T4" s="12" t="s">
        <v>609</v>
      </c>
      <c r="U4" s="12" t="s">
        <v>610</v>
      </c>
      <c r="V4" s="12" t="s">
        <v>611</v>
      </c>
      <c r="W4" s="12" t="s">
        <v>612</v>
      </c>
      <c r="X4" s="12" t="s">
        <v>613</v>
      </c>
      <c r="Y4" s="12" t="s">
        <v>614</v>
      </c>
      <c r="Z4" s="12" t="s">
        <v>615</v>
      </c>
      <c r="AA4" s="12" t="s">
        <v>616</v>
      </c>
      <c r="AB4" s="12" t="s">
        <v>617</v>
      </c>
      <c r="AC4" s="12" t="s">
        <v>618</v>
      </c>
      <c r="AD4" s="12" t="s">
        <v>619</v>
      </c>
      <c r="AE4" s="4" t="s">
        <v>620</v>
      </c>
    </row>
    <row r="5" spans="1:31" ht="13.5">
      <c r="A5" s="19"/>
      <c r="B5" s="12" t="s">
        <v>621</v>
      </c>
      <c r="C5" s="12" t="s">
        <v>84</v>
      </c>
      <c r="D5" s="12" t="s">
        <v>85</v>
      </c>
      <c r="E5" s="12" t="s">
        <v>84</v>
      </c>
      <c r="F5" s="12" t="s">
        <v>81</v>
      </c>
      <c r="G5" s="12" t="s">
        <v>84</v>
      </c>
      <c r="H5" s="12" t="s">
        <v>622</v>
      </c>
      <c r="I5" s="12" t="s">
        <v>85</v>
      </c>
      <c r="J5" s="12" t="s">
        <v>90</v>
      </c>
      <c r="K5" s="12" t="s">
        <v>90</v>
      </c>
      <c r="L5" s="12" t="s">
        <v>623</v>
      </c>
      <c r="M5" s="12" t="s">
        <v>84</v>
      </c>
      <c r="N5" s="12" t="s">
        <v>624</v>
      </c>
      <c r="O5" s="12" t="s">
        <v>84</v>
      </c>
      <c r="P5" s="12" t="s">
        <v>90</v>
      </c>
      <c r="Q5" s="12" t="s">
        <v>625</v>
      </c>
      <c r="R5" s="12" t="s">
        <v>85</v>
      </c>
      <c r="S5" s="12" t="s">
        <v>84</v>
      </c>
      <c r="T5" s="12" t="s">
        <v>84</v>
      </c>
      <c r="U5" s="12" t="s">
        <v>84</v>
      </c>
      <c r="V5" s="12" t="s">
        <v>81</v>
      </c>
      <c r="W5" s="12" t="s">
        <v>90</v>
      </c>
      <c r="X5" s="12" t="s">
        <v>84</v>
      </c>
      <c r="Y5" s="12" t="s">
        <v>84</v>
      </c>
      <c r="Z5" s="12" t="s">
        <v>84</v>
      </c>
      <c r="AA5" s="12" t="s">
        <v>626</v>
      </c>
      <c r="AB5" s="12" t="s">
        <v>84</v>
      </c>
      <c r="AC5" s="12" t="s">
        <v>627</v>
      </c>
      <c r="AD5" s="12" t="s">
        <v>628</v>
      </c>
      <c r="AE5" s="4" t="s">
        <v>629</v>
      </c>
    </row>
    <row r="6" spans="1:31" ht="13.5">
      <c r="A6" s="2" t="s">
        <v>103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5"/>
    </row>
    <row r="7" spans="1:31" ht="13.5">
      <c r="A7" s="1" t="s">
        <v>104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6"/>
    </row>
    <row r="8" spans="1:31" ht="13.5">
      <c r="A8" s="21" t="s">
        <v>105</v>
      </c>
      <c r="B8" s="15">
        <f>+B15</f>
        <v>16005711077</v>
      </c>
      <c r="C8" s="15">
        <f aca="true" t="shared" si="0" ref="C8:AE8">+C15</f>
        <v>119581024</v>
      </c>
      <c r="D8" s="15">
        <f t="shared" si="0"/>
        <v>119863030</v>
      </c>
      <c r="E8" s="15">
        <f t="shared" si="0"/>
        <v>136315622</v>
      </c>
      <c r="F8" s="15">
        <f t="shared" si="0"/>
        <v>428036480</v>
      </c>
      <c r="G8" s="15">
        <f t="shared" si="0"/>
        <v>284261386</v>
      </c>
      <c r="H8" s="15">
        <f t="shared" si="0"/>
        <v>126118932</v>
      </c>
      <c r="I8" s="15">
        <f t="shared" si="0"/>
        <v>224345429</v>
      </c>
      <c r="J8" s="15">
        <f t="shared" si="0"/>
        <v>807583169</v>
      </c>
      <c r="K8" s="15">
        <f t="shared" si="0"/>
        <v>732137675</v>
      </c>
      <c r="L8" s="15">
        <f t="shared" si="0"/>
        <v>338645431</v>
      </c>
      <c r="M8" s="15">
        <f t="shared" si="0"/>
        <v>291281155</v>
      </c>
      <c r="N8" s="15">
        <f t="shared" si="0"/>
        <v>122632393</v>
      </c>
      <c r="O8" s="15">
        <f t="shared" si="0"/>
        <v>163925005</v>
      </c>
      <c r="P8" s="15">
        <f t="shared" si="0"/>
        <v>473739287</v>
      </c>
      <c r="Q8" s="15">
        <f t="shared" si="0"/>
        <v>138813560</v>
      </c>
      <c r="R8" s="15">
        <f t="shared" si="0"/>
        <v>94159362</v>
      </c>
      <c r="S8" s="15">
        <f t="shared" si="0"/>
        <v>89645849</v>
      </c>
      <c r="T8" s="15">
        <f t="shared" si="0"/>
        <v>57473154</v>
      </c>
      <c r="U8" s="15">
        <f t="shared" si="0"/>
        <v>255966237</v>
      </c>
      <c r="V8" s="15">
        <f t="shared" si="0"/>
        <v>451831917</v>
      </c>
      <c r="W8" s="15">
        <f t="shared" si="0"/>
        <v>596781189</v>
      </c>
      <c r="X8" s="15">
        <f t="shared" si="0"/>
        <v>316518835</v>
      </c>
      <c r="Y8" s="15">
        <f t="shared" si="0"/>
        <v>266857017</v>
      </c>
      <c r="Z8" s="15">
        <f t="shared" si="0"/>
        <v>531617103</v>
      </c>
      <c r="AA8" s="15">
        <f t="shared" si="0"/>
        <v>122385833</v>
      </c>
      <c r="AB8" s="15">
        <f t="shared" si="0"/>
        <v>72911240</v>
      </c>
      <c r="AC8" s="15">
        <f t="shared" si="0"/>
        <v>31441299</v>
      </c>
      <c r="AD8" s="15">
        <f t="shared" si="0"/>
        <v>102959871</v>
      </c>
      <c r="AE8" s="7">
        <f t="shared" si="0"/>
        <v>36049208</v>
      </c>
    </row>
    <row r="9" spans="1:31" ht="13.5">
      <c r="A9" s="21" t="s">
        <v>106</v>
      </c>
      <c r="B9" s="15">
        <f>+B26</f>
        <v>14488353268</v>
      </c>
      <c r="C9" s="15">
        <f aca="true" t="shared" si="1" ref="C9:AE9">+C26</f>
        <v>101659309</v>
      </c>
      <c r="D9" s="15">
        <f t="shared" si="1"/>
        <v>108705338</v>
      </c>
      <c r="E9" s="15">
        <f t="shared" si="1"/>
        <v>120930829</v>
      </c>
      <c r="F9" s="15">
        <f t="shared" si="1"/>
        <v>362217002</v>
      </c>
      <c r="G9" s="15">
        <f t="shared" si="1"/>
        <v>205663258</v>
      </c>
      <c r="H9" s="15">
        <f t="shared" si="1"/>
        <v>106525715</v>
      </c>
      <c r="I9" s="15">
        <f t="shared" si="1"/>
        <v>180172369</v>
      </c>
      <c r="J9" s="15">
        <f t="shared" si="1"/>
        <v>659247841</v>
      </c>
      <c r="K9" s="15">
        <f t="shared" si="1"/>
        <v>510468748</v>
      </c>
      <c r="L9" s="15">
        <f t="shared" si="1"/>
        <v>161026863</v>
      </c>
      <c r="M9" s="15">
        <f t="shared" si="1"/>
        <v>301531573</v>
      </c>
      <c r="N9" s="15">
        <f t="shared" si="1"/>
        <v>102003035</v>
      </c>
      <c r="O9" s="15">
        <f t="shared" si="1"/>
        <v>170366730</v>
      </c>
      <c r="P9" s="15">
        <f t="shared" si="1"/>
        <v>398805857</v>
      </c>
      <c r="Q9" s="15">
        <f t="shared" si="1"/>
        <v>110396096</v>
      </c>
      <c r="R9" s="15">
        <f t="shared" si="1"/>
        <v>79519518</v>
      </c>
      <c r="S9" s="15">
        <f t="shared" si="1"/>
        <v>69522660</v>
      </c>
      <c r="T9" s="15">
        <f t="shared" si="1"/>
        <v>42903210</v>
      </c>
      <c r="U9" s="15">
        <f t="shared" si="1"/>
        <v>145638460</v>
      </c>
      <c r="V9" s="15">
        <f t="shared" si="1"/>
        <v>559453775</v>
      </c>
      <c r="W9" s="15">
        <f t="shared" si="1"/>
        <v>578200190</v>
      </c>
      <c r="X9" s="15">
        <f t="shared" si="1"/>
        <v>200896835</v>
      </c>
      <c r="Y9" s="15">
        <f t="shared" si="1"/>
        <v>226768548</v>
      </c>
      <c r="Z9" s="15">
        <f t="shared" si="1"/>
        <v>436080723</v>
      </c>
      <c r="AA9" s="15">
        <f t="shared" si="1"/>
        <v>112119026</v>
      </c>
      <c r="AB9" s="15">
        <f t="shared" si="1"/>
        <v>75420667</v>
      </c>
      <c r="AC9" s="15">
        <f t="shared" si="1"/>
        <v>28251660</v>
      </c>
      <c r="AD9" s="15">
        <f t="shared" si="1"/>
        <v>80240832</v>
      </c>
      <c r="AE9" s="7">
        <f t="shared" si="1"/>
        <v>15904047</v>
      </c>
    </row>
    <row r="10" spans="1:31" ht="13.5">
      <c r="A10" s="21" t="s">
        <v>107</v>
      </c>
      <c r="B10" s="15">
        <f>+B8-B9</f>
        <v>1517357809</v>
      </c>
      <c r="C10" s="15">
        <f aca="true" t="shared" si="2" ref="C10:AE10">+C8-C9</f>
        <v>17921715</v>
      </c>
      <c r="D10" s="15">
        <f t="shared" si="2"/>
        <v>11157692</v>
      </c>
      <c r="E10" s="15">
        <f t="shared" si="2"/>
        <v>15384793</v>
      </c>
      <c r="F10" s="15">
        <f t="shared" si="2"/>
        <v>65819478</v>
      </c>
      <c r="G10" s="15">
        <f t="shared" si="2"/>
        <v>78598128</v>
      </c>
      <c r="H10" s="15">
        <f t="shared" si="2"/>
        <v>19593217</v>
      </c>
      <c r="I10" s="15">
        <f t="shared" si="2"/>
        <v>44173060</v>
      </c>
      <c r="J10" s="15">
        <f t="shared" si="2"/>
        <v>148335328</v>
      </c>
      <c r="K10" s="15">
        <f t="shared" si="2"/>
        <v>221668927</v>
      </c>
      <c r="L10" s="15">
        <f t="shared" si="2"/>
        <v>177618568</v>
      </c>
      <c r="M10" s="15">
        <f t="shared" si="2"/>
        <v>-10250418</v>
      </c>
      <c r="N10" s="15">
        <f t="shared" si="2"/>
        <v>20629358</v>
      </c>
      <c r="O10" s="15">
        <f t="shared" si="2"/>
        <v>-6441725</v>
      </c>
      <c r="P10" s="15">
        <f t="shared" si="2"/>
        <v>74933430</v>
      </c>
      <c r="Q10" s="15">
        <f t="shared" si="2"/>
        <v>28417464</v>
      </c>
      <c r="R10" s="15">
        <f t="shared" si="2"/>
        <v>14639844</v>
      </c>
      <c r="S10" s="15">
        <f t="shared" si="2"/>
        <v>20123189</v>
      </c>
      <c r="T10" s="15">
        <f t="shared" si="2"/>
        <v>14569944</v>
      </c>
      <c r="U10" s="15">
        <f t="shared" si="2"/>
        <v>110327777</v>
      </c>
      <c r="V10" s="15">
        <f t="shared" si="2"/>
        <v>-107621858</v>
      </c>
      <c r="W10" s="15">
        <f t="shared" si="2"/>
        <v>18580999</v>
      </c>
      <c r="X10" s="15">
        <f t="shared" si="2"/>
        <v>115622000</v>
      </c>
      <c r="Y10" s="15">
        <f t="shared" si="2"/>
        <v>40088469</v>
      </c>
      <c r="Z10" s="15">
        <f t="shared" si="2"/>
        <v>95536380</v>
      </c>
      <c r="AA10" s="15">
        <f t="shared" si="2"/>
        <v>10266807</v>
      </c>
      <c r="AB10" s="15">
        <f t="shared" si="2"/>
        <v>-2509427</v>
      </c>
      <c r="AC10" s="15">
        <f t="shared" si="2"/>
        <v>3189639</v>
      </c>
      <c r="AD10" s="15">
        <f t="shared" si="2"/>
        <v>22719039</v>
      </c>
      <c r="AE10" s="7">
        <f t="shared" si="2"/>
        <v>20145161</v>
      </c>
    </row>
    <row r="11" spans="1:31" ht="12.75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8"/>
    </row>
    <row r="12" spans="1:31" ht="13.5">
      <c r="A12" s="2" t="s">
        <v>108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8"/>
    </row>
    <row r="13" spans="1:31" ht="13.5">
      <c r="A13" s="21" t="s">
        <v>109</v>
      </c>
      <c r="B13" s="17">
        <v>52109471815</v>
      </c>
      <c r="C13" s="17">
        <v>481460571</v>
      </c>
      <c r="D13" s="17">
        <v>397634732</v>
      </c>
      <c r="E13" s="17">
        <v>407803113</v>
      </c>
      <c r="F13" s="17">
        <v>1451190676</v>
      </c>
      <c r="G13" s="17">
        <v>995607112</v>
      </c>
      <c r="H13" s="17">
        <v>436514022</v>
      </c>
      <c r="I13" s="17">
        <v>679430174</v>
      </c>
      <c r="J13" s="17">
        <v>2648192631</v>
      </c>
      <c r="K13" s="17">
        <v>2275481186</v>
      </c>
      <c r="L13" s="17">
        <v>1255408363</v>
      </c>
      <c r="M13" s="17">
        <v>834724577</v>
      </c>
      <c r="N13" s="17">
        <v>464065822</v>
      </c>
      <c r="O13" s="17">
        <v>731554134</v>
      </c>
      <c r="P13" s="17">
        <v>1558923915</v>
      </c>
      <c r="Q13" s="17">
        <v>442882678</v>
      </c>
      <c r="R13" s="17">
        <v>319684884</v>
      </c>
      <c r="S13" s="17">
        <v>245557217</v>
      </c>
      <c r="T13" s="17">
        <v>227031640</v>
      </c>
      <c r="U13" s="17">
        <v>642891092</v>
      </c>
      <c r="V13" s="17">
        <v>1357083795</v>
      </c>
      <c r="W13" s="17">
        <v>2722564024</v>
      </c>
      <c r="X13" s="17">
        <v>702046117</v>
      </c>
      <c r="Y13" s="17">
        <v>830983649</v>
      </c>
      <c r="Z13" s="17">
        <v>1162151612</v>
      </c>
      <c r="AA13" s="17">
        <v>400307437</v>
      </c>
      <c r="AB13" s="17">
        <v>103566124</v>
      </c>
      <c r="AC13" s="17">
        <v>85386975</v>
      </c>
      <c r="AD13" s="17">
        <v>364062306</v>
      </c>
      <c r="AE13" s="9">
        <v>101442953</v>
      </c>
    </row>
    <row r="14" spans="1:31" ht="13.5">
      <c r="A14" s="21" t="s">
        <v>110</v>
      </c>
      <c r="B14" s="17">
        <v>51779029110</v>
      </c>
      <c r="C14" s="17">
        <v>543210901</v>
      </c>
      <c r="D14" s="17">
        <v>392448867</v>
      </c>
      <c r="E14" s="17">
        <v>416766288</v>
      </c>
      <c r="F14" s="17">
        <v>1532808990</v>
      </c>
      <c r="G14" s="17">
        <v>1009485007</v>
      </c>
      <c r="H14" s="17">
        <v>442752640</v>
      </c>
      <c r="I14" s="17">
        <v>693908888</v>
      </c>
      <c r="J14" s="17">
        <v>2604493338</v>
      </c>
      <c r="K14" s="17">
        <v>2400842827</v>
      </c>
      <c r="L14" s="17">
        <v>1275156980</v>
      </c>
      <c r="M14" s="17">
        <v>852283954</v>
      </c>
      <c r="N14" s="17">
        <v>464509822</v>
      </c>
      <c r="O14" s="17">
        <v>759730075</v>
      </c>
      <c r="P14" s="17">
        <v>1545928434</v>
      </c>
      <c r="Q14" s="17">
        <v>449705048</v>
      </c>
      <c r="R14" s="17">
        <v>341908164</v>
      </c>
      <c r="S14" s="17">
        <v>249043217</v>
      </c>
      <c r="T14" s="17">
        <v>212931821</v>
      </c>
      <c r="U14" s="17">
        <v>663016435</v>
      </c>
      <c r="V14" s="17">
        <v>1437098899</v>
      </c>
      <c r="W14" s="17">
        <v>2771581683</v>
      </c>
      <c r="X14" s="17">
        <v>755449750</v>
      </c>
      <c r="Y14" s="17">
        <v>846606151</v>
      </c>
      <c r="Z14" s="17">
        <v>1189553979</v>
      </c>
      <c r="AA14" s="17">
        <v>410851993</v>
      </c>
      <c r="AB14" s="17">
        <v>103566124</v>
      </c>
      <c r="AC14" s="17">
        <v>83091925</v>
      </c>
      <c r="AD14" s="17">
        <v>424694542</v>
      </c>
      <c r="AE14" s="9">
        <v>102964653</v>
      </c>
    </row>
    <row r="15" spans="1:31" ht="13.5">
      <c r="A15" s="21" t="s">
        <v>111</v>
      </c>
      <c r="B15" s="17">
        <v>16005711077</v>
      </c>
      <c r="C15" s="17">
        <v>119581024</v>
      </c>
      <c r="D15" s="17">
        <v>119863030</v>
      </c>
      <c r="E15" s="17">
        <v>136315622</v>
      </c>
      <c r="F15" s="17">
        <v>428036480</v>
      </c>
      <c r="G15" s="17">
        <v>284261386</v>
      </c>
      <c r="H15" s="17">
        <v>126118932</v>
      </c>
      <c r="I15" s="17">
        <v>224345429</v>
      </c>
      <c r="J15" s="17">
        <v>807583169</v>
      </c>
      <c r="K15" s="17">
        <v>732137675</v>
      </c>
      <c r="L15" s="17">
        <v>338645431</v>
      </c>
      <c r="M15" s="17">
        <v>291281155</v>
      </c>
      <c r="N15" s="17">
        <v>122632393</v>
      </c>
      <c r="O15" s="17">
        <v>163925005</v>
      </c>
      <c r="P15" s="17">
        <v>473739287</v>
      </c>
      <c r="Q15" s="17">
        <v>138813560</v>
      </c>
      <c r="R15" s="17">
        <v>94159362</v>
      </c>
      <c r="S15" s="17">
        <v>89645849</v>
      </c>
      <c r="T15" s="17">
        <v>57473154</v>
      </c>
      <c r="U15" s="17">
        <v>255966237</v>
      </c>
      <c r="V15" s="17">
        <v>451831917</v>
      </c>
      <c r="W15" s="17">
        <v>596781189</v>
      </c>
      <c r="X15" s="17">
        <v>316518835</v>
      </c>
      <c r="Y15" s="17">
        <v>266857017</v>
      </c>
      <c r="Z15" s="17">
        <v>531617103</v>
      </c>
      <c r="AA15" s="17">
        <v>122385833</v>
      </c>
      <c r="AB15" s="17">
        <v>72911240</v>
      </c>
      <c r="AC15" s="17">
        <v>31441299</v>
      </c>
      <c r="AD15" s="17">
        <v>102959871</v>
      </c>
      <c r="AE15" s="9">
        <v>36049208</v>
      </c>
    </row>
    <row r="16" spans="1:31" ht="12.75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8"/>
    </row>
    <row r="17" spans="1:31" ht="13.5">
      <c r="A17" s="21" t="s">
        <v>112</v>
      </c>
      <c r="B17" s="15">
        <f>+B14-B13</f>
        <v>-330442705</v>
      </c>
      <c r="C17" s="15">
        <f aca="true" t="shared" si="3" ref="C17:AE17">+C14-C13</f>
        <v>61750330</v>
      </c>
      <c r="D17" s="15">
        <f t="shared" si="3"/>
        <v>-5185865</v>
      </c>
      <c r="E17" s="15">
        <f t="shared" si="3"/>
        <v>8963175</v>
      </c>
      <c r="F17" s="15">
        <f t="shared" si="3"/>
        <v>81618314</v>
      </c>
      <c r="G17" s="15">
        <f t="shared" si="3"/>
        <v>13877895</v>
      </c>
      <c r="H17" s="15">
        <f t="shared" si="3"/>
        <v>6238618</v>
      </c>
      <c r="I17" s="15">
        <f t="shared" si="3"/>
        <v>14478714</v>
      </c>
      <c r="J17" s="15">
        <f t="shared" si="3"/>
        <v>-43699293</v>
      </c>
      <c r="K17" s="15">
        <f t="shared" si="3"/>
        <v>125361641</v>
      </c>
      <c r="L17" s="15">
        <f t="shared" si="3"/>
        <v>19748617</v>
      </c>
      <c r="M17" s="15">
        <f t="shared" si="3"/>
        <v>17559377</v>
      </c>
      <c r="N17" s="15">
        <f t="shared" si="3"/>
        <v>444000</v>
      </c>
      <c r="O17" s="15">
        <f t="shared" si="3"/>
        <v>28175941</v>
      </c>
      <c r="P17" s="15">
        <f t="shared" si="3"/>
        <v>-12995481</v>
      </c>
      <c r="Q17" s="15">
        <f t="shared" si="3"/>
        <v>6822370</v>
      </c>
      <c r="R17" s="15">
        <f t="shared" si="3"/>
        <v>22223280</v>
      </c>
      <c r="S17" s="15">
        <f t="shared" si="3"/>
        <v>3486000</v>
      </c>
      <c r="T17" s="15">
        <f t="shared" si="3"/>
        <v>-14099819</v>
      </c>
      <c r="U17" s="15">
        <f t="shared" si="3"/>
        <v>20125343</v>
      </c>
      <c r="V17" s="15">
        <f t="shared" si="3"/>
        <v>80015104</v>
      </c>
      <c r="W17" s="15">
        <f t="shared" si="3"/>
        <v>49017659</v>
      </c>
      <c r="X17" s="15">
        <f t="shared" si="3"/>
        <v>53403633</v>
      </c>
      <c r="Y17" s="15">
        <f t="shared" si="3"/>
        <v>15622502</v>
      </c>
      <c r="Z17" s="15">
        <f t="shared" si="3"/>
        <v>27402367</v>
      </c>
      <c r="AA17" s="15">
        <f t="shared" si="3"/>
        <v>10544556</v>
      </c>
      <c r="AB17" s="15">
        <f t="shared" si="3"/>
        <v>0</v>
      </c>
      <c r="AC17" s="15">
        <f t="shared" si="3"/>
        <v>-2295050</v>
      </c>
      <c r="AD17" s="15">
        <f t="shared" si="3"/>
        <v>60632236</v>
      </c>
      <c r="AE17" s="7">
        <f t="shared" si="3"/>
        <v>1521700</v>
      </c>
    </row>
    <row r="18" spans="1:31" ht="13.5">
      <c r="A18" s="21" t="s">
        <v>113</v>
      </c>
      <c r="B18" s="15">
        <f>+B15-B13</f>
        <v>-36103760738</v>
      </c>
      <c r="C18" s="15">
        <f aca="true" t="shared" si="4" ref="C18:AE18">+C15-C13</f>
        <v>-361879547</v>
      </c>
      <c r="D18" s="15">
        <f t="shared" si="4"/>
        <v>-277771702</v>
      </c>
      <c r="E18" s="15">
        <f t="shared" si="4"/>
        <v>-271487491</v>
      </c>
      <c r="F18" s="15">
        <f t="shared" si="4"/>
        <v>-1023154196</v>
      </c>
      <c r="G18" s="15">
        <f t="shared" si="4"/>
        <v>-711345726</v>
      </c>
      <c r="H18" s="15">
        <f t="shared" si="4"/>
        <v>-310395090</v>
      </c>
      <c r="I18" s="15">
        <f t="shared" si="4"/>
        <v>-455084745</v>
      </c>
      <c r="J18" s="15">
        <f t="shared" si="4"/>
        <v>-1840609462</v>
      </c>
      <c r="K18" s="15">
        <f t="shared" si="4"/>
        <v>-1543343511</v>
      </c>
      <c r="L18" s="15">
        <f t="shared" si="4"/>
        <v>-916762932</v>
      </c>
      <c r="M18" s="15">
        <f t="shared" si="4"/>
        <v>-543443422</v>
      </c>
      <c r="N18" s="15">
        <f t="shared" si="4"/>
        <v>-341433429</v>
      </c>
      <c r="O18" s="15">
        <f t="shared" si="4"/>
        <v>-567629129</v>
      </c>
      <c r="P18" s="15">
        <f t="shared" si="4"/>
        <v>-1085184628</v>
      </c>
      <c r="Q18" s="15">
        <f t="shared" si="4"/>
        <v>-304069118</v>
      </c>
      <c r="R18" s="15">
        <f t="shared" si="4"/>
        <v>-225525522</v>
      </c>
      <c r="S18" s="15">
        <f t="shared" si="4"/>
        <v>-155911368</v>
      </c>
      <c r="T18" s="15">
        <f t="shared" si="4"/>
        <v>-169558486</v>
      </c>
      <c r="U18" s="15">
        <f t="shared" si="4"/>
        <v>-386924855</v>
      </c>
      <c r="V18" s="15">
        <f t="shared" si="4"/>
        <v>-905251878</v>
      </c>
      <c r="W18" s="15">
        <f t="shared" si="4"/>
        <v>-2125782835</v>
      </c>
      <c r="X18" s="15">
        <f t="shared" si="4"/>
        <v>-385527282</v>
      </c>
      <c r="Y18" s="15">
        <f t="shared" si="4"/>
        <v>-564126632</v>
      </c>
      <c r="Z18" s="15">
        <f t="shared" si="4"/>
        <v>-630534509</v>
      </c>
      <c r="AA18" s="15">
        <f t="shared" si="4"/>
        <v>-277921604</v>
      </c>
      <c r="AB18" s="15">
        <f t="shared" si="4"/>
        <v>-30654884</v>
      </c>
      <c r="AC18" s="15">
        <f t="shared" si="4"/>
        <v>-53945676</v>
      </c>
      <c r="AD18" s="15">
        <f t="shared" si="4"/>
        <v>-261102435</v>
      </c>
      <c r="AE18" s="7">
        <f t="shared" si="4"/>
        <v>-65393745</v>
      </c>
    </row>
    <row r="19" spans="1:31" ht="13.5">
      <c r="A19" s="21" t="s">
        <v>114</v>
      </c>
      <c r="B19" s="15">
        <f>+B15-B14</f>
        <v>-35773318033</v>
      </c>
      <c r="C19" s="15">
        <f aca="true" t="shared" si="5" ref="C19:AE19">+C15-C14</f>
        <v>-423629877</v>
      </c>
      <c r="D19" s="15">
        <f t="shared" si="5"/>
        <v>-272585837</v>
      </c>
      <c r="E19" s="15">
        <f t="shared" si="5"/>
        <v>-280450666</v>
      </c>
      <c r="F19" s="15">
        <f t="shared" si="5"/>
        <v>-1104772510</v>
      </c>
      <c r="G19" s="15">
        <f t="shared" si="5"/>
        <v>-725223621</v>
      </c>
      <c r="H19" s="15">
        <f t="shared" si="5"/>
        <v>-316633708</v>
      </c>
      <c r="I19" s="15">
        <f t="shared" si="5"/>
        <v>-469563459</v>
      </c>
      <c r="J19" s="15">
        <f t="shared" si="5"/>
        <v>-1796910169</v>
      </c>
      <c r="K19" s="15">
        <f t="shared" si="5"/>
        <v>-1668705152</v>
      </c>
      <c r="L19" s="15">
        <f t="shared" si="5"/>
        <v>-936511549</v>
      </c>
      <c r="M19" s="15">
        <f t="shared" si="5"/>
        <v>-561002799</v>
      </c>
      <c r="N19" s="15">
        <f t="shared" si="5"/>
        <v>-341877429</v>
      </c>
      <c r="O19" s="15">
        <f t="shared" si="5"/>
        <v>-595805070</v>
      </c>
      <c r="P19" s="15">
        <f t="shared" si="5"/>
        <v>-1072189147</v>
      </c>
      <c r="Q19" s="15">
        <f t="shared" si="5"/>
        <v>-310891488</v>
      </c>
      <c r="R19" s="15">
        <f t="shared" si="5"/>
        <v>-247748802</v>
      </c>
      <c r="S19" s="15">
        <f t="shared" si="5"/>
        <v>-159397368</v>
      </c>
      <c r="T19" s="15">
        <f t="shared" si="5"/>
        <v>-155458667</v>
      </c>
      <c r="U19" s="15">
        <f t="shared" si="5"/>
        <v>-407050198</v>
      </c>
      <c r="V19" s="15">
        <f t="shared" si="5"/>
        <v>-985266982</v>
      </c>
      <c r="W19" s="15">
        <f t="shared" si="5"/>
        <v>-2174800494</v>
      </c>
      <c r="X19" s="15">
        <f t="shared" si="5"/>
        <v>-438930915</v>
      </c>
      <c r="Y19" s="15">
        <f t="shared" si="5"/>
        <v>-579749134</v>
      </c>
      <c r="Z19" s="15">
        <f t="shared" si="5"/>
        <v>-657936876</v>
      </c>
      <c r="AA19" s="15">
        <f t="shared" si="5"/>
        <v>-288466160</v>
      </c>
      <c r="AB19" s="15">
        <f t="shared" si="5"/>
        <v>-30654884</v>
      </c>
      <c r="AC19" s="15">
        <f t="shared" si="5"/>
        <v>-51650626</v>
      </c>
      <c r="AD19" s="15">
        <f t="shared" si="5"/>
        <v>-321734671</v>
      </c>
      <c r="AE19" s="7">
        <f t="shared" si="5"/>
        <v>-66915445</v>
      </c>
    </row>
    <row r="20" spans="1:31" ht="13.5">
      <c r="A20" s="21" t="s">
        <v>115</v>
      </c>
      <c r="B20" s="18">
        <f>IF(B13=0,0,B15*100/B13)</f>
        <v>30.715550397102025</v>
      </c>
      <c r="C20" s="18">
        <f aca="true" t="shared" si="6" ref="C20:AE20">IF(C13=0,0,C15*100/C13)</f>
        <v>24.837137494276764</v>
      </c>
      <c r="D20" s="18">
        <f t="shared" si="6"/>
        <v>30.14400412084727</v>
      </c>
      <c r="E20" s="18">
        <f t="shared" si="6"/>
        <v>33.42682232050544</v>
      </c>
      <c r="F20" s="18">
        <f t="shared" si="6"/>
        <v>29.495536808424202</v>
      </c>
      <c r="G20" s="18">
        <f t="shared" si="6"/>
        <v>28.551562415918138</v>
      </c>
      <c r="H20" s="18">
        <f t="shared" si="6"/>
        <v>28.892297988997935</v>
      </c>
      <c r="I20" s="18">
        <f t="shared" si="6"/>
        <v>33.01964463532937</v>
      </c>
      <c r="J20" s="18">
        <f t="shared" si="6"/>
        <v>30.49563538340652</v>
      </c>
      <c r="K20" s="18">
        <f t="shared" si="6"/>
        <v>32.17507046441473</v>
      </c>
      <c r="L20" s="18">
        <f t="shared" si="6"/>
        <v>26.974922342460133</v>
      </c>
      <c r="M20" s="18">
        <f t="shared" si="6"/>
        <v>34.89548085991004</v>
      </c>
      <c r="N20" s="18">
        <f t="shared" si="6"/>
        <v>26.425646360140696</v>
      </c>
      <c r="O20" s="18">
        <f t="shared" si="6"/>
        <v>22.407775088863076</v>
      </c>
      <c r="P20" s="18">
        <f t="shared" si="6"/>
        <v>30.388865193590927</v>
      </c>
      <c r="Q20" s="18">
        <f t="shared" si="6"/>
        <v>31.343190171009578</v>
      </c>
      <c r="R20" s="18">
        <f t="shared" si="6"/>
        <v>29.453804891194043</v>
      </c>
      <c r="S20" s="18">
        <f t="shared" si="6"/>
        <v>36.5071123118324</v>
      </c>
      <c r="T20" s="18">
        <f t="shared" si="6"/>
        <v>25.315041551036675</v>
      </c>
      <c r="U20" s="18">
        <f t="shared" si="6"/>
        <v>39.81486758569055</v>
      </c>
      <c r="V20" s="18">
        <f t="shared" si="6"/>
        <v>33.294327046326565</v>
      </c>
      <c r="W20" s="18">
        <f t="shared" si="6"/>
        <v>21.919822040519257</v>
      </c>
      <c r="X20" s="18">
        <f t="shared" si="6"/>
        <v>45.08519131941869</v>
      </c>
      <c r="Y20" s="18">
        <f t="shared" si="6"/>
        <v>32.113389634216496</v>
      </c>
      <c r="Z20" s="18">
        <f t="shared" si="6"/>
        <v>45.74421250297246</v>
      </c>
      <c r="AA20" s="18">
        <f t="shared" si="6"/>
        <v>30.57296010216268</v>
      </c>
      <c r="AB20" s="18">
        <f t="shared" si="6"/>
        <v>70.40066498964468</v>
      </c>
      <c r="AC20" s="18">
        <f t="shared" si="6"/>
        <v>36.8221253885619</v>
      </c>
      <c r="AD20" s="18">
        <f t="shared" si="6"/>
        <v>28.280838005789043</v>
      </c>
      <c r="AE20" s="10">
        <f t="shared" si="6"/>
        <v>35.536433960080004</v>
      </c>
    </row>
    <row r="21" spans="1:31" ht="13.5">
      <c r="A21" s="21" t="s">
        <v>116</v>
      </c>
      <c r="B21" s="18">
        <f>IF(B14=0,0,B15*100/B14)</f>
        <v>30.911570479618828</v>
      </c>
      <c r="C21" s="18">
        <f aca="true" t="shared" si="7" ref="C21:AE21">IF(C14=0,0,C15*100/C14)</f>
        <v>22.013737901773073</v>
      </c>
      <c r="D21" s="18">
        <f t="shared" si="7"/>
        <v>30.542330499325917</v>
      </c>
      <c r="E21" s="18">
        <f t="shared" si="7"/>
        <v>32.70792910198149</v>
      </c>
      <c r="F21" s="18">
        <f t="shared" si="7"/>
        <v>27.92497191708146</v>
      </c>
      <c r="G21" s="18">
        <f t="shared" si="7"/>
        <v>28.1590498153877</v>
      </c>
      <c r="H21" s="18">
        <f t="shared" si="7"/>
        <v>28.485190285934827</v>
      </c>
      <c r="I21" s="18">
        <f t="shared" si="7"/>
        <v>32.330675234123824</v>
      </c>
      <c r="J21" s="18">
        <f t="shared" si="7"/>
        <v>31.00730407781139</v>
      </c>
      <c r="K21" s="18">
        <f t="shared" si="7"/>
        <v>30.495027278185088</v>
      </c>
      <c r="L21" s="18">
        <f t="shared" si="7"/>
        <v>26.557156202054433</v>
      </c>
      <c r="M21" s="18">
        <f t="shared" si="7"/>
        <v>34.17653865627042</v>
      </c>
      <c r="N21" s="18">
        <f t="shared" si="7"/>
        <v>26.40038750353916</v>
      </c>
      <c r="O21" s="18">
        <f t="shared" si="7"/>
        <v>21.576742897798272</v>
      </c>
      <c r="P21" s="18">
        <f t="shared" si="7"/>
        <v>30.644321986770574</v>
      </c>
      <c r="Q21" s="18">
        <f t="shared" si="7"/>
        <v>30.86768997087175</v>
      </c>
      <c r="R21" s="18">
        <f t="shared" si="7"/>
        <v>27.53937223914899</v>
      </c>
      <c r="S21" s="18">
        <f t="shared" si="7"/>
        <v>35.99610143166437</v>
      </c>
      <c r="T21" s="18">
        <f t="shared" si="7"/>
        <v>26.991341045263496</v>
      </c>
      <c r="U21" s="18">
        <f t="shared" si="7"/>
        <v>38.60631855981066</v>
      </c>
      <c r="V21" s="18">
        <f t="shared" si="7"/>
        <v>31.440558288257375</v>
      </c>
      <c r="W21" s="18">
        <f t="shared" si="7"/>
        <v>21.532152296303078</v>
      </c>
      <c r="X21" s="18">
        <f t="shared" si="7"/>
        <v>41.89806601961282</v>
      </c>
      <c r="Y21" s="18">
        <f t="shared" si="7"/>
        <v>31.520798270221874</v>
      </c>
      <c r="Z21" s="18">
        <f t="shared" si="7"/>
        <v>44.69045645552836</v>
      </c>
      <c r="AA21" s="18">
        <f t="shared" si="7"/>
        <v>29.788302134389305</v>
      </c>
      <c r="AB21" s="18">
        <f t="shared" si="7"/>
        <v>70.40066498964468</v>
      </c>
      <c r="AC21" s="18">
        <f t="shared" si="7"/>
        <v>37.83917510636563</v>
      </c>
      <c r="AD21" s="18">
        <f t="shared" si="7"/>
        <v>24.243276241586358</v>
      </c>
      <c r="AE21" s="10">
        <f t="shared" si="7"/>
        <v>35.01124604382438</v>
      </c>
    </row>
    <row r="22" spans="1:31" ht="12.7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8"/>
    </row>
    <row r="23" spans="1:31" ht="13.5">
      <c r="A23" s="2" t="s">
        <v>117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8"/>
    </row>
    <row r="24" spans="1:31" ht="13.5">
      <c r="A24" s="21" t="s">
        <v>109</v>
      </c>
      <c r="B24" s="17">
        <v>54800341519</v>
      </c>
      <c r="C24" s="17">
        <v>490388323</v>
      </c>
      <c r="D24" s="17">
        <v>423837141</v>
      </c>
      <c r="E24" s="17">
        <v>421930048</v>
      </c>
      <c r="F24" s="17">
        <v>1524979154</v>
      </c>
      <c r="G24" s="17">
        <v>1010354376</v>
      </c>
      <c r="H24" s="17">
        <v>442182561</v>
      </c>
      <c r="I24" s="17">
        <v>771257225</v>
      </c>
      <c r="J24" s="17">
        <v>2732156854</v>
      </c>
      <c r="K24" s="17">
        <v>2263213708</v>
      </c>
      <c r="L24" s="17">
        <v>1174788863</v>
      </c>
      <c r="M24" s="17">
        <v>857663717</v>
      </c>
      <c r="N24" s="17">
        <v>467512744</v>
      </c>
      <c r="O24" s="17">
        <v>752396615</v>
      </c>
      <c r="P24" s="17">
        <v>1645748749</v>
      </c>
      <c r="Q24" s="17">
        <v>448112970</v>
      </c>
      <c r="R24" s="17">
        <v>345015369</v>
      </c>
      <c r="S24" s="17">
        <v>248323232</v>
      </c>
      <c r="T24" s="17">
        <v>226507650</v>
      </c>
      <c r="U24" s="17">
        <v>677808915</v>
      </c>
      <c r="V24" s="17">
        <v>1515135081</v>
      </c>
      <c r="W24" s="17">
        <v>2767664295</v>
      </c>
      <c r="X24" s="17">
        <v>739773801</v>
      </c>
      <c r="Y24" s="17">
        <v>829203878</v>
      </c>
      <c r="Z24" s="17">
        <v>1194014247</v>
      </c>
      <c r="AA24" s="17">
        <v>409367299</v>
      </c>
      <c r="AB24" s="17">
        <v>108912646</v>
      </c>
      <c r="AC24" s="17">
        <v>93808368</v>
      </c>
      <c r="AD24" s="17">
        <v>383071732</v>
      </c>
      <c r="AE24" s="9">
        <v>101125442</v>
      </c>
    </row>
    <row r="25" spans="1:31" ht="13.5">
      <c r="A25" s="21" t="s">
        <v>110</v>
      </c>
      <c r="B25" s="17">
        <v>53958503672</v>
      </c>
      <c r="C25" s="17">
        <v>562393923</v>
      </c>
      <c r="D25" s="17">
        <v>362059721</v>
      </c>
      <c r="E25" s="17">
        <v>440084418</v>
      </c>
      <c r="F25" s="17">
        <v>1608870443</v>
      </c>
      <c r="G25" s="17">
        <v>1011414271</v>
      </c>
      <c r="H25" s="17">
        <v>445287179</v>
      </c>
      <c r="I25" s="17">
        <v>787895919</v>
      </c>
      <c r="J25" s="17">
        <v>2668626561</v>
      </c>
      <c r="K25" s="17">
        <v>2388555203</v>
      </c>
      <c r="L25" s="17">
        <v>1178831480</v>
      </c>
      <c r="M25" s="17">
        <v>866221904</v>
      </c>
      <c r="N25" s="17">
        <v>467956744</v>
      </c>
      <c r="O25" s="17">
        <v>700093202</v>
      </c>
      <c r="P25" s="17">
        <v>1632698915</v>
      </c>
      <c r="Q25" s="17">
        <v>443745380</v>
      </c>
      <c r="R25" s="17">
        <v>362747115</v>
      </c>
      <c r="S25" s="17">
        <v>248897232</v>
      </c>
      <c r="T25" s="17">
        <v>210079614</v>
      </c>
      <c r="U25" s="17">
        <v>697926067</v>
      </c>
      <c r="V25" s="17">
        <v>1584444888</v>
      </c>
      <c r="W25" s="17">
        <v>2816681954</v>
      </c>
      <c r="X25" s="17">
        <v>780607374</v>
      </c>
      <c r="Y25" s="17">
        <v>843461380</v>
      </c>
      <c r="Z25" s="17">
        <v>1177865151</v>
      </c>
      <c r="AA25" s="17">
        <v>430170384</v>
      </c>
      <c r="AB25" s="17">
        <v>108912646</v>
      </c>
      <c r="AC25" s="17">
        <v>96635286</v>
      </c>
      <c r="AD25" s="17">
        <v>379618676</v>
      </c>
      <c r="AE25" s="9">
        <v>101707069</v>
      </c>
    </row>
    <row r="26" spans="1:31" ht="13.5">
      <c r="A26" s="21" t="s">
        <v>111</v>
      </c>
      <c r="B26" s="17">
        <v>14488353268</v>
      </c>
      <c r="C26" s="17">
        <v>101659309</v>
      </c>
      <c r="D26" s="17">
        <v>108705338</v>
      </c>
      <c r="E26" s="17">
        <v>120930829</v>
      </c>
      <c r="F26" s="17">
        <v>362217002</v>
      </c>
      <c r="G26" s="17">
        <v>205663258</v>
      </c>
      <c r="H26" s="17">
        <v>106525715</v>
      </c>
      <c r="I26" s="17">
        <v>180172369</v>
      </c>
      <c r="J26" s="17">
        <v>659247841</v>
      </c>
      <c r="K26" s="17">
        <v>510468748</v>
      </c>
      <c r="L26" s="17">
        <v>161026863</v>
      </c>
      <c r="M26" s="17">
        <v>301531573</v>
      </c>
      <c r="N26" s="17">
        <v>102003035</v>
      </c>
      <c r="O26" s="17">
        <v>170366730</v>
      </c>
      <c r="P26" s="17">
        <v>398805857</v>
      </c>
      <c r="Q26" s="17">
        <v>110396096</v>
      </c>
      <c r="R26" s="17">
        <v>79519518</v>
      </c>
      <c r="S26" s="17">
        <v>69522660</v>
      </c>
      <c r="T26" s="17">
        <v>42903210</v>
      </c>
      <c r="U26" s="17">
        <v>145638460</v>
      </c>
      <c r="V26" s="17">
        <v>559453775</v>
      </c>
      <c r="W26" s="17">
        <v>578200190</v>
      </c>
      <c r="X26" s="17">
        <v>200896835</v>
      </c>
      <c r="Y26" s="17">
        <v>226768548</v>
      </c>
      <c r="Z26" s="17">
        <v>436080723</v>
      </c>
      <c r="AA26" s="17">
        <v>112119026</v>
      </c>
      <c r="AB26" s="17">
        <v>75420667</v>
      </c>
      <c r="AC26" s="17">
        <v>28251660</v>
      </c>
      <c r="AD26" s="17">
        <v>80240832</v>
      </c>
      <c r="AE26" s="9">
        <v>15904047</v>
      </c>
    </row>
    <row r="27" spans="1:31" ht="12.75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8"/>
    </row>
    <row r="28" spans="1:31" ht="13.5">
      <c r="A28" s="21" t="s">
        <v>118</v>
      </c>
      <c r="B28" s="15">
        <f>+B25-B24</f>
        <v>-841837847</v>
      </c>
      <c r="C28" s="15">
        <f aca="true" t="shared" si="8" ref="C28:AE28">+C25-C24</f>
        <v>72005600</v>
      </c>
      <c r="D28" s="15">
        <f t="shared" si="8"/>
        <v>-61777420</v>
      </c>
      <c r="E28" s="15">
        <f t="shared" si="8"/>
        <v>18154370</v>
      </c>
      <c r="F28" s="15">
        <f t="shared" si="8"/>
        <v>83891289</v>
      </c>
      <c r="G28" s="15">
        <f t="shared" si="8"/>
        <v>1059895</v>
      </c>
      <c r="H28" s="15">
        <f t="shared" si="8"/>
        <v>3104618</v>
      </c>
      <c r="I28" s="15">
        <f t="shared" si="8"/>
        <v>16638694</v>
      </c>
      <c r="J28" s="15">
        <f t="shared" si="8"/>
        <v>-63530293</v>
      </c>
      <c r="K28" s="15">
        <f t="shared" si="8"/>
        <v>125341495</v>
      </c>
      <c r="L28" s="15">
        <f t="shared" si="8"/>
        <v>4042617</v>
      </c>
      <c r="M28" s="15">
        <f t="shared" si="8"/>
        <v>8558187</v>
      </c>
      <c r="N28" s="15">
        <f t="shared" si="8"/>
        <v>444000</v>
      </c>
      <c r="O28" s="15">
        <f t="shared" si="8"/>
        <v>-52303413</v>
      </c>
      <c r="P28" s="15">
        <f t="shared" si="8"/>
        <v>-13049834</v>
      </c>
      <c r="Q28" s="15">
        <f t="shared" si="8"/>
        <v>-4367590</v>
      </c>
      <c r="R28" s="15">
        <f t="shared" si="8"/>
        <v>17731746</v>
      </c>
      <c r="S28" s="15">
        <f t="shared" si="8"/>
        <v>574000</v>
      </c>
      <c r="T28" s="15">
        <f t="shared" si="8"/>
        <v>-16428036</v>
      </c>
      <c r="U28" s="15">
        <f t="shared" si="8"/>
        <v>20117152</v>
      </c>
      <c r="V28" s="15">
        <f t="shared" si="8"/>
        <v>69309807</v>
      </c>
      <c r="W28" s="15">
        <f t="shared" si="8"/>
        <v>49017659</v>
      </c>
      <c r="X28" s="15">
        <f t="shared" si="8"/>
        <v>40833573</v>
      </c>
      <c r="Y28" s="15">
        <f t="shared" si="8"/>
        <v>14257502</v>
      </c>
      <c r="Z28" s="15">
        <f t="shared" si="8"/>
        <v>-16149096</v>
      </c>
      <c r="AA28" s="15">
        <f t="shared" si="8"/>
        <v>20803085</v>
      </c>
      <c r="AB28" s="15">
        <f t="shared" si="8"/>
        <v>0</v>
      </c>
      <c r="AC28" s="15">
        <f t="shared" si="8"/>
        <v>2826918</v>
      </c>
      <c r="AD28" s="15">
        <f t="shared" si="8"/>
        <v>-3453056</v>
      </c>
      <c r="AE28" s="7">
        <f t="shared" si="8"/>
        <v>581627</v>
      </c>
    </row>
    <row r="29" spans="1:31" ht="13.5">
      <c r="A29" s="21" t="s">
        <v>119</v>
      </c>
      <c r="B29" s="15">
        <f>+B26-B24</f>
        <v>-40311988251</v>
      </c>
      <c r="C29" s="15">
        <f aca="true" t="shared" si="9" ref="C29:AE29">+C26-C24</f>
        <v>-388729014</v>
      </c>
      <c r="D29" s="15">
        <f t="shared" si="9"/>
        <v>-315131803</v>
      </c>
      <c r="E29" s="15">
        <f t="shared" si="9"/>
        <v>-300999219</v>
      </c>
      <c r="F29" s="15">
        <f t="shared" si="9"/>
        <v>-1162762152</v>
      </c>
      <c r="G29" s="15">
        <f t="shared" si="9"/>
        <v>-804691118</v>
      </c>
      <c r="H29" s="15">
        <f t="shared" si="9"/>
        <v>-335656846</v>
      </c>
      <c r="I29" s="15">
        <f t="shared" si="9"/>
        <v>-591084856</v>
      </c>
      <c r="J29" s="15">
        <f t="shared" si="9"/>
        <v>-2072909013</v>
      </c>
      <c r="K29" s="15">
        <f t="shared" si="9"/>
        <v>-1752744960</v>
      </c>
      <c r="L29" s="15">
        <f t="shared" si="9"/>
        <v>-1013762000</v>
      </c>
      <c r="M29" s="15">
        <f t="shared" si="9"/>
        <v>-556132144</v>
      </c>
      <c r="N29" s="15">
        <f t="shared" si="9"/>
        <v>-365509709</v>
      </c>
      <c r="O29" s="15">
        <f t="shared" si="9"/>
        <v>-582029885</v>
      </c>
      <c r="P29" s="15">
        <f t="shared" si="9"/>
        <v>-1246942892</v>
      </c>
      <c r="Q29" s="15">
        <f t="shared" si="9"/>
        <v>-337716874</v>
      </c>
      <c r="R29" s="15">
        <f t="shared" si="9"/>
        <v>-265495851</v>
      </c>
      <c r="S29" s="15">
        <f t="shared" si="9"/>
        <v>-178800572</v>
      </c>
      <c r="T29" s="15">
        <f t="shared" si="9"/>
        <v>-183604440</v>
      </c>
      <c r="U29" s="15">
        <f t="shared" si="9"/>
        <v>-532170455</v>
      </c>
      <c r="V29" s="15">
        <f t="shared" si="9"/>
        <v>-955681306</v>
      </c>
      <c r="W29" s="15">
        <f t="shared" si="9"/>
        <v>-2189464105</v>
      </c>
      <c r="X29" s="15">
        <f t="shared" si="9"/>
        <v>-538876966</v>
      </c>
      <c r="Y29" s="15">
        <f t="shared" si="9"/>
        <v>-602435330</v>
      </c>
      <c r="Z29" s="15">
        <f t="shared" si="9"/>
        <v>-757933524</v>
      </c>
      <c r="AA29" s="15">
        <f t="shared" si="9"/>
        <v>-297248273</v>
      </c>
      <c r="AB29" s="15">
        <f t="shared" si="9"/>
        <v>-33491979</v>
      </c>
      <c r="AC29" s="15">
        <f t="shared" si="9"/>
        <v>-65556708</v>
      </c>
      <c r="AD29" s="15">
        <f t="shared" si="9"/>
        <v>-302830900</v>
      </c>
      <c r="AE29" s="7">
        <f t="shared" si="9"/>
        <v>-85221395</v>
      </c>
    </row>
    <row r="30" spans="1:31" ht="13.5">
      <c r="A30" s="21" t="s">
        <v>120</v>
      </c>
      <c r="B30" s="15">
        <f>+B26-B25</f>
        <v>-39470150404</v>
      </c>
      <c r="C30" s="15">
        <f aca="true" t="shared" si="10" ref="C30:AE30">+C26-C25</f>
        <v>-460734614</v>
      </c>
      <c r="D30" s="15">
        <f t="shared" si="10"/>
        <v>-253354383</v>
      </c>
      <c r="E30" s="15">
        <f t="shared" si="10"/>
        <v>-319153589</v>
      </c>
      <c r="F30" s="15">
        <f t="shared" si="10"/>
        <v>-1246653441</v>
      </c>
      <c r="G30" s="15">
        <f t="shared" si="10"/>
        <v>-805751013</v>
      </c>
      <c r="H30" s="15">
        <f t="shared" si="10"/>
        <v>-338761464</v>
      </c>
      <c r="I30" s="15">
        <f t="shared" si="10"/>
        <v>-607723550</v>
      </c>
      <c r="J30" s="15">
        <f t="shared" si="10"/>
        <v>-2009378720</v>
      </c>
      <c r="K30" s="15">
        <f t="shared" si="10"/>
        <v>-1878086455</v>
      </c>
      <c r="L30" s="15">
        <f t="shared" si="10"/>
        <v>-1017804617</v>
      </c>
      <c r="M30" s="15">
        <f t="shared" si="10"/>
        <v>-564690331</v>
      </c>
      <c r="N30" s="15">
        <f t="shared" si="10"/>
        <v>-365953709</v>
      </c>
      <c r="O30" s="15">
        <f t="shared" si="10"/>
        <v>-529726472</v>
      </c>
      <c r="P30" s="15">
        <f t="shared" si="10"/>
        <v>-1233893058</v>
      </c>
      <c r="Q30" s="15">
        <f t="shared" si="10"/>
        <v>-333349284</v>
      </c>
      <c r="R30" s="15">
        <f t="shared" si="10"/>
        <v>-283227597</v>
      </c>
      <c r="S30" s="15">
        <f t="shared" si="10"/>
        <v>-179374572</v>
      </c>
      <c r="T30" s="15">
        <f t="shared" si="10"/>
        <v>-167176404</v>
      </c>
      <c r="U30" s="15">
        <f t="shared" si="10"/>
        <v>-552287607</v>
      </c>
      <c r="V30" s="15">
        <f t="shared" si="10"/>
        <v>-1024991113</v>
      </c>
      <c r="W30" s="15">
        <f t="shared" si="10"/>
        <v>-2238481764</v>
      </c>
      <c r="X30" s="15">
        <f t="shared" si="10"/>
        <v>-579710539</v>
      </c>
      <c r="Y30" s="15">
        <f t="shared" si="10"/>
        <v>-616692832</v>
      </c>
      <c r="Z30" s="15">
        <f t="shared" si="10"/>
        <v>-741784428</v>
      </c>
      <c r="AA30" s="15">
        <f t="shared" si="10"/>
        <v>-318051358</v>
      </c>
      <c r="AB30" s="15">
        <f t="shared" si="10"/>
        <v>-33491979</v>
      </c>
      <c r="AC30" s="15">
        <f t="shared" si="10"/>
        <v>-68383626</v>
      </c>
      <c r="AD30" s="15">
        <f t="shared" si="10"/>
        <v>-299377844</v>
      </c>
      <c r="AE30" s="7">
        <f t="shared" si="10"/>
        <v>-85803022</v>
      </c>
    </row>
    <row r="31" spans="1:31" ht="13.5">
      <c r="A31" s="21" t="s">
        <v>121</v>
      </c>
      <c r="B31" s="18">
        <f>IF(B24=0,0,B26*100/B24)</f>
        <v>26.438436087075658</v>
      </c>
      <c r="C31" s="18">
        <f aca="true" t="shared" si="11" ref="C31:AE31">IF(C24=0,0,C26*100/C24)</f>
        <v>20.730369022265645</v>
      </c>
      <c r="D31" s="18">
        <f t="shared" si="11"/>
        <v>25.64790281085819</v>
      </c>
      <c r="E31" s="18">
        <f t="shared" si="11"/>
        <v>28.661345541334853</v>
      </c>
      <c r="F31" s="18">
        <f t="shared" si="11"/>
        <v>23.752259239079407</v>
      </c>
      <c r="G31" s="18">
        <f t="shared" si="11"/>
        <v>20.355556712113454</v>
      </c>
      <c r="H31" s="18">
        <f t="shared" si="11"/>
        <v>24.09089014254454</v>
      </c>
      <c r="I31" s="18">
        <f t="shared" si="11"/>
        <v>23.360866279080888</v>
      </c>
      <c r="J31" s="18">
        <f t="shared" si="11"/>
        <v>24.129209127756763</v>
      </c>
      <c r="K31" s="18">
        <f t="shared" si="11"/>
        <v>22.55503959681743</v>
      </c>
      <c r="L31" s="18">
        <f t="shared" si="11"/>
        <v>13.70687687562799</v>
      </c>
      <c r="M31" s="18">
        <f t="shared" si="11"/>
        <v>35.15731947420133</v>
      </c>
      <c r="N31" s="18">
        <f t="shared" si="11"/>
        <v>21.818236253256018</v>
      </c>
      <c r="O31" s="18">
        <f t="shared" si="11"/>
        <v>22.64320793096604</v>
      </c>
      <c r="P31" s="18">
        <f t="shared" si="11"/>
        <v>24.232487324831624</v>
      </c>
      <c r="Q31" s="18">
        <f t="shared" si="11"/>
        <v>24.635773430079475</v>
      </c>
      <c r="R31" s="18">
        <f t="shared" si="11"/>
        <v>23.0481089090266</v>
      </c>
      <c r="S31" s="18">
        <f t="shared" si="11"/>
        <v>27.996840827200575</v>
      </c>
      <c r="T31" s="18">
        <f t="shared" si="11"/>
        <v>18.941174834492344</v>
      </c>
      <c r="U31" s="18">
        <f t="shared" si="11"/>
        <v>21.486654538912344</v>
      </c>
      <c r="V31" s="18">
        <f t="shared" si="11"/>
        <v>36.92434965143547</v>
      </c>
      <c r="W31" s="18">
        <f t="shared" si="11"/>
        <v>20.8912688957459</v>
      </c>
      <c r="X31" s="18">
        <f t="shared" si="11"/>
        <v>27.15652199745852</v>
      </c>
      <c r="Y31" s="18">
        <f t="shared" si="11"/>
        <v>27.347743301316303</v>
      </c>
      <c r="Z31" s="18">
        <f t="shared" si="11"/>
        <v>36.52223782887575</v>
      </c>
      <c r="AA31" s="18">
        <f t="shared" si="11"/>
        <v>27.388368898513313</v>
      </c>
      <c r="AB31" s="18">
        <f t="shared" si="11"/>
        <v>69.24876933023921</v>
      </c>
      <c r="AC31" s="18">
        <f t="shared" si="11"/>
        <v>30.11635379905554</v>
      </c>
      <c r="AD31" s="18">
        <f t="shared" si="11"/>
        <v>20.946685776333922</v>
      </c>
      <c r="AE31" s="10">
        <f t="shared" si="11"/>
        <v>15.727048194261538</v>
      </c>
    </row>
    <row r="32" spans="1:31" ht="13.5">
      <c r="A32" s="21" t="s">
        <v>122</v>
      </c>
      <c r="B32" s="18">
        <f>IF(B25=0,0,B26*100/B25)</f>
        <v>26.85091743105222</v>
      </c>
      <c r="C32" s="18">
        <f aca="true" t="shared" si="12" ref="C32:AE32">IF(C25=0,0,C26*100/C25)</f>
        <v>18.076174873603676</v>
      </c>
      <c r="D32" s="18">
        <f t="shared" si="12"/>
        <v>30.024145657450806</v>
      </c>
      <c r="E32" s="18">
        <f t="shared" si="12"/>
        <v>27.479007220837342</v>
      </c>
      <c r="F32" s="18">
        <f t="shared" si="12"/>
        <v>22.51374581315495</v>
      </c>
      <c r="G32" s="18">
        <f t="shared" si="12"/>
        <v>20.33422544024989</v>
      </c>
      <c r="H32" s="18">
        <f t="shared" si="12"/>
        <v>23.92292435619396</v>
      </c>
      <c r="I32" s="18">
        <f t="shared" si="12"/>
        <v>22.86753423328748</v>
      </c>
      <c r="J32" s="18">
        <f t="shared" si="12"/>
        <v>24.703637842567364</v>
      </c>
      <c r="K32" s="18">
        <f t="shared" si="12"/>
        <v>21.371444434646378</v>
      </c>
      <c r="L32" s="18">
        <f t="shared" si="12"/>
        <v>13.659871298991778</v>
      </c>
      <c r="M32" s="18">
        <f t="shared" si="12"/>
        <v>34.809968624390734</v>
      </c>
      <c r="N32" s="18">
        <f t="shared" si="12"/>
        <v>21.797534987550044</v>
      </c>
      <c r="O32" s="18">
        <f t="shared" si="12"/>
        <v>24.334864202837952</v>
      </c>
      <c r="P32" s="18">
        <f t="shared" si="12"/>
        <v>24.426172721502667</v>
      </c>
      <c r="Q32" s="18">
        <f t="shared" si="12"/>
        <v>24.87825247893285</v>
      </c>
      <c r="R32" s="18">
        <f t="shared" si="12"/>
        <v>21.921474964728528</v>
      </c>
      <c r="S32" s="18">
        <f t="shared" si="12"/>
        <v>27.93227527737231</v>
      </c>
      <c r="T32" s="18">
        <f t="shared" si="12"/>
        <v>20.422357592488723</v>
      </c>
      <c r="U32" s="18">
        <f t="shared" si="12"/>
        <v>20.86731917408094</v>
      </c>
      <c r="V32" s="18">
        <f t="shared" si="12"/>
        <v>35.309134400135726</v>
      </c>
      <c r="W32" s="18">
        <f t="shared" si="12"/>
        <v>20.527705983236473</v>
      </c>
      <c r="X32" s="18">
        <f t="shared" si="12"/>
        <v>25.735964287726546</v>
      </c>
      <c r="Y32" s="18">
        <f t="shared" si="12"/>
        <v>26.88546901815469</v>
      </c>
      <c r="Z32" s="18">
        <f t="shared" si="12"/>
        <v>37.022975221719584</v>
      </c>
      <c r="AA32" s="18">
        <f t="shared" si="12"/>
        <v>26.063864498863314</v>
      </c>
      <c r="AB32" s="18">
        <f t="shared" si="12"/>
        <v>69.24876933023921</v>
      </c>
      <c r="AC32" s="18">
        <f t="shared" si="12"/>
        <v>29.235345772143727</v>
      </c>
      <c r="AD32" s="18">
        <f t="shared" si="12"/>
        <v>21.13721928686143</v>
      </c>
      <c r="AE32" s="10">
        <f t="shared" si="12"/>
        <v>15.637110730228594</v>
      </c>
    </row>
    <row r="33" spans="1:31" ht="12.75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8"/>
    </row>
    <row r="34" spans="1:31" ht="13.5">
      <c r="A34" s="2" t="s">
        <v>123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8"/>
    </row>
    <row r="35" spans="1:31" ht="13.5">
      <c r="A35" s="21" t="s">
        <v>124</v>
      </c>
      <c r="B35" s="17">
        <v>45118984738</v>
      </c>
      <c r="C35" s="17">
        <v>402269873</v>
      </c>
      <c r="D35" s="17">
        <v>357618265</v>
      </c>
      <c r="E35" s="17">
        <v>378593852</v>
      </c>
      <c r="F35" s="17">
        <v>1264781614</v>
      </c>
      <c r="G35" s="17">
        <v>797918539</v>
      </c>
      <c r="H35" s="17">
        <v>432664537</v>
      </c>
      <c r="I35" s="17">
        <v>682493226</v>
      </c>
      <c r="J35" s="17">
        <v>2515184421</v>
      </c>
      <c r="K35" s="17">
        <v>1887463397</v>
      </c>
      <c r="L35" s="17">
        <v>1074875275</v>
      </c>
      <c r="M35" s="17">
        <v>777861851</v>
      </c>
      <c r="N35" s="17">
        <v>437621773</v>
      </c>
      <c r="O35" s="17">
        <v>613736233</v>
      </c>
      <c r="P35" s="17">
        <v>1342010309</v>
      </c>
      <c r="Q35" s="17">
        <v>385623162</v>
      </c>
      <c r="R35" s="17">
        <v>322891325</v>
      </c>
      <c r="S35" s="17">
        <v>239858232</v>
      </c>
      <c r="T35" s="17">
        <v>163186300</v>
      </c>
      <c r="U35" s="17">
        <v>572687576</v>
      </c>
      <c r="V35" s="17">
        <v>1308555708</v>
      </c>
      <c r="W35" s="17">
        <v>2379689082</v>
      </c>
      <c r="X35" s="17">
        <v>657130197</v>
      </c>
      <c r="Y35" s="17">
        <v>755626016</v>
      </c>
      <c r="Z35" s="17">
        <v>1036076367</v>
      </c>
      <c r="AA35" s="17">
        <v>401232299</v>
      </c>
      <c r="AB35" s="17">
        <v>98907096</v>
      </c>
      <c r="AC35" s="17">
        <v>69344538</v>
      </c>
      <c r="AD35" s="17">
        <v>347174732</v>
      </c>
      <c r="AE35" s="9">
        <v>100697342</v>
      </c>
    </row>
    <row r="36" spans="1:31" ht="13.5">
      <c r="A36" s="21" t="s">
        <v>125</v>
      </c>
      <c r="B36" s="17">
        <v>45207874156</v>
      </c>
      <c r="C36" s="17">
        <v>403192876</v>
      </c>
      <c r="D36" s="17">
        <v>304997740</v>
      </c>
      <c r="E36" s="17">
        <v>351879542</v>
      </c>
      <c r="F36" s="17">
        <v>1235391648</v>
      </c>
      <c r="G36" s="17">
        <v>798281539</v>
      </c>
      <c r="H36" s="17">
        <v>434123511</v>
      </c>
      <c r="I36" s="17">
        <v>687539974</v>
      </c>
      <c r="J36" s="17">
        <v>2451351421</v>
      </c>
      <c r="K36" s="17">
        <v>1904844245</v>
      </c>
      <c r="L36" s="17">
        <v>1060387275</v>
      </c>
      <c r="M36" s="17">
        <v>779486437</v>
      </c>
      <c r="N36" s="17">
        <v>438065773</v>
      </c>
      <c r="O36" s="17">
        <v>546385841</v>
      </c>
      <c r="P36" s="17">
        <v>1336540612</v>
      </c>
      <c r="Q36" s="17">
        <v>378507202</v>
      </c>
      <c r="R36" s="17">
        <v>326893220</v>
      </c>
      <c r="S36" s="17">
        <v>239126232</v>
      </c>
      <c r="T36" s="17">
        <v>174294155</v>
      </c>
      <c r="U36" s="17">
        <v>579528218</v>
      </c>
      <c r="V36" s="17">
        <v>1348369222</v>
      </c>
      <c r="W36" s="17">
        <v>2360310420</v>
      </c>
      <c r="X36" s="17">
        <v>657167801</v>
      </c>
      <c r="Y36" s="17">
        <v>772688016</v>
      </c>
      <c r="Z36" s="17">
        <v>1011405002</v>
      </c>
      <c r="AA36" s="17">
        <v>409771375</v>
      </c>
      <c r="AB36" s="17">
        <v>98907096</v>
      </c>
      <c r="AC36" s="17">
        <v>72206552</v>
      </c>
      <c r="AD36" s="17">
        <v>351059645</v>
      </c>
      <c r="AE36" s="9">
        <v>100602969</v>
      </c>
    </row>
    <row r="37" spans="1:31" ht="13.5">
      <c r="A37" s="21" t="s">
        <v>126</v>
      </c>
      <c r="B37" s="17">
        <v>12852417550</v>
      </c>
      <c r="C37" s="17">
        <v>98002780</v>
      </c>
      <c r="D37" s="17">
        <v>97391262</v>
      </c>
      <c r="E37" s="17">
        <v>113819928</v>
      </c>
      <c r="F37" s="17">
        <v>301433894</v>
      </c>
      <c r="G37" s="17">
        <v>183022529</v>
      </c>
      <c r="H37" s="17">
        <v>105839250</v>
      </c>
      <c r="I37" s="17">
        <v>173070939</v>
      </c>
      <c r="J37" s="17">
        <v>609583233</v>
      </c>
      <c r="K37" s="17">
        <v>410652809</v>
      </c>
      <c r="L37" s="17">
        <v>157073787</v>
      </c>
      <c r="M37" s="17">
        <v>210414812</v>
      </c>
      <c r="N37" s="17">
        <v>101948653</v>
      </c>
      <c r="O37" s="17">
        <v>158813373</v>
      </c>
      <c r="P37" s="17">
        <v>360968645</v>
      </c>
      <c r="Q37" s="17">
        <v>103460063</v>
      </c>
      <c r="R37" s="17">
        <v>77191500</v>
      </c>
      <c r="S37" s="17">
        <v>69225144</v>
      </c>
      <c r="T37" s="17">
        <v>37482860</v>
      </c>
      <c r="U37" s="17">
        <v>135933283</v>
      </c>
      <c r="V37" s="17">
        <v>298934410</v>
      </c>
      <c r="W37" s="17">
        <v>548677304</v>
      </c>
      <c r="X37" s="17">
        <v>197699387</v>
      </c>
      <c r="Y37" s="17">
        <v>207402096</v>
      </c>
      <c r="Z37" s="17">
        <v>326964229</v>
      </c>
      <c r="AA37" s="17">
        <v>107874399</v>
      </c>
      <c r="AB37" s="17">
        <v>30871398</v>
      </c>
      <c r="AC37" s="17">
        <v>25120293</v>
      </c>
      <c r="AD37" s="17">
        <v>78051283</v>
      </c>
      <c r="AE37" s="9">
        <v>15904047</v>
      </c>
    </row>
    <row r="38" spans="1:31" ht="12.75">
      <c r="A38" s="1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8"/>
    </row>
    <row r="39" spans="1:31" ht="13.5">
      <c r="A39" s="21" t="s">
        <v>127</v>
      </c>
      <c r="B39" s="15">
        <f>+B36-B35</f>
        <v>88889418</v>
      </c>
      <c r="C39" s="15">
        <f aca="true" t="shared" si="13" ref="C39:AE39">+C36-C35</f>
        <v>923003</v>
      </c>
      <c r="D39" s="15">
        <f t="shared" si="13"/>
        <v>-52620525</v>
      </c>
      <c r="E39" s="15">
        <f t="shared" si="13"/>
        <v>-26714310</v>
      </c>
      <c r="F39" s="15">
        <f t="shared" si="13"/>
        <v>-29389966</v>
      </c>
      <c r="G39" s="15">
        <f t="shared" si="13"/>
        <v>363000</v>
      </c>
      <c r="H39" s="15">
        <f t="shared" si="13"/>
        <v>1458974</v>
      </c>
      <c r="I39" s="15">
        <f t="shared" si="13"/>
        <v>5046748</v>
      </c>
      <c r="J39" s="15">
        <f t="shared" si="13"/>
        <v>-63833000</v>
      </c>
      <c r="K39" s="15">
        <f t="shared" si="13"/>
        <v>17380848</v>
      </c>
      <c r="L39" s="15">
        <f t="shared" si="13"/>
        <v>-14488000</v>
      </c>
      <c r="M39" s="15">
        <f t="shared" si="13"/>
        <v>1624586</v>
      </c>
      <c r="N39" s="15">
        <f t="shared" si="13"/>
        <v>444000</v>
      </c>
      <c r="O39" s="15">
        <f t="shared" si="13"/>
        <v>-67350392</v>
      </c>
      <c r="P39" s="15">
        <f t="shared" si="13"/>
        <v>-5469697</v>
      </c>
      <c r="Q39" s="15">
        <f t="shared" si="13"/>
        <v>-7115960</v>
      </c>
      <c r="R39" s="15">
        <f t="shared" si="13"/>
        <v>4001895</v>
      </c>
      <c r="S39" s="15">
        <f t="shared" si="13"/>
        <v>-732000</v>
      </c>
      <c r="T39" s="15">
        <f t="shared" si="13"/>
        <v>11107855</v>
      </c>
      <c r="U39" s="15">
        <f t="shared" si="13"/>
        <v>6840642</v>
      </c>
      <c r="V39" s="15">
        <f t="shared" si="13"/>
        <v>39813514</v>
      </c>
      <c r="W39" s="15">
        <f t="shared" si="13"/>
        <v>-19378662</v>
      </c>
      <c r="X39" s="15">
        <f t="shared" si="13"/>
        <v>37604</v>
      </c>
      <c r="Y39" s="15">
        <f t="shared" si="13"/>
        <v>17062000</v>
      </c>
      <c r="Z39" s="15">
        <f t="shared" si="13"/>
        <v>-24671365</v>
      </c>
      <c r="AA39" s="15">
        <f t="shared" si="13"/>
        <v>8539076</v>
      </c>
      <c r="AB39" s="15">
        <f t="shared" si="13"/>
        <v>0</v>
      </c>
      <c r="AC39" s="15">
        <f t="shared" si="13"/>
        <v>2862014</v>
      </c>
      <c r="AD39" s="15">
        <f t="shared" si="13"/>
        <v>3884913</v>
      </c>
      <c r="AE39" s="7">
        <f t="shared" si="13"/>
        <v>-94373</v>
      </c>
    </row>
    <row r="40" spans="1:31" ht="13.5">
      <c r="A40" s="21" t="s">
        <v>119</v>
      </c>
      <c r="B40" s="15">
        <f>+B37-B35</f>
        <v>-32266567188</v>
      </c>
      <c r="C40" s="15">
        <f aca="true" t="shared" si="14" ref="C40:AE40">+C37-C35</f>
        <v>-304267093</v>
      </c>
      <c r="D40" s="15">
        <f t="shared" si="14"/>
        <v>-260227003</v>
      </c>
      <c r="E40" s="15">
        <f t="shared" si="14"/>
        <v>-264773924</v>
      </c>
      <c r="F40" s="15">
        <f t="shared" si="14"/>
        <v>-963347720</v>
      </c>
      <c r="G40" s="15">
        <f t="shared" si="14"/>
        <v>-614896010</v>
      </c>
      <c r="H40" s="15">
        <f t="shared" si="14"/>
        <v>-326825287</v>
      </c>
      <c r="I40" s="15">
        <f t="shared" si="14"/>
        <v>-509422287</v>
      </c>
      <c r="J40" s="15">
        <f t="shared" si="14"/>
        <v>-1905601188</v>
      </c>
      <c r="K40" s="15">
        <f t="shared" si="14"/>
        <v>-1476810588</v>
      </c>
      <c r="L40" s="15">
        <f t="shared" si="14"/>
        <v>-917801488</v>
      </c>
      <c r="M40" s="15">
        <f t="shared" si="14"/>
        <v>-567447039</v>
      </c>
      <c r="N40" s="15">
        <f t="shared" si="14"/>
        <v>-335673120</v>
      </c>
      <c r="O40" s="15">
        <f t="shared" si="14"/>
        <v>-454922860</v>
      </c>
      <c r="P40" s="15">
        <f t="shared" si="14"/>
        <v>-981041664</v>
      </c>
      <c r="Q40" s="15">
        <f t="shared" si="14"/>
        <v>-282163099</v>
      </c>
      <c r="R40" s="15">
        <f t="shared" si="14"/>
        <v>-245699825</v>
      </c>
      <c r="S40" s="15">
        <f t="shared" si="14"/>
        <v>-170633088</v>
      </c>
      <c r="T40" s="15">
        <f t="shared" si="14"/>
        <v>-125703440</v>
      </c>
      <c r="U40" s="15">
        <f t="shared" si="14"/>
        <v>-436754293</v>
      </c>
      <c r="V40" s="15">
        <f t="shared" si="14"/>
        <v>-1009621298</v>
      </c>
      <c r="W40" s="15">
        <f t="shared" si="14"/>
        <v>-1831011778</v>
      </c>
      <c r="X40" s="15">
        <f t="shared" si="14"/>
        <v>-459430810</v>
      </c>
      <c r="Y40" s="15">
        <f t="shared" si="14"/>
        <v>-548223920</v>
      </c>
      <c r="Z40" s="15">
        <f t="shared" si="14"/>
        <v>-709112138</v>
      </c>
      <c r="AA40" s="15">
        <f t="shared" si="14"/>
        <v>-293357900</v>
      </c>
      <c r="AB40" s="15">
        <f t="shared" si="14"/>
        <v>-68035698</v>
      </c>
      <c r="AC40" s="15">
        <f t="shared" si="14"/>
        <v>-44224245</v>
      </c>
      <c r="AD40" s="15">
        <f t="shared" si="14"/>
        <v>-269123449</v>
      </c>
      <c r="AE40" s="7">
        <f t="shared" si="14"/>
        <v>-84793295</v>
      </c>
    </row>
    <row r="41" spans="1:31" ht="13.5">
      <c r="A41" s="21" t="s">
        <v>120</v>
      </c>
      <c r="B41" s="15">
        <f>+B37-B36</f>
        <v>-32355456606</v>
      </c>
      <c r="C41" s="15">
        <f aca="true" t="shared" si="15" ref="C41:AE41">+C37-C36</f>
        <v>-305190096</v>
      </c>
      <c r="D41" s="15">
        <f t="shared" si="15"/>
        <v>-207606478</v>
      </c>
      <c r="E41" s="15">
        <f t="shared" si="15"/>
        <v>-238059614</v>
      </c>
      <c r="F41" s="15">
        <f t="shared" si="15"/>
        <v>-933957754</v>
      </c>
      <c r="G41" s="15">
        <f t="shared" si="15"/>
        <v>-615259010</v>
      </c>
      <c r="H41" s="15">
        <f t="shared" si="15"/>
        <v>-328284261</v>
      </c>
      <c r="I41" s="15">
        <f t="shared" si="15"/>
        <v>-514469035</v>
      </c>
      <c r="J41" s="15">
        <f t="shared" si="15"/>
        <v>-1841768188</v>
      </c>
      <c r="K41" s="15">
        <f t="shared" si="15"/>
        <v>-1494191436</v>
      </c>
      <c r="L41" s="15">
        <f t="shared" si="15"/>
        <v>-903313488</v>
      </c>
      <c r="M41" s="15">
        <f t="shared" si="15"/>
        <v>-569071625</v>
      </c>
      <c r="N41" s="15">
        <f t="shared" si="15"/>
        <v>-336117120</v>
      </c>
      <c r="O41" s="15">
        <f t="shared" si="15"/>
        <v>-387572468</v>
      </c>
      <c r="P41" s="15">
        <f t="shared" si="15"/>
        <v>-975571967</v>
      </c>
      <c r="Q41" s="15">
        <f t="shared" si="15"/>
        <v>-275047139</v>
      </c>
      <c r="R41" s="15">
        <f t="shared" si="15"/>
        <v>-249701720</v>
      </c>
      <c r="S41" s="15">
        <f t="shared" si="15"/>
        <v>-169901088</v>
      </c>
      <c r="T41" s="15">
        <f t="shared" si="15"/>
        <v>-136811295</v>
      </c>
      <c r="U41" s="15">
        <f t="shared" si="15"/>
        <v>-443594935</v>
      </c>
      <c r="V41" s="15">
        <f t="shared" si="15"/>
        <v>-1049434812</v>
      </c>
      <c r="W41" s="15">
        <f t="shared" si="15"/>
        <v>-1811633116</v>
      </c>
      <c r="X41" s="15">
        <f t="shared" si="15"/>
        <v>-459468414</v>
      </c>
      <c r="Y41" s="15">
        <f t="shared" si="15"/>
        <v>-565285920</v>
      </c>
      <c r="Z41" s="15">
        <f t="shared" si="15"/>
        <v>-684440773</v>
      </c>
      <c r="AA41" s="15">
        <f t="shared" si="15"/>
        <v>-301896976</v>
      </c>
      <c r="AB41" s="15">
        <f t="shared" si="15"/>
        <v>-68035698</v>
      </c>
      <c r="AC41" s="15">
        <f t="shared" si="15"/>
        <v>-47086259</v>
      </c>
      <c r="AD41" s="15">
        <f t="shared" si="15"/>
        <v>-273008362</v>
      </c>
      <c r="AE41" s="7">
        <f t="shared" si="15"/>
        <v>-84698922</v>
      </c>
    </row>
    <row r="42" spans="1:31" ht="13.5">
      <c r="A42" s="21" t="s">
        <v>121</v>
      </c>
      <c r="B42" s="18">
        <f>IF(B35=0,0,B37*100/B35)</f>
        <v>28.485608939634382</v>
      </c>
      <c r="C42" s="18">
        <f aca="true" t="shared" si="16" ref="C42:AE42">IF(C35=0,0,C37*100/C35)</f>
        <v>24.362445854850282</v>
      </c>
      <c r="D42" s="18">
        <f t="shared" si="16"/>
        <v>27.23330196795178</v>
      </c>
      <c r="E42" s="18">
        <f t="shared" si="16"/>
        <v>30.06386062497391</v>
      </c>
      <c r="F42" s="18">
        <f t="shared" si="16"/>
        <v>23.832880764821113</v>
      </c>
      <c r="G42" s="18">
        <f t="shared" si="16"/>
        <v>22.937495502908725</v>
      </c>
      <c r="H42" s="18">
        <f t="shared" si="16"/>
        <v>24.462196678716936</v>
      </c>
      <c r="I42" s="18">
        <f t="shared" si="16"/>
        <v>25.35863103203899</v>
      </c>
      <c r="J42" s="18">
        <f t="shared" si="16"/>
        <v>24.236124711588296</v>
      </c>
      <c r="K42" s="18">
        <f t="shared" si="16"/>
        <v>21.756862127907002</v>
      </c>
      <c r="L42" s="18">
        <f t="shared" si="16"/>
        <v>14.613210542032423</v>
      </c>
      <c r="M42" s="18">
        <f t="shared" si="16"/>
        <v>27.050408980655874</v>
      </c>
      <c r="N42" s="18">
        <f t="shared" si="16"/>
        <v>23.296065070327295</v>
      </c>
      <c r="O42" s="18">
        <f t="shared" si="16"/>
        <v>25.876486422140243</v>
      </c>
      <c r="P42" s="18">
        <f t="shared" si="16"/>
        <v>26.897605970625968</v>
      </c>
      <c r="Q42" s="18">
        <f t="shared" si="16"/>
        <v>26.82931763315607</v>
      </c>
      <c r="R42" s="18">
        <f t="shared" si="16"/>
        <v>23.906340624047424</v>
      </c>
      <c r="S42" s="18">
        <f t="shared" si="16"/>
        <v>28.86085810888492</v>
      </c>
      <c r="T42" s="18">
        <f t="shared" si="16"/>
        <v>22.96936691376666</v>
      </c>
      <c r="U42" s="18">
        <f t="shared" si="16"/>
        <v>23.73602793157154</v>
      </c>
      <c r="V42" s="18">
        <f t="shared" si="16"/>
        <v>22.844607086456573</v>
      </c>
      <c r="W42" s="18">
        <f t="shared" si="16"/>
        <v>23.05668030963383</v>
      </c>
      <c r="X42" s="18">
        <f t="shared" si="16"/>
        <v>30.085268931873483</v>
      </c>
      <c r="Y42" s="18">
        <f t="shared" si="16"/>
        <v>27.447717734483085</v>
      </c>
      <c r="Z42" s="18">
        <f t="shared" si="16"/>
        <v>31.557927524853966</v>
      </c>
      <c r="AA42" s="18">
        <f t="shared" si="16"/>
        <v>26.88577147673747</v>
      </c>
      <c r="AB42" s="18">
        <f t="shared" si="16"/>
        <v>31.212520889299995</v>
      </c>
      <c r="AC42" s="18">
        <f t="shared" si="16"/>
        <v>36.22533760337404</v>
      </c>
      <c r="AD42" s="18">
        <f t="shared" si="16"/>
        <v>22.481844387223433</v>
      </c>
      <c r="AE42" s="10">
        <f t="shared" si="16"/>
        <v>15.793909436060387</v>
      </c>
    </row>
    <row r="43" spans="1:31" ht="13.5">
      <c r="A43" s="21" t="s">
        <v>122</v>
      </c>
      <c r="B43" s="18">
        <f>IF(B36=0,0,B37*100/B36)</f>
        <v>28.42959946678719</v>
      </c>
      <c r="C43" s="18">
        <f aca="true" t="shared" si="17" ref="C43:AE43">IF(C36=0,0,C37*100/C36)</f>
        <v>24.306674505826336</v>
      </c>
      <c r="D43" s="18">
        <f t="shared" si="17"/>
        <v>31.931797920863282</v>
      </c>
      <c r="E43" s="18">
        <f t="shared" si="17"/>
        <v>32.34627604465849</v>
      </c>
      <c r="F43" s="18">
        <f t="shared" si="17"/>
        <v>24.39986497302271</v>
      </c>
      <c r="G43" s="18">
        <f t="shared" si="17"/>
        <v>22.92706520925821</v>
      </c>
      <c r="H43" s="18">
        <f t="shared" si="17"/>
        <v>24.37998572254245</v>
      </c>
      <c r="I43" s="18">
        <f t="shared" si="17"/>
        <v>25.17249113431185</v>
      </c>
      <c r="J43" s="18">
        <f t="shared" si="17"/>
        <v>24.867231510663114</v>
      </c>
      <c r="K43" s="18">
        <f t="shared" si="17"/>
        <v>21.55834053508139</v>
      </c>
      <c r="L43" s="18">
        <f t="shared" si="17"/>
        <v>14.812869854553847</v>
      </c>
      <c r="M43" s="18">
        <f t="shared" si="17"/>
        <v>26.994031199544786</v>
      </c>
      <c r="N43" s="18">
        <f t="shared" si="17"/>
        <v>23.27245342675973</v>
      </c>
      <c r="O43" s="18">
        <f t="shared" si="17"/>
        <v>29.066158213276246</v>
      </c>
      <c r="P43" s="18">
        <f t="shared" si="17"/>
        <v>27.007682502056287</v>
      </c>
      <c r="Q43" s="18">
        <f t="shared" si="17"/>
        <v>27.33371054852478</v>
      </c>
      <c r="R43" s="18">
        <f t="shared" si="17"/>
        <v>23.613674214472848</v>
      </c>
      <c r="S43" s="18">
        <f t="shared" si="17"/>
        <v>28.94920537199783</v>
      </c>
      <c r="T43" s="18">
        <f t="shared" si="17"/>
        <v>21.505517497130068</v>
      </c>
      <c r="U43" s="18">
        <f t="shared" si="17"/>
        <v>23.455852325727477</v>
      </c>
      <c r="V43" s="18">
        <f t="shared" si="17"/>
        <v>22.170070713761813</v>
      </c>
      <c r="W43" s="18">
        <f t="shared" si="17"/>
        <v>23.245980670627212</v>
      </c>
      <c r="X43" s="18">
        <f t="shared" si="17"/>
        <v>30.083547413486254</v>
      </c>
      <c r="Y43" s="18">
        <f t="shared" si="17"/>
        <v>26.841634877898766</v>
      </c>
      <c r="Z43" s="18">
        <f t="shared" si="17"/>
        <v>32.32772513023423</v>
      </c>
      <c r="AA43" s="18">
        <f t="shared" si="17"/>
        <v>26.325508705921685</v>
      </c>
      <c r="AB43" s="18">
        <f t="shared" si="17"/>
        <v>31.212520889299995</v>
      </c>
      <c r="AC43" s="18">
        <f t="shared" si="17"/>
        <v>34.78949251031956</v>
      </c>
      <c r="AD43" s="18">
        <f t="shared" si="17"/>
        <v>22.233054727779948</v>
      </c>
      <c r="AE43" s="10">
        <f t="shared" si="17"/>
        <v>15.808725287222885</v>
      </c>
    </row>
    <row r="44" spans="1:31" ht="12.75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8"/>
    </row>
    <row r="45" spans="1:31" ht="13.5">
      <c r="A45" s="2" t="s">
        <v>128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8"/>
    </row>
    <row r="46" spans="1:31" ht="13.5">
      <c r="A46" s="21" t="s">
        <v>124</v>
      </c>
      <c r="B46" s="17">
        <v>15485778947</v>
      </c>
      <c r="C46" s="17">
        <v>176664636</v>
      </c>
      <c r="D46" s="17">
        <v>129415333</v>
      </c>
      <c r="E46" s="17">
        <v>141006664</v>
      </c>
      <c r="F46" s="17">
        <v>457373393</v>
      </c>
      <c r="G46" s="17">
        <v>250853843</v>
      </c>
      <c r="H46" s="17">
        <v>215390595</v>
      </c>
      <c r="I46" s="17">
        <v>238213885</v>
      </c>
      <c r="J46" s="17">
        <v>719904979</v>
      </c>
      <c r="K46" s="17">
        <v>600571672</v>
      </c>
      <c r="L46" s="17">
        <v>336196675</v>
      </c>
      <c r="M46" s="17">
        <v>220283707</v>
      </c>
      <c r="N46" s="17">
        <v>247362262</v>
      </c>
      <c r="O46" s="17">
        <v>257456098</v>
      </c>
      <c r="P46" s="17">
        <v>447221388</v>
      </c>
      <c r="Q46" s="17">
        <v>160375086</v>
      </c>
      <c r="R46" s="17">
        <v>121259549</v>
      </c>
      <c r="S46" s="17">
        <v>135151777</v>
      </c>
      <c r="T46" s="17">
        <v>61895870</v>
      </c>
      <c r="U46" s="17">
        <v>203652312</v>
      </c>
      <c r="V46" s="17">
        <v>382653880</v>
      </c>
      <c r="W46" s="17">
        <v>659645720</v>
      </c>
      <c r="X46" s="17">
        <v>277393127</v>
      </c>
      <c r="Y46" s="17">
        <v>276307704</v>
      </c>
      <c r="Z46" s="17">
        <v>293831602</v>
      </c>
      <c r="AA46" s="17">
        <v>252867911</v>
      </c>
      <c r="AB46" s="17">
        <v>32334064</v>
      </c>
      <c r="AC46" s="17">
        <v>26079159</v>
      </c>
      <c r="AD46" s="17">
        <v>126219938</v>
      </c>
      <c r="AE46" s="9">
        <v>59536284</v>
      </c>
    </row>
    <row r="47" spans="1:31" ht="13.5">
      <c r="A47" s="21" t="s">
        <v>125</v>
      </c>
      <c r="B47" s="17">
        <v>15464735167</v>
      </c>
      <c r="C47" s="17">
        <v>176535029</v>
      </c>
      <c r="D47" s="17">
        <v>129443564</v>
      </c>
      <c r="E47" s="17">
        <v>140456464</v>
      </c>
      <c r="F47" s="17">
        <v>423463205</v>
      </c>
      <c r="G47" s="17">
        <v>251021843</v>
      </c>
      <c r="H47" s="17">
        <v>216034516</v>
      </c>
      <c r="I47" s="17">
        <v>238213885</v>
      </c>
      <c r="J47" s="17">
        <v>720446839</v>
      </c>
      <c r="K47" s="17">
        <v>597124520</v>
      </c>
      <c r="L47" s="17">
        <v>329485107</v>
      </c>
      <c r="M47" s="17">
        <v>219637688</v>
      </c>
      <c r="N47" s="17">
        <v>247362262</v>
      </c>
      <c r="O47" s="17">
        <v>256559100</v>
      </c>
      <c r="P47" s="17">
        <v>450518438</v>
      </c>
      <c r="Q47" s="17">
        <v>159972686</v>
      </c>
      <c r="R47" s="17">
        <v>121638549</v>
      </c>
      <c r="S47" s="17">
        <v>133651777</v>
      </c>
      <c r="T47" s="17">
        <v>63869033</v>
      </c>
      <c r="U47" s="17">
        <v>203652312</v>
      </c>
      <c r="V47" s="17">
        <v>377681996</v>
      </c>
      <c r="W47" s="17">
        <v>659521030</v>
      </c>
      <c r="X47" s="17">
        <v>277577941</v>
      </c>
      <c r="Y47" s="17">
        <v>279907704</v>
      </c>
      <c r="Z47" s="17">
        <v>259082147</v>
      </c>
      <c r="AA47" s="17">
        <v>254374911</v>
      </c>
      <c r="AB47" s="17">
        <v>32334064</v>
      </c>
      <c r="AC47" s="17">
        <v>29196819</v>
      </c>
      <c r="AD47" s="17">
        <v>126219938</v>
      </c>
      <c r="AE47" s="9">
        <v>59044335</v>
      </c>
    </row>
    <row r="48" spans="1:31" ht="13.5">
      <c r="A48" s="21" t="s">
        <v>126</v>
      </c>
      <c r="B48" s="17">
        <v>4418172530</v>
      </c>
      <c r="C48" s="17">
        <v>53330870</v>
      </c>
      <c r="D48" s="17">
        <v>40163577</v>
      </c>
      <c r="E48" s="17">
        <v>43669530</v>
      </c>
      <c r="F48" s="17">
        <v>138280585</v>
      </c>
      <c r="G48" s="17">
        <v>71131047</v>
      </c>
      <c r="H48" s="17">
        <v>60303233</v>
      </c>
      <c r="I48" s="17">
        <v>70062779</v>
      </c>
      <c r="J48" s="17">
        <v>206406078</v>
      </c>
      <c r="K48" s="17">
        <v>171626030</v>
      </c>
      <c r="L48" s="17">
        <v>1871184</v>
      </c>
      <c r="M48" s="17">
        <v>61616252</v>
      </c>
      <c r="N48" s="17">
        <v>70220614</v>
      </c>
      <c r="O48" s="17">
        <v>71972246</v>
      </c>
      <c r="P48" s="17">
        <v>132005997</v>
      </c>
      <c r="Q48" s="17">
        <v>45671305</v>
      </c>
      <c r="R48" s="17">
        <v>33616402</v>
      </c>
      <c r="S48" s="17">
        <v>37113675</v>
      </c>
      <c r="T48" s="17">
        <v>16183555</v>
      </c>
      <c r="U48" s="17">
        <v>57744518</v>
      </c>
      <c r="V48" s="17">
        <v>106272575</v>
      </c>
      <c r="W48" s="17">
        <v>174892342</v>
      </c>
      <c r="X48" s="17">
        <v>85335914</v>
      </c>
      <c r="Y48" s="17">
        <v>85307167</v>
      </c>
      <c r="Z48" s="17">
        <v>83951896</v>
      </c>
      <c r="AA48" s="17">
        <v>81000169</v>
      </c>
      <c r="AB48" s="17">
        <v>9929387</v>
      </c>
      <c r="AC48" s="17">
        <v>8586221</v>
      </c>
      <c r="AD48" s="17">
        <v>42304574</v>
      </c>
      <c r="AE48" s="9">
        <v>6865121</v>
      </c>
    </row>
    <row r="49" spans="1:31" ht="12.75">
      <c r="A49" s="1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8"/>
    </row>
    <row r="50" spans="1:31" ht="13.5">
      <c r="A50" s="21" t="s">
        <v>129</v>
      </c>
      <c r="B50" s="15">
        <f>+B47-B46</f>
        <v>-21043780</v>
      </c>
      <c r="C50" s="15">
        <f aca="true" t="shared" si="18" ref="C50:AE50">+C47-C46</f>
        <v>-129607</v>
      </c>
      <c r="D50" s="15">
        <f t="shared" si="18"/>
        <v>28231</v>
      </c>
      <c r="E50" s="15">
        <f t="shared" si="18"/>
        <v>-550200</v>
      </c>
      <c r="F50" s="15">
        <f t="shared" si="18"/>
        <v>-33910188</v>
      </c>
      <c r="G50" s="15">
        <f t="shared" si="18"/>
        <v>168000</v>
      </c>
      <c r="H50" s="15">
        <f t="shared" si="18"/>
        <v>643921</v>
      </c>
      <c r="I50" s="15">
        <f t="shared" si="18"/>
        <v>0</v>
      </c>
      <c r="J50" s="15">
        <f t="shared" si="18"/>
        <v>541860</v>
      </c>
      <c r="K50" s="15">
        <f t="shared" si="18"/>
        <v>-3447152</v>
      </c>
      <c r="L50" s="15">
        <f t="shared" si="18"/>
        <v>-6711568</v>
      </c>
      <c r="M50" s="15">
        <f t="shared" si="18"/>
        <v>-646019</v>
      </c>
      <c r="N50" s="15">
        <f t="shared" si="18"/>
        <v>0</v>
      </c>
      <c r="O50" s="15">
        <f t="shared" si="18"/>
        <v>-896998</v>
      </c>
      <c r="P50" s="15">
        <f t="shared" si="18"/>
        <v>3297050</v>
      </c>
      <c r="Q50" s="15">
        <f t="shared" si="18"/>
        <v>-402400</v>
      </c>
      <c r="R50" s="15">
        <f t="shared" si="18"/>
        <v>379000</v>
      </c>
      <c r="S50" s="15">
        <f t="shared" si="18"/>
        <v>-1500000</v>
      </c>
      <c r="T50" s="15">
        <f t="shared" si="18"/>
        <v>1973163</v>
      </c>
      <c r="U50" s="15">
        <f t="shared" si="18"/>
        <v>0</v>
      </c>
      <c r="V50" s="15">
        <f t="shared" si="18"/>
        <v>-4971884</v>
      </c>
      <c r="W50" s="15">
        <f t="shared" si="18"/>
        <v>-124690</v>
      </c>
      <c r="X50" s="15">
        <f t="shared" si="18"/>
        <v>184814</v>
      </c>
      <c r="Y50" s="15">
        <f t="shared" si="18"/>
        <v>3600000</v>
      </c>
      <c r="Z50" s="15">
        <f t="shared" si="18"/>
        <v>-34749455</v>
      </c>
      <c r="AA50" s="15">
        <f t="shared" si="18"/>
        <v>1507000</v>
      </c>
      <c r="AB50" s="15">
        <f t="shared" si="18"/>
        <v>0</v>
      </c>
      <c r="AC50" s="15">
        <f t="shared" si="18"/>
        <v>3117660</v>
      </c>
      <c r="AD50" s="15">
        <f t="shared" si="18"/>
        <v>0</v>
      </c>
      <c r="AE50" s="7">
        <f t="shared" si="18"/>
        <v>-491949</v>
      </c>
    </row>
    <row r="51" spans="1:31" ht="13.5">
      <c r="A51" s="21" t="s">
        <v>119</v>
      </c>
      <c r="B51" s="15">
        <f>+B48-B46</f>
        <v>-11067606417</v>
      </c>
      <c r="C51" s="15">
        <f aca="true" t="shared" si="19" ref="C51:AE51">+C48-C46</f>
        <v>-123333766</v>
      </c>
      <c r="D51" s="15">
        <f t="shared" si="19"/>
        <v>-89251756</v>
      </c>
      <c r="E51" s="15">
        <f t="shared" si="19"/>
        <v>-97337134</v>
      </c>
      <c r="F51" s="15">
        <f t="shared" si="19"/>
        <v>-319092808</v>
      </c>
      <c r="G51" s="15">
        <f t="shared" si="19"/>
        <v>-179722796</v>
      </c>
      <c r="H51" s="15">
        <f t="shared" si="19"/>
        <v>-155087362</v>
      </c>
      <c r="I51" s="15">
        <f t="shared" si="19"/>
        <v>-168151106</v>
      </c>
      <c r="J51" s="15">
        <f t="shared" si="19"/>
        <v>-513498901</v>
      </c>
      <c r="K51" s="15">
        <f t="shared" si="19"/>
        <v>-428945642</v>
      </c>
      <c r="L51" s="15">
        <f t="shared" si="19"/>
        <v>-334325491</v>
      </c>
      <c r="M51" s="15">
        <f t="shared" si="19"/>
        <v>-158667455</v>
      </c>
      <c r="N51" s="15">
        <f t="shared" si="19"/>
        <v>-177141648</v>
      </c>
      <c r="O51" s="15">
        <f t="shared" si="19"/>
        <v>-185483852</v>
      </c>
      <c r="P51" s="15">
        <f t="shared" si="19"/>
        <v>-315215391</v>
      </c>
      <c r="Q51" s="15">
        <f t="shared" si="19"/>
        <v>-114703781</v>
      </c>
      <c r="R51" s="15">
        <f t="shared" si="19"/>
        <v>-87643147</v>
      </c>
      <c r="S51" s="15">
        <f t="shared" si="19"/>
        <v>-98038102</v>
      </c>
      <c r="T51" s="15">
        <f t="shared" si="19"/>
        <v>-45712315</v>
      </c>
      <c r="U51" s="15">
        <f t="shared" si="19"/>
        <v>-145907794</v>
      </c>
      <c r="V51" s="15">
        <f t="shared" si="19"/>
        <v>-276381305</v>
      </c>
      <c r="W51" s="15">
        <f t="shared" si="19"/>
        <v>-484753378</v>
      </c>
      <c r="X51" s="15">
        <f t="shared" si="19"/>
        <v>-192057213</v>
      </c>
      <c r="Y51" s="15">
        <f t="shared" si="19"/>
        <v>-191000537</v>
      </c>
      <c r="Z51" s="15">
        <f t="shared" si="19"/>
        <v>-209879706</v>
      </c>
      <c r="AA51" s="15">
        <f t="shared" si="19"/>
        <v>-171867742</v>
      </c>
      <c r="AB51" s="15">
        <f t="shared" si="19"/>
        <v>-22404677</v>
      </c>
      <c r="AC51" s="15">
        <f t="shared" si="19"/>
        <v>-17492938</v>
      </c>
      <c r="AD51" s="15">
        <f t="shared" si="19"/>
        <v>-83915364</v>
      </c>
      <c r="AE51" s="7">
        <f t="shared" si="19"/>
        <v>-52671163</v>
      </c>
    </row>
    <row r="52" spans="1:31" ht="13.5">
      <c r="A52" s="21" t="s">
        <v>120</v>
      </c>
      <c r="B52" s="15">
        <f>+B48-B47</f>
        <v>-11046562637</v>
      </c>
      <c r="C52" s="15">
        <f aca="true" t="shared" si="20" ref="C52:AE52">+C48-C47</f>
        <v>-123204159</v>
      </c>
      <c r="D52" s="15">
        <f t="shared" si="20"/>
        <v>-89279987</v>
      </c>
      <c r="E52" s="15">
        <f t="shared" si="20"/>
        <v>-96786934</v>
      </c>
      <c r="F52" s="15">
        <f t="shared" si="20"/>
        <v>-285182620</v>
      </c>
      <c r="G52" s="15">
        <f t="shared" si="20"/>
        <v>-179890796</v>
      </c>
      <c r="H52" s="15">
        <f t="shared" si="20"/>
        <v>-155731283</v>
      </c>
      <c r="I52" s="15">
        <f t="shared" si="20"/>
        <v>-168151106</v>
      </c>
      <c r="J52" s="15">
        <f t="shared" si="20"/>
        <v>-514040761</v>
      </c>
      <c r="K52" s="15">
        <f t="shared" si="20"/>
        <v>-425498490</v>
      </c>
      <c r="L52" s="15">
        <f t="shared" si="20"/>
        <v>-327613923</v>
      </c>
      <c r="M52" s="15">
        <f t="shared" si="20"/>
        <v>-158021436</v>
      </c>
      <c r="N52" s="15">
        <f t="shared" si="20"/>
        <v>-177141648</v>
      </c>
      <c r="O52" s="15">
        <f t="shared" si="20"/>
        <v>-184586854</v>
      </c>
      <c r="P52" s="15">
        <f t="shared" si="20"/>
        <v>-318512441</v>
      </c>
      <c r="Q52" s="15">
        <f t="shared" si="20"/>
        <v>-114301381</v>
      </c>
      <c r="R52" s="15">
        <f t="shared" si="20"/>
        <v>-88022147</v>
      </c>
      <c r="S52" s="15">
        <f t="shared" si="20"/>
        <v>-96538102</v>
      </c>
      <c r="T52" s="15">
        <f t="shared" si="20"/>
        <v>-47685478</v>
      </c>
      <c r="U52" s="15">
        <f t="shared" si="20"/>
        <v>-145907794</v>
      </c>
      <c r="V52" s="15">
        <f t="shared" si="20"/>
        <v>-271409421</v>
      </c>
      <c r="W52" s="15">
        <f t="shared" si="20"/>
        <v>-484628688</v>
      </c>
      <c r="X52" s="15">
        <f t="shared" si="20"/>
        <v>-192242027</v>
      </c>
      <c r="Y52" s="15">
        <f t="shared" si="20"/>
        <v>-194600537</v>
      </c>
      <c r="Z52" s="15">
        <f t="shared" si="20"/>
        <v>-175130251</v>
      </c>
      <c r="AA52" s="15">
        <f t="shared" si="20"/>
        <v>-173374742</v>
      </c>
      <c r="AB52" s="15">
        <f t="shared" si="20"/>
        <v>-22404677</v>
      </c>
      <c r="AC52" s="15">
        <f t="shared" si="20"/>
        <v>-20610598</v>
      </c>
      <c r="AD52" s="15">
        <f t="shared" si="20"/>
        <v>-83915364</v>
      </c>
      <c r="AE52" s="7">
        <f t="shared" si="20"/>
        <v>-52179214</v>
      </c>
    </row>
    <row r="53" spans="1:31" ht="13.5">
      <c r="A53" s="21" t="s">
        <v>121</v>
      </c>
      <c r="B53" s="18">
        <f>IF(B46=0,0,B48*100/B46)</f>
        <v>28.530515288389257</v>
      </c>
      <c r="C53" s="18">
        <f aca="true" t="shared" si="21" ref="C53:AE53">IF(C46=0,0,C48*100/C46)</f>
        <v>30.187631892553753</v>
      </c>
      <c r="D53" s="18">
        <f t="shared" si="21"/>
        <v>31.03463559453191</v>
      </c>
      <c r="E53" s="18">
        <f t="shared" si="21"/>
        <v>30.969834163298835</v>
      </c>
      <c r="F53" s="18">
        <f t="shared" si="21"/>
        <v>30.23363123355101</v>
      </c>
      <c r="G53" s="18">
        <f t="shared" si="21"/>
        <v>28.35557396663044</v>
      </c>
      <c r="H53" s="18">
        <f t="shared" si="21"/>
        <v>27.997152336201122</v>
      </c>
      <c r="I53" s="18">
        <f t="shared" si="21"/>
        <v>29.41171082449707</v>
      </c>
      <c r="J53" s="18">
        <f t="shared" si="21"/>
        <v>28.67129468762849</v>
      </c>
      <c r="K53" s="18">
        <f t="shared" si="21"/>
        <v>28.577110443530877</v>
      </c>
      <c r="L53" s="18">
        <f t="shared" si="21"/>
        <v>0.5565742135908989</v>
      </c>
      <c r="M53" s="18">
        <f t="shared" si="21"/>
        <v>27.971316099197477</v>
      </c>
      <c r="N53" s="18">
        <f t="shared" si="21"/>
        <v>28.387763530396565</v>
      </c>
      <c r="O53" s="18">
        <f t="shared" si="21"/>
        <v>27.955152959709658</v>
      </c>
      <c r="P53" s="18">
        <f t="shared" si="21"/>
        <v>29.51692395355653</v>
      </c>
      <c r="Q53" s="18">
        <f t="shared" si="21"/>
        <v>28.477805461628872</v>
      </c>
      <c r="R53" s="18">
        <f t="shared" si="21"/>
        <v>27.722684338863903</v>
      </c>
      <c r="S53" s="18">
        <f t="shared" si="21"/>
        <v>27.460737715642466</v>
      </c>
      <c r="T53" s="18">
        <f t="shared" si="21"/>
        <v>26.14642140097554</v>
      </c>
      <c r="U53" s="18">
        <f t="shared" si="21"/>
        <v>28.354462285701917</v>
      </c>
      <c r="V53" s="18">
        <f t="shared" si="21"/>
        <v>27.77250684090803</v>
      </c>
      <c r="W53" s="18">
        <f t="shared" si="21"/>
        <v>26.51307159242995</v>
      </c>
      <c r="X53" s="18">
        <f t="shared" si="21"/>
        <v>30.763528614751873</v>
      </c>
      <c r="Y53" s="18">
        <f t="shared" si="21"/>
        <v>30.873973387292885</v>
      </c>
      <c r="Z53" s="18">
        <f t="shared" si="21"/>
        <v>28.571431877501045</v>
      </c>
      <c r="AA53" s="18">
        <f t="shared" si="21"/>
        <v>32.032601004877996</v>
      </c>
      <c r="AB53" s="18">
        <f t="shared" si="21"/>
        <v>30.708750375455434</v>
      </c>
      <c r="AC53" s="18">
        <f t="shared" si="21"/>
        <v>32.92368822169457</v>
      </c>
      <c r="AD53" s="18">
        <f t="shared" si="21"/>
        <v>33.51655425468518</v>
      </c>
      <c r="AE53" s="10">
        <f t="shared" si="21"/>
        <v>11.530986717276477</v>
      </c>
    </row>
    <row r="54" spans="1:31" ht="13.5">
      <c r="A54" s="21" t="s">
        <v>122</v>
      </c>
      <c r="B54" s="18">
        <f>IF(B47=0,0,B48*100/B47)</f>
        <v>28.569338448342016</v>
      </c>
      <c r="C54" s="18">
        <f aca="true" t="shared" si="22" ref="C54:AE54">IF(C47=0,0,C48*100/C47)</f>
        <v>30.209794793757336</v>
      </c>
      <c r="D54" s="18">
        <f t="shared" si="22"/>
        <v>31.027867094265112</v>
      </c>
      <c r="E54" s="18">
        <f t="shared" si="22"/>
        <v>31.091150066258255</v>
      </c>
      <c r="F54" s="18">
        <f t="shared" si="22"/>
        <v>32.65468720003666</v>
      </c>
      <c r="G54" s="18">
        <f t="shared" si="22"/>
        <v>28.336596588528753</v>
      </c>
      <c r="H54" s="18">
        <f t="shared" si="22"/>
        <v>27.91370291958346</v>
      </c>
      <c r="I54" s="18">
        <f t="shared" si="22"/>
        <v>29.41171082449707</v>
      </c>
      <c r="J54" s="18">
        <f t="shared" si="22"/>
        <v>28.649730532026112</v>
      </c>
      <c r="K54" s="18">
        <f t="shared" si="22"/>
        <v>28.74208381193256</v>
      </c>
      <c r="L54" s="18">
        <f t="shared" si="22"/>
        <v>0.5679115566215865</v>
      </c>
      <c r="M54" s="18">
        <f t="shared" si="22"/>
        <v>28.05358796164345</v>
      </c>
      <c r="N54" s="18">
        <f t="shared" si="22"/>
        <v>28.387763530396565</v>
      </c>
      <c r="O54" s="18">
        <f t="shared" si="22"/>
        <v>28.052891517003296</v>
      </c>
      <c r="P54" s="18">
        <f t="shared" si="22"/>
        <v>29.300908878672796</v>
      </c>
      <c r="Q54" s="18">
        <f t="shared" si="22"/>
        <v>28.54943937116865</v>
      </c>
      <c r="R54" s="18">
        <f t="shared" si="22"/>
        <v>27.63630631601829</v>
      </c>
      <c r="S54" s="18">
        <f t="shared" si="22"/>
        <v>27.768934939039383</v>
      </c>
      <c r="T54" s="18">
        <f t="shared" si="22"/>
        <v>25.338656685157577</v>
      </c>
      <c r="U54" s="18">
        <f t="shared" si="22"/>
        <v>28.354462285701917</v>
      </c>
      <c r="V54" s="18">
        <f t="shared" si="22"/>
        <v>28.13810987167098</v>
      </c>
      <c r="W54" s="18">
        <f t="shared" si="22"/>
        <v>26.518084192099227</v>
      </c>
      <c r="X54" s="18">
        <f t="shared" si="22"/>
        <v>30.743045968483496</v>
      </c>
      <c r="Y54" s="18">
        <f t="shared" si="22"/>
        <v>30.476891411320356</v>
      </c>
      <c r="Z54" s="18">
        <f t="shared" si="22"/>
        <v>32.40358201910377</v>
      </c>
      <c r="AA54" s="18">
        <f t="shared" si="22"/>
        <v>31.84282942117668</v>
      </c>
      <c r="AB54" s="18">
        <f t="shared" si="22"/>
        <v>30.708750375455434</v>
      </c>
      <c r="AC54" s="18">
        <f t="shared" si="22"/>
        <v>29.40807010517139</v>
      </c>
      <c r="AD54" s="18">
        <f t="shared" si="22"/>
        <v>33.51655425468518</v>
      </c>
      <c r="AE54" s="10">
        <f t="shared" si="22"/>
        <v>11.627061258290063</v>
      </c>
    </row>
    <row r="55" spans="1:31" ht="12.75">
      <c r="A55" s="1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8"/>
    </row>
    <row r="56" spans="1:31" ht="13.5">
      <c r="A56" s="2" t="s">
        <v>130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8"/>
    </row>
    <row r="57" spans="1:31" ht="13.5">
      <c r="A57" s="21" t="s">
        <v>124</v>
      </c>
      <c r="B57" s="17">
        <v>9681356781</v>
      </c>
      <c r="C57" s="17">
        <v>88118450</v>
      </c>
      <c r="D57" s="17">
        <v>66218876</v>
      </c>
      <c r="E57" s="17">
        <v>43336196</v>
      </c>
      <c r="F57" s="17">
        <v>260197540</v>
      </c>
      <c r="G57" s="17">
        <v>212435837</v>
      </c>
      <c r="H57" s="17">
        <v>9518024</v>
      </c>
      <c r="I57" s="17">
        <v>88763999</v>
      </c>
      <c r="J57" s="17">
        <v>216972433</v>
      </c>
      <c r="K57" s="17">
        <v>375750311</v>
      </c>
      <c r="L57" s="17">
        <v>99913588</v>
      </c>
      <c r="M57" s="17">
        <v>79801866</v>
      </c>
      <c r="N57" s="17">
        <v>29890971</v>
      </c>
      <c r="O57" s="17">
        <v>138660382</v>
      </c>
      <c r="P57" s="17">
        <v>303738440</v>
      </c>
      <c r="Q57" s="17">
        <v>62489808</v>
      </c>
      <c r="R57" s="17">
        <v>22124044</v>
      </c>
      <c r="S57" s="17">
        <v>8465000</v>
      </c>
      <c r="T57" s="17">
        <v>63321350</v>
      </c>
      <c r="U57" s="17">
        <v>105121339</v>
      </c>
      <c r="V57" s="17">
        <v>206579373</v>
      </c>
      <c r="W57" s="17">
        <v>387975213</v>
      </c>
      <c r="X57" s="17">
        <v>82643604</v>
      </c>
      <c r="Y57" s="17">
        <v>73577862</v>
      </c>
      <c r="Z57" s="17">
        <v>157937880</v>
      </c>
      <c r="AA57" s="17">
        <v>8135000</v>
      </c>
      <c r="AB57" s="17">
        <v>10005550</v>
      </c>
      <c r="AC57" s="17">
        <v>24463830</v>
      </c>
      <c r="AD57" s="17">
        <v>35897000</v>
      </c>
      <c r="AE57" s="9">
        <v>428100</v>
      </c>
    </row>
    <row r="58" spans="1:31" ht="13.5">
      <c r="A58" s="21" t="s">
        <v>125</v>
      </c>
      <c r="B58" s="17">
        <v>8750629516</v>
      </c>
      <c r="C58" s="17">
        <v>159201047</v>
      </c>
      <c r="D58" s="17">
        <v>57061981</v>
      </c>
      <c r="E58" s="17">
        <v>88204876</v>
      </c>
      <c r="F58" s="17">
        <v>373478795</v>
      </c>
      <c r="G58" s="17">
        <v>213132732</v>
      </c>
      <c r="H58" s="17">
        <v>11163668</v>
      </c>
      <c r="I58" s="17">
        <v>100355945</v>
      </c>
      <c r="J58" s="17">
        <v>217275140</v>
      </c>
      <c r="K58" s="17">
        <v>483710958</v>
      </c>
      <c r="L58" s="17">
        <v>118444205</v>
      </c>
      <c r="M58" s="17">
        <v>86735467</v>
      </c>
      <c r="N58" s="17">
        <v>29890971</v>
      </c>
      <c r="O58" s="17">
        <v>153707361</v>
      </c>
      <c r="P58" s="17">
        <v>296158303</v>
      </c>
      <c r="Q58" s="17">
        <v>65238178</v>
      </c>
      <c r="R58" s="17">
        <v>35853895</v>
      </c>
      <c r="S58" s="17">
        <v>9771000</v>
      </c>
      <c r="T58" s="17">
        <v>35785459</v>
      </c>
      <c r="U58" s="17">
        <v>118397849</v>
      </c>
      <c r="V58" s="17">
        <v>236075666</v>
      </c>
      <c r="W58" s="17">
        <v>456371534</v>
      </c>
      <c r="X58" s="17">
        <v>123439573</v>
      </c>
      <c r="Y58" s="17">
        <v>70773364</v>
      </c>
      <c r="Z58" s="17">
        <v>166460149</v>
      </c>
      <c r="AA58" s="17">
        <v>20399009</v>
      </c>
      <c r="AB58" s="17">
        <v>10005550</v>
      </c>
      <c r="AC58" s="17">
        <v>24428734</v>
      </c>
      <c r="AD58" s="17">
        <v>28559031</v>
      </c>
      <c r="AE58" s="9">
        <v>1104100</v>
      </c>
    </row>
    <row r="59" spans="1:31" ht="13.5">
      <c r="A59" s="21" t="s">
        <v>126</v>
      </c>
      <c r="B59" s="17">
        <v>1635935718</v>
      </c>
      <c r="C59" s="17">
        <v>3656529</v>
      </c>
      <c r="D59" s="17">
        <v>11314076</v>
      </c>
      <c r="E59" s="17">
        <v>7110901</v>
      </c>
      <c r="F59" s="17">
        <v>60783108</v>
      </c>
      <c r="G59" s="17">
        <v>22640729</v>
      </c>
      <c r="H59" s="17">
        <v>686465</v>
      </c>
      <c r="I59" s="17">
        <v>7101430</v>
      </c>
      <c r="J59" s="17">
        <v>49664608</v>
      </c>
      <c r="K59" s="17">
        <v>99815939</v>
      </c>
      <c r="L59" s="17">
        <v>3953076</v>
      </c>
      <c r="M59" s="17">
        <v>91116761</v>
      </c>
      <c r="N59" s="17">
        <v>54382</v>
      </c>
      <c r="O59" s="17">
        <v>11553357</v>
      </c>
      <c r="P59" s="17">
        <v>37837212</v>
      </c>
      <c r="Q59" s="17">
        <v>6936033</v>
      </c>
      <c r="R59" s="17">
        <v>2328018</v>
      </c>
      <c r="S59" s="17">
        <v>297516</v>
      </c>
      <c r="T59" s="17">
        <v>5420350</v>
      </c>
      <c r="U59" s="17">
        <v>9705177</v>
      </c>
      <c r="V59" s="17">
        <v>260519365</v>
      </c>
      <c r="W59" s="17">
        <v>29522886</v>
      </c>
      <c r="X59" s="17">
        <v>3197448</v>
      </c>
      <c r="Y59" s="17">
        <v>19366452</v>
      </c>
      <c r="Z59" s="17">
        <v>109116494</v>
      </c>
      <c r="AA59" s="17">
        <v>4244627</v>
      </c>
      <c r="AB59" s="17">
        <v>44549269</v>
      </c>
      <c r="AC59" s="17">
        <v>3131367</v>
      </c>
      <c r="AD59" s="17">
        <v>2189549</v>
      </c>
      <c r="AE59" s="9">
        <v>0</v>
      </c>
    </row>
    <row r="60" spans="1:31" ht="12.75">
      <c r="A60" s="1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8"/>
    </row>
    <row r="61" spans="1:31" ht="13.5">
      <c r="A61" s="21" t="s">
        <v>131</v>
      </c>
      <c r="B61" s="15">
        <f>+B58-B57</f>
        <v>-930727265</v>
      </c>
      <c r="C61" s="15">
        <f aca="true" t="shared" si="23" ref="C61:AE61">+C58-C57</f>
        <v>71082597</v>
      </c>
      <c r="D61" s="15">
        <f t="shared" si="23"/>
        <v>-9156895</v>
      </c>
      <c r="E61" s="15">
        <f t="shared" si="23"/>
        <v>44868680</v>
      </c>
      <c r="F61" s="15">
        <f t="shared" si="23"/>
        <v>113281255</v>
      </c>
      <c r="G61" s="15">
        <f t="shared" si="23"/>
        <v>696895</v>
      </c>
      <c r="H61" s="15">
        <f t="shared" si="23"/>
        <v>1645644</v>
      </c>
      <c r="I61" s="15">
        <f t="shared" si="23"/>
        <v>11591946</v>
      </c>
      <c r="J61" s="15">
        <f t="shared" si="23"/>
        <v>302707</v>
      </c>
      <c r="K61" s="15">
        <f t="shared" si="23"/>
        <v>107960647</v>
      </c>
      <c r="L61" s="15">
        <f t="shared" si="23"/>
        <v>18530617</v>
      </c>
      <c r="M61" s="15">
        <f t="shared" si="23"/>
        <v>6933601</v>
      </c>
      <c r="N61" s="15">
        <f t="shared" si="23"/>
        <v>0</v>
      </c>
      <c r="O61" s="15">
        <f t="shared" si="23"/>
        <v>15046979</v>
      </c>
      <c r="P61" s="15">
        <f t="shared" si="23"/>
        <v>-7580137</v>
      </c>
      <c r="Q61" s="15">
        <f t="shared" si="23"/>
        <v>2748370</v>
      </c>
      <c r="R61" s="15">
        <f t="shared" si="23"/>
        <v>13729851</v>
      </c>
      <c r="S61" s="15">
        <f t="shared" si="23"/>
        <v>1306000</v>
      </c>
      <c r="T61" s="15">
        <f t="shared" si="23"/>
        <v>-27535891</v>
      </c>
      <c r="U61" s="15">
        <f t="shared" si="23"/>
        <v>13276510</v>
      </c>
      <c r="V61" s="15">
        <f t="shared" si="23"/>
        <v>29496293</v>
      </c>
      <c r="W61" s="15">
        <f t="shared" si="23"/>
        <v>68396321</v>
      </c>
      <c r="X61" s="15">
        <f t="shared" si="23"/>
        <v>40795969</v>
      </c>
      <c r="Y61" s="15">
        <f t="shared" si="23"/>
        <v>-2804498</v>
      </c>
      <c r="Z61" s="15">
        <f t="shared" si="23"/>
        <v>8522269</v>
      </c>
      <c r="AA61" s="15">
        <f t="shared" si="23"/>
        <v>12264009</v>
      </c>
      <c r="AB61" s="15">
        <f t="shared" si="23"/>
        <v>0</v>
      </c>
      <c r="AC61" s="15">
        <f t="shared" si="23"/>
        <v>-35096</v>
      </c>
      <c r="AD61" s="15">
        <f t="shared" si="23"/>
        <v>-7337969</v>
      </c>
      <c r="AE61" s="7">
        <f t="shared" si="23"/>
        <v>676000</v>
      </c>
    </row>
    <row r="62" spans="1:31" ht="13.5">
      <c r="A62" s="21" t="s">
        <v>119</v>
      </c>
      <c r="B62" s="15">
        <f>+B59-B57</f>
        <v>-8045421063</v>
      </c>
      <c r="C62" s="15">
        <f aca="true" t="shared" si="24" ref="C62:AE62">+C59-C57</f>
        <v>-84461921</v>
      </c>
      <c r="D62" s="15">
        <f t="shared" si="24"/>
        <v>-54904800</v>
      </c>
      <c r="E62" s="15">
        <f t="shared" si="24"/>
        <v>-36225295</v>
      </c>
      <c r="F62" s="15">
        <f t="shared" si="24"/>
        <v>-199414432</v>
      </c>
      <c r="G62" s="15">
        <f t="shared" si="24"/>
        <v>-189795108</v>
      </c>
      <c r="H62" s="15">
        <f t="shared" si="24"/>
        <v>-8831559</v>
      </c>
      <c r="I62" s="15">
        <f t="shared" si="24"/>
        <v>-81662569</v>
      </c>
      <c r="J62" s="15">
        <f t="shared" si="24"/>
        <v>-167307825</v>
      </c>
      <c r="K62" s="15">
        <f t="shared" si="24"/>
        <v>-275934372</v>
      </c>
      <c r="L62" s="15">
        <f t="shared" si="24"/>
        <v>-95960512</v>
      </c>
      <c r="M62" s="15">
        <f t="shared" si="24"/>
        <v>11314895</v>
      </c>
      <c r="N62" s="15">
        <f t="shared" si="24"/>
        <v>-29836589</v>
      </c>
      <c r="O62" s="15">
        <f t="shared" si="24"/>
        <v>-127107025</v>
      </c>
      <c r="P62" s="15">
        <f t="shared" si="24"/>
        <v>-265901228</v>
      </c>
      <c r="Q62" s="15">
        <f t="shared" si="24"/>
        <v>-55553775</v>
      </c>
      <c r="R62" s="15">
        <f t="shared" si="24"/>
        <v>-19796026</v>
      </c>
      <c r="S62" s="15">
        <f t="shared" si="24"/>
        <v>-8167484</v>
      </c>
      <c r="T62" s="15">
        <f t="shared" si="24"/>
        <v>-57901000</v>
      </c>
      <c r="U62" s="15">
        <f t="shared" si="24"/>
        <v>-95416162</v>
      </c>
      <c r="V62" s="15">
        <f t="shared" si="24"/>
        <v>53939992</v>
      </c>
      <c r="W62" s="15">
        <f t="shared" si="24"/>
        <v>-358452327</v>
      </c>
      <c r="X62" s="15">
        <f t="shared" si="24"/>
        <v>-79446156</v>
      </c>
      <c r="Y62" s="15">
        <f t="shared" si="24"/>
        <v>-54211410</v>
      </c>
      <c r="Z62" s="15">
        <f t="shared" si="24"/>
        <v>-48821386</v>
      </c>
      <c r="AA62" s="15">
        <f t="shared" si="24"/>
        <v>-3890373</v>
      </c>
      <c r="AB62" s="15">
        <f t="shared" si="24"/>
        <v>34543719</v>
      </c>
      <c r="AC62" s="15">
        <f t="shared" si="24"/>
        <v>-21332463</v>
      </c>
      <c r="AD62" s="15">
        <f t="shared" si="24"/>
        <v>-33707451</v>
      </c>
      <c r="AE62" s="7">
        <f t="shared" si="24"/>
        <v>-428100</v>
      </c>
    </row>
    <row r="63" spans="1:31" ht="13.5">
      <c r="A63" s="21" t="s">
        <v>120</v>
      </c>
      <c r="B63" s="15">
        <f>+B59-B58</f>
        <v>-7114693798</v>
      </c>
      <c r="C63" s="15">
        <f aca="true" t="shared" si="25" ref="C63:AE63">+C59-C58</f>
        <v>-155544518</v>
      </c>
      <c r="D63" s="15">
        <f t="shared" si="25"/>
        <v>-45747905</v>
      </c>
      <c r="E63" s="15">
        <f t="shared" si="25"/>
        <v>-81093975</v>
      </c>
      <c r="F63" s="15">
        <f t="shared" si="25"/>
        <v>-312695687</v>
      </c>
      <c r="G63" s="15">
        <f t="shared" si="25"/>
        <v>-190492003</v>
      </c>
      <c r="H63" s="15">
        <f t="shared" si="25"/>
        <v>-10477203</v>
      </c>
      <c r="I63" s="15">
        <f t="shared" si="25"/>
        <v>-93254515</v>
      </c>
      <c r="J63" s="15">
        <f t="shared" si="25"/>
        <v>-167610532</v>
      </c>
      <c r="K63" s="15">
        <f t="shared" si="25"/>
        <v>-383895019</v>
      </c>
      <c r="L63" s="15">
        <f t="shared" si="25"/>
        <v>-114491129</v>
      </c>
      <c r="M63" s="15">
        <f t="shared" si="25"/>
        <v>4381294</v>
      </c>
      <c r="N63" s="15">
        <f t="shared" si="25"/>
        <v>-29836589</v>
      </c>
      <c r="O63" s="15">
        <f t="shared" si="25"/>
        <v>-142154004</v>
      </c>
      <c r="P63" s="15">
        <f t="shared" si="25"/>
        <v>-258321091</v>
      </c>
      <c r="Q63" s="15">
        <f t="shared" si="25"/>
        <v>-58302145</v>
      </c>
      <c r="R63" s="15">
        <f t="shared" si="25"/>
        <v>-33525877</v>
      </c>
      <c r="S63" s="15">
        <f t="shared" si="25"/>
        <v>-9473484</v>
      </c>
      <c r="T63" s="15">
        <f t="shared" si="25"/>
        <v>-30365109</v>
      </c>
      <c r="U63" s="15">
        <f t="shared" si="25"/>
        <v>-108692672</v>
      </c>
      <c r="V63" s="15">
        <f t="shared" si="25"/>
        <v>24443699</v>
      </c>
      <c r="W63" s="15">
        <f t="shared" si="25"/>
        <v>-426848648</v>
      </c>
      <c r="X63" s="15">
        <f t="shared" si="25"/>
        <v>-120242125</v>
      </c>
      <c r="Y63" s="15">
        <f t="shared" si="25"/>
        <v>-51406912</v>
      </c>
      <c r="Z63" s="15">
        <f t="shared" si="25"/>
        <v>-57343655</v>
      </c>
      <c r="AA63" s="15">
        <f t="shared" si="25"/>
        <v>-16154382</v>
      </c>
      <c r="AB63" s="15">
        <f t="shared" si="25"/>
        <v>34543719</v>
      </c>
      <c r="AC63" s="15">
        <f t="shared" si="25"/>
        <v>-21297367</v>
      </c>
      <c r="AD63" s="15">
        <f t="shared" si="25"/>
        <v>-26369482</v>
      </c>
      <c r="AE63" s="7">
        <f t="shared" si="25"/>
        <v>-1104100</v>
      </c>
    </row>
    <row r="64" spans="1:31" ht="13.5">
      <c r="A64" s="21" t="s">
        <v>121</v>
      </c>
      <c r="B64" s="18">
        <f>IF(B57=0,0,B59*100/B57)</f>
        <v>16.89779392502692</v>
      </c>
      <c r="C64" s="18">
        <f aca="true" t="shared" si="26" ref="C64:AE64">IF(C57=0,0,C59*100/C57)</f>
        <v>4.1495611872428535</v>
      </c>
      <c r="D64" s="18">
        <f t="shared" si="26"/>
        <v>17.085877446787226</v>
      </c>
      <c r="E64" s="18">
        <f t="shared" si="26"/>
        <v>16.4086875553175</v>
      </c>
      <c r="F64" s="18">
        <f t="shared" si="26"/>
        <v>23.360369971214947</v>
      </c>
      <c r="G64" s="18">
        <f t="shared" si="26"/>
        <v>10.657678723011315</v>
      </c>
      <c r="H64" s="18">
        <f t="shared" si="26"/>
        <v>7.212263806016879</v>
      </c>
      <c r="I64" s="18">
        <f t="shared" si="26"/>
        <v>8.000349330813723</v>
      </c>
      <c r="J64" s="18">
        <f t="shared" si="26"/>
        <v>22.889823980542264</v>
      </c>
      <c r="K64" s="18">
        <f t="shared" si="26"/>
        <v>26.56443283688992</v>
      </c>
      <c r="L64" s="18">
        <f t="shared" si="26"/>
        <v>3.9564948863612024</v>
      </c>
      <c r="M64" s="18">
        <f t="shared" si="26"/>
        <v>114.17873486817965</v>
      </c>
      <c r="N64" s="18">
        <f t="shared" si="26"/>
        <v>0.18193453802487713</v>
      </c>
      <c r="O64" s="18">
        <f t="shared" si="26"/>
        <v>8.332125466090234</v>
      </c>
      <c r="P64" s="18">
        <f t="shared" si="26"/>
        <v>12.45716939877613</v>
      </c>
      <c r="Q64" s="18">
        <f t="shared" si="26"/>
        <v>11.099462811599613</v>
      </c>
      <c r="R64" s="18">
        <f t="shared" si="26"/>
        <v>10.522569924377297</v>
      </c>
      <c r="S64" s="18">
        <f t="shared" si="26"/>
        <v>3.5146603662138216</v>
      </c>
      <c r="T64" s="18">
        <f t="shared" si="26"/>
        <v>8.560067023207813</v>
      </c>
      <c r="U64" s="18">
        <f t="shared" si="26"/>
        <v>9.232356714938724</v>
      </c>
      <c r="V64" s="18">
        <f t="shared" si="26"/>
        <v>126.1110251312458</v>
      </c>
      <c r="W64" s="18">
        <f t="shared" si="26"/>
        <v>7.609477361122036</v>
      </c>
      <c r="X64" s="18">
        <f t="shared" si="26"/>
        <v>3.868960022605016</v>
      </c>
      <c r="Y64" s="18">
        <f t="shared" si="26"/>
        <v>26.321031181906317</v>
      </c>
      <c r="Z64" s="18">
        <f t="shared" si="26"/>
        <v>69.08823519728136</v>
      </c>
      <c r="AA64" s="18">
        <f t="shared" si="26"/>
        <v>52.177344806392135</v>
      </c>
      <c r="AB64" s="18">
        <f t="shared" si="26"/>
        <v>445.2455787038194</v>
      </c>
      <c r="AC64" s="18">
        <f t="shared" si="26"/>
        <v>12.799986755957674</v>
      </c>
      <c r="AD64" s="18">
        <f t="shared" si="26"/>
        <v>6.099531994317074</v>
      </c>
      <c r="AE64" s="10">
        <f t="shared" si="26"/>
        <v>0</v>
      </c>
    </row>
    <row r="65" spans="1:31" ht="13.5">
      <c r="A65" s="21" t="s">
        <v>122</v>
      </c>
      <c r="B65" s="18">
        <f>IF(B58=0,0,B59*100/B58)</f>
        <v>18.695063195268293</v>
      </c>
      <c r="C65" s="18">
        <f aca="true" t="shared" si="27" ref="C65:AE65">IF(C58=0,0,C59*100/C58)</f>
        <v>2.296799593284082</v>
      </c>
      <c r="D65" s="18">
        <f t="shared" si="27"/>
        <v>19.827695782240717</v>
      </c>
      <c r="E65" s="18">
        <f t="shared" si="27"/>
        <v>8.06180034763611</v>
      </c>
      <c r="F65" s="18">
        <f t="shared" si="27"/>
        <v>16.27484848236163</v>
      </c>
      <c r="G65" s="18">
        <f t="shared" si="27"/>
        <v>10.62283056550882</v>
      </c>
      <c r="H65" s="18">
        <f t="shared" si="27"/>
        <v>6.149099023725894</v>
      </c>
      <c r="I65" s="18">
        <f t="shared" si="27"/>
        <v>7.076242468744627</v>
      </c>
      <c r="J65" s="18">
        <f t="shared" si="27"/>
        <v>22.857933954156007</v>
      </c>
      <c r="K65" s="18">
        <f t="shared" si="27"/>
        <v>20.635451264678604</v>
      </c>
      <c r="L65" s="18">
        <f t="shared" si="27"/>
        <v>3.337500555641367</v>
      </c>
      <c r="M65" s="18">
        <f t="shared" si="27"/>
        <v>105.05132923305757</v>
      </c>
      <c r="N65" s="18">
        <f t="shared" si="27"/>
        <v>0.18193453802487713</v>
      </c>
      <c r="O65" s="18">
        <f t="shared" si="27"/>
        <v>7.516463053451292</v>
      </c>
      <c r="P65" s="18">
        <f t="shared" si="27"/>
        <v>12.77600918722174</v>
      </c>
      <c r="Q65" s="18">
        <f t="shared" si="27"/>
        <v>10.631861913740142</v>
      </c>
      <c r="R65" s="18">
        <f t="shared" si="27"/>
        <v>6.493068605238008</v>
      </c>
      <c r="S65" s="18">
        <f t="shared" si="27"/>
        <v>3.0448879336813017</v>
      </c>
      <c r="T65" s="18">
        <f t="shared" si="27"/>
        <v>15.146794679928515</v>
      </c>
      <c r="U65" s="18">
        <f t="shared" si="27"/>
        <v>8.197088952181893</v>
      </c>
      <c r="V65" s="18">
        <f t="shared" si="27"/>
        <v>110.35417983317264</v>
      </c>
      <c r="W65" s="18">
        <f t="shared" si="27"/>
        <v>6.469046336268642</v>
      </c>
      <c r="X65" s="18">
        <f t="shared" si="27"/>
        <v>2.5902941190504603</v>
      </c>
      <c r="Y65" s="18">
        <f t="shared" si="27"/>
        <v>27.36404051671191</v>
      </c>
      <c r="Z65" s="18">
        <f t="shared" si="27"/>
        <v>65.55112118757025</v>
      </c>
      <c r="AA65" s="18">
        <f t="shared" si="27"/>
        <v>20.808005918326717</v>
      </c>
      <c r="AB65" s="18">
        <f t="shared" si="27"/>
        <v>445.2455787038194</v>
      </c>
      <c r="AC65" s="18">
        <f t="shared" si="27"/>
        <v>12.818376097590649</v>
      </c>
      <c r="AD65" s="18">
        <f t="shared" si="27"/>
        <v>7.666748217052603</v>
      </c>
      <c r="AE65" s="10">
        <f t="shared" si="27"/>
        <v>0</v>
      </c>
    </row>
    <row r="66" spans="1:31" ht="12.75">
      <c r="A66" s="1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8"/>
    </row>
    <row r="67" spans="1:31" ht="13.5">
      <c r="A67" s="2" t="s">
        <v>132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8"/>
    </row>
    <row r="68" spans="1:31" ht="13.5">
      <c r="A68" s="21" t="s">
        <v>124</v>
      </c>
      <c r="B68" s="17">
        <v>3604058000</v>
      </c>
      <c r="C68" s="17">
        <v>79040000</v>
      </c>
      <c r="D68" s="17">
        <v>68344000</v>
      </c>
      <c r="E68" s="17">
        <v>17479000</v>
      </c>
      <c r="F68" s="17">
        <v>24311000</v>
      </c>
      <c r="G68" s="17">
        <v>28835000</v>
      </c>
      <c r="H68" s="17">
        <v>2579000</v>
      </c>
      <c r="I68" s="17">
        <v>41757000</v>
      </c>
      <c r="J68" s="17">
        <v>85649000</v>
      </c>
      <c r="K68" s="17">
        <v>63690000</v>
      </c>
      <c r="L68" s="17">
        <v>56337000</v>
      </c>
      <c r="M68" s="17">
        <v>44860000</v>
      </c>
      <c r="N68" s="17">
        <v>2711000</v>
      </c>
      <c r="O68" s="17">
        <v>33012000</v>
      </c>
      <c r="P68" s="17">
        <v>29887000</v>
      </c>
      <c r="Q68" s="17">
        <v>13461000</v>
      </c>
      <c r="R68" s="17">
        <v>22887000</v>
      </c>
      <c r="S68" s="17">
        <v>2670000</v>
      </c>
      <c r="T68" s="17">
        <v>30233000</v>
      </c>
      <c r="U68" s="17">
        <v>15588000</v>
      </c>
      <c r="V68" s="17">
        <v>35967000</v>
      </c>
      <c r="W68" s="17">
        <v>200496000</v>
      </c>
      <c r="X68" s="17">
        <v>64627000</v>
      </c>
      <c r="Y68" s="17">
        <v>25063000</v>
      </c>
      <c r="Z68" s="17">
        <v>44887000</v>
      </c>
      <c r="AA68" s="17">
        <v>2445000</v>
      </c>
      <c r="AB68" s="17">
        <v>6609000</v>
      </c>
      <c r="AC68" s="17">
        <v>7543000</v>
      </c>
      <c r="AD68" s="17">
        <v>20306000</v>
      </c>
      <c r="AE68" s="9">
        <v>1948000</v>
      </c>
    </row>
    <row r="69" spans="1:31" ht="13.5">
      <c r="A69" s="21" t="s">
        <v>125</v>
      </c>
      <c r="B69" s="17">
        <v>2230004000</v>
      </c>
      <c r="C69" s="17">
        <v>79040000</v>
      </c>
      <c r="D69" s="17">
        <v>62590000</v>
      </c>
      <c r="E69" s="17">
        <v>16479000</v>
      </c>
      <c r="F69" s="17">
        <v>22311000</v>
      </c>
      <c r="G69" s="17">
        <v>26835000</v>
      </c>
      <c r="H69" s="17">
        <v>2579000</v>
      </c>
      <c r="I69" s="17">
        <v>41757000</v>
      </c>
      <c r="J69" s="17">
        <v>75649000</v>
      </c>
      <c r="K69" s="17">
        <v>59490000</v>
      </c>
      <c r="L69" s="17">
        <v>51240000</v>
      </c>
      <c r="M69" s="17">
        <v>43860000</v>
      </c>
      <c r="N69" s="17">
        <v>2711000</v>
      </c>
      <c r="O69" s="17">
        <v>31275000</v>
      </c>
      <c r="P69" s="17">
        <v>27887000</v>
      </c>
      <c r="Q69" s="17">
        <v>13461000</v>
      </c>
      <c r="R69" s="17">
        <v>22887000</v>
      </c>
      <c r="S69" s="17">
        <v>2670000</v>
      </c>
      <c r="T69" s="17">
        <v>30233000</v>
      </c>
      <c r="U69" s="17">
        <v>15588000</v>
      </c>
      <c r="V69" s="17">
        <v>33967000</v>
      </c>
      <c r="W69" s="17">
        <v>175108000</v>
      </c>
      <c r="X69" s="17">
        <v>64627000</v>
      </c>
      <c r="Y69" s="17">
        <v>24063000</v>
      </c>
      <c r="Z69" s="17">
        <v>39887000</v>
      </c>
      <c r="AA69" s="17">
        <v>2445000</v>
      </c>
      <c r="AB69" s="17">
        <v>6609000</v>
      </c>
      <c r="AC69" s="17">
        <v>7543000</v>
      </c>
      <c r="AD69" s="17">
        <v>19120000</v>
      </c>
      <c r="AE69" s="9">
        <v>1948000</v>
      </c>
    </row>
    <row r="70" spans="1:31" ht="13.5">
      <c r="A70" s="21" t="s">
        <v>126</v>
      </c>
      <c r="B70" s="17">
        <v>459763332</v>
      </c>
      <c r="C70" s="17">
        <v>3832866</v>
      </c>
      <c r="D70" s="17">
        <v>11605653</v>
      </c>
      <c r="E70" s="17">
        <v>4724525</v>
      </c>
      <c r="F70" s="17">
        <v>11995570</v>
      </c>
      <c r="G70" s="17">
        <v>8066237</v>
      </c>
      <c r="H70" s="17">
        <v>0</v>
      </c>
      <c r="I70" s="17">
        <v>4869168</v>
      </c>
      <c r="J70" s="17">
        <v>24750656</v>
      </c>
      <c r="K70" s="17">
        <v>7303385</v>
      </c>
      <c r="L70" s="17">
        <v>1043730</v>
      </c>
      <c r="M70" s="17">
        <v>17522183</v>
      </c>
      <c r="N70" s="17">
        <v>0</v>
      </c>
      <c r="O70" s="17">
        <v>6790254</v>
      </c>
      <c r="P70" s="17">
        <v>5811644</v>
      </c>
      <c r="Q70" s="17">
        <v>4766978</v>
      </c>
      <c r="R70" s="17">
        <v>2323265</v>
      </c>
      <c r="S70" s="17">
        <v>0</v>
      </c>
      <c r="T70" s="17">
        <v>5058691</v>
      </c>
      <c r="U70" s="17">
        <v>494738</v>
      </c>
      <c r="V70" s="17">
        <v>3644767</v>
      </c>
      <c r="W70" s="17">
        <v>34026024</v>
      </c>
      <c r="X70" s="17">
        <v>7161120</v>
      </c>
      <c r="Y70" s="17">
        <v>4729856</v>
      </c>
      <c r="Z70" s="17">
        <v>22204201</v>
      </c>
      <c r="AA70" s="17">
        <v>0</v>
      </c>
      <c r="AB70" s="17">
        <v>43138193</v>
      </c>
      <c r="AC70" s="17">
        <v>2176863</v>
      </c>
      <c r="AD70" s="17">
        <v>3750613</v>
      </c>
      <c r="AE70" s="9">
        <v>56932</v>
      </c>
    </row>
    <row r="71" spans="1:31" ht="12.75">
      <c r="A71" s="1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8"/>
    </row>
    <row r="72" spans="1:31" ht="13.5">
      <c r="A72" s="21" t="s">
        <v>133</v>
      </c>
      <c r="B72" s="15">
        <f>+B69-B68</f>
        <v>-1374054000</v>
      </c>
      <c r="C72" s="15">
        <f aca="true" t="shared" si="28" ref="C72:AE72">+C69-C68</f>
        <v>0</v>
      </c>
      <c r="D72" s="15">
        <f t="shared" si="28"/>
        <v>-5754000</v>
      </c>
      <c r="E72" s="15">
        <f t="shared" si="28"/>
        <v>-1000000</v>
      </c>
      <c r="F72" s="15">
        <f t="shared" si="28"/>
        <v>-2000000</v>
      </c>
      <c r="G72" s="15">
        <f t="shared" si="28"/>
        <v>-2000000</v>
      </c>
      <c r="H72" s="15">
        <f t="shared" si="28"/>
        <v>0</v>
      </c>
      <c r="I72" s="15">
        <f t="shared" si="28"/>
        <v>0</v>
      </c>
      <c r="J72" s="15">
        <f t="shared" si="28"/>
        <v>-10000000</v>
      </c>
      <c r="K72" s="15">
        <f t="shared" si="28"/>
        <v>-4200000</v>
      </c>
      <c r="L72" s="15">
        <f t="shared" si="28"/>
        <v>-5097000</v>
      </c>
      <c r="M72" s="15">
        <f t="shared" si="28"/>
        <v>-1000000</v>
      </c>
      <c r="N72" s="15">
        <f t="shared" si="28"/>
        <v>0</v>
      </c>
      <c r="O72" s="15">
        <f t="shared" si="28"/>
        <v>-1737000</v>
      </c>
      <c r="P72" s="15">
        <f t="shared" si="28"/>
        <v>-2000000</v>
      </c>
      <c r="Q72" s="15">
        <f t="shared" si="28"/>
        <v>0</v>
      </c>
      <c r="R72" s="15">
        <f t="shared" si="28"/>
        <v>0</v>
      </c>
      <c r="S72" s="15">
        <f t="shared" si="28"/>
        <v>0</v>
      </c>
      <c r="T72" s="15">
        <f t="shared" si="28"/>
        <v>0</v>
      </c>
      <c r="U72" s="15">
        <f t="shared" si="28"/>
        <v>0</v>
      </c>
      <c r="V72" s="15">
        <f t="shared" si="28"/>
        <v>-2000000</v>
      </c>
      <c r="W72" s="15">
        <f t="shared" si="28"/>
        <v>-25388000</v>
      </c>
      <c r="X72" s="15">
        <f t="shared" si="28"/>
        <v>0</v>
      </c>
      <c r="Y72" s="15">
        <f t="shared" si="28"/>
        <v>-1000000</v>
      </c>
      <c r="Z72" s="15">
        <f t="shared" si="28"/>
        <v>-5000000</v>
      </c>
      <c r="AA72" s="15">
        <f t="shared" si="28"/>
        <v>0</v>
      </c>
      <c r="AB72" s="15">
        <f t="shared" si="28"/>
        <v>0</v>
      </c>
      <c r="AC72" s="15">
        <f t="shared" si="28"/>
        <v>0</v>
      </c>
      <c r="AD72" s="15">
        <f t="shared" si="28"/>
        <v>-1186000</v>
      </c>
      <c r="AE72" s="7">
        <f t="shared" si="28"/>
        <v>0</v>
      </c>
    </row>
    <row r="73" spans="1:31" ht="13.5">
      <c r="A73" s="21" t="s">
        <v>119</v>
      </c>
      <c r="B73" s="15">
        <f>+B70-B68</f>
        <v>-3144294668</v>
      </c>
      <c r="C73" s="15">
        <f aca="true" t="shared" si="29" ref="C73:AE73">+C70-C68</f>
        <v>-75207134</v>
      </c>
      <c r="D73" s="15">
        <f t="shared" si="29"/>
        <v>-56738347</v>
      </c>
      <c r="E73" s="15">
        <f t="shared" si="29"/>
        <v>-12754475</v>
      </c>
      <c r="F73" s="15">
        <f t="shared" si="29"/>
        <v>-12315430</v>
      </c>
      <c r="G73" s="15">
        <f t="shared" si="29"/>
        <v>-20768763</v>
      </c>
      <c r="H73" s="15">
        <f t="shared" si="29"/>
        <v>-2579000</v>
      </c>
      <c r="I73" s="15">
        <f t="shared" si="29"/>
        <v>-36887832</v>
      </c>
      <c r="J73" s="15">
        <f t="shared" si="29"/>
        <v>-60898344</v>
      </c>
      <c r="K73" s="15">
        <f t="shared" si="29"/>
        <v>-56386615</v>
      </c>
      <c r="L73" s="15">
        <f t="shared" si="29"/>
        <v>-55293270</v>
      </c>
      <c r="M73" s="15">
        <f t="shared" si="29"/>
        <v>-27337817</v>
      </c>
      <c r="N73" s="15">
        <f t="shared" si="29"/>
        <v>-2711000</v>
      </c>
      <c r="O73" s="15">
        <f t="shared" si="29"/>
        <v>-26221746</v>
      </c>
      <c r="P73" s="15">
        <f t="shared" si="29"/>
        <v>-24075356</v>
      </c>
      <c r="Q73" s="15">
        <f t="shared" si="29"/>
        <v>-8694022</v>
      </c>
      <c r="R73" s="15">
        <f t="shared" si="29"/>
        <v>-20563735</v>
      </c>
      <c r="S73" s="15">
        <f t="shared" si="29"/>
        <v>-2670000</v>
      </c>
      <c r="T73" s="15">
        <f t="shared" si="29"/>
        <v>-25174309</v>
      </c>
      <c r="U73" s="15">
        <f t="shared" si="29"/>
        <v>-15093262</v>
      </c>
      <c r="V73" s="15">
        <f t="shared" si="29"/>
        <v>-32322233</v>
      </c>
      <c r="W73" s="15">
        <f t="shared" si="29"/>
        <v>-166469976</v>
      </c>
      <c r="X73" s="15">
        <f t="shared" si="29"/>
        <v>-57465880</v>
      </c>
      <c r="Y73" s="15">
        <f t="shared" si="29"/>
        <v>-20333144</v>
      </c>
      <c r="Z73" s="15">
        <f t="shared" si="29"/>
        <v>-22682799</v>
      </c>
      <c r="AA73" s="15">
        <f t="shared" si="29"/>
        <v>-2445000</v>
      </c>
      <c r="AB73" s="15">
        <f t="shared" si="29"/>
        <v>36529193</v>
      </c>
      <c r="AC73" s="15">
        <f t="shared" si="29"/>
        <v>-5366137</v>
      </c>
      <c r="AD73" s="15">
        <f t="shared" si="29"/>
        <v>-16555387</v>
      </c>
      <c r="AE73" s="7">
        <f t="shared" si="29"/>
        <v>-1891068</v>
      </c>
    </row>
    <row r="74" spans="1:31" ht="13.5">
      <c r="A74" s="21" t="s">
        <v>120</v>
      </c>
      <c r="B74" s="15">
        <f>+B70-B69</f>
        <v>-1770240668</v>
      </c>
      <c r="C74" s="15">
        <f aca="true" t="shared" si="30" ref="C74:AE74">+C70-C69</f>
        <v>-75207134</v>
      </c>
      <c r="D74" s="15">
        <f t="shared" si="30"/>
        <v>-50984347</v>
      </c>
      <c r="E74" s="15">
        <f t="shared" si="30"/>
        <v>-11754475</v>
      </c>
      <c r="F74" s="15">
        <f t="shared" si="30"/>
        <v>-10315430</v>
      </c>
      <c r="G74" s="15">
        <f t="shared" si="30"/>
        <v>-18768763</v>
      </c>
      <c r="H74" s="15">
        <f t="shared" si="30"/>
        <v>-2579000</v>
      </c>
      <c r="I74" s="15">
        <f t="shared" si="30"/>
        <v>-36887832</v>
      </c>
      <c r="J74" s="15">
        <f t="shared" si="30"/>
        <v>-50898344</v>
      </c>
      <c r="K74" s="15">
        <f t="shared" si="30"/>
        <v>-52186615</v>
      </c>
      <c r="L74" s="15">
        <f t="shared" si="30"/>
        <v>-50196270</v>
      </c>
      <c r="M74" s="15">
        <f t="shared" si="30"/>
        <v>-26337817</v>
      </c>
      <c r="N74" s="15">
        <f t="shared" si="30"/>
        <v>-2711000</v>
      </c>
      <c r="O74" s="15">
        <f t="shared" si="30"/>
        <v>-24484746</v>
      </c>
      <c r="P74" s="15">
        <f t="shared" si="30"/>
        <v>-22075356</v>
      </c>
      <c r="Q74" s="15">
        <f t="shared" si="30"/>
        <v>-8694022</v>
      </c>
      <c r="R74" s="15">
        <f t="shared" si="30"/>
        <v>-20563735</v>
      </c>
      <c r="S74" s="15">
        <f t="shared" si="30"/>
        <v>-2670000</v>
      </c>
      <c r="T74" s="15">
        <f t="shared" si="30"/>
        <v>-25174309</v>
      </c>
      <c r="U74" s="15">
        <f t="shared" si="30"/>
        <v>-15093262</v>
      </c>
      <c r="V74" s="15">
        <f t="shared" si="30"/>
        <v>-30322233</v>
      </c>
      <c r="W74" s="15">
        <f t="shared" si="30"/>
        <v>-141081976</v>
      </c>
      <c r="X74" s="15">
        <f t="shared" si="30"/>
        <v>-57465880</v>
      </c>
      <c r="Y74" s="15">
        <f t="shared" si="30"/>
        <v>-19333144</v>
      </c>
      <c r="Z74" s="15">
        <f t="shared" si="30"/>
        <v>-17682799</v>
      </c>
      <c r="AA74" s="15">
        <f t="shared" si="30"/>
        <v>-2445000</v>
      </c>
      <c r="AB74" s="15">
        <f t="shared" si="30"/>
        <v>36529193</v>
      </c>
      <c r="AC74" s="15">
        <f t="shared" si="30"/>
        <v>-5366137</v>
      </c>
      <c r="AD74" s="15">
        <f t="shared" si="30"/>
        <v>-15369387</v>
      </c>
      <c r="AE74" s="7">
        <f t="shared" si="30"/>
        <v>-1891068</v>
      </c>
    </row>
    <row r="75" spans="1:31" ht="13.5">
      <c r="A75" s="21" t="s">
        <v>121</v>
      </c>
      <c r="B75" s="18">
        <f>IF(B68=0,0,B70*100/B68)</f>
        <v>12.756823891291427</v>
      </c>
      <c r="C75" s="18">
        <f aca="true" t="shared" si="31" ref="C75:AE75">IF(C68=0,0,C70*100/C68)</f>
        <v>4.849273785425101</v>
      </c>
      <c r="D75" s="18">
        <f t="shared" si="31"/>
        <v>16.98123171017207</v>
      </c>
      <c r="E75" s="18">
        <f t="shared" si="31"/>
        <v>27.029721379941645</v>
      </c>
      <c r="F75" s="18">
        <f t="shared" si="31"/>
        <v>49.34214964419399</v>
      </c>
      <c r="G75" s="18">
        <f t="shared" si="31"/>
        <v>27.973771458297207</v>
      </c>
      <c r="H75" s="18">
        <f t="shared" si="31"/>
        <v>0</v>
      </c>
      <c r="I75" s="18">
        <f t="shared" si="31"/>
        <v>11.660722753071342</v>
      </c>
      <c r="J75" s="18">
        <f t="shared" si="31"/>
        <v>28.897775805905496</v>
      </c>
      <c r="K75" s="18">
        <f t="shared" si="31"/>
        <v>11.467082744543884</v>
      </c>
      <c r="L75" s="18">
        <f t="shared" si="31"/>
        <v>1.8526545609457372</v>
      </c>
      <c r="M75" s="18">
        <f t="shared" si="31"/>
        <v>39.05970352206866</v>
      </c>
      <c r="N75" s="18">
        <f t="shared" si="31"/>
        <v>0</v>
      </c>
      <c r="O75" s="18">
        <f t="shared" si="31"/>
        <v>20.56904761904762</v>
      </c>
      <c r="P75" s="18">
        <f t="shared" si="31"/>
        <v>19.4453909726637</v>
      </c>
      <c r="Q75" s="18">
        <f t="shared" si="31"/>
        <v>35.413253101552634</v>
      </c>
      <c r="R75" s="18">
        <f t="shared" si="31"/>
        <v>10.151024599117402</v>
      </c>
      <c r="S75" s="18">
        <f t="shared" si="31"/>
        <v>0</v>
      </c>
      <c r="T75" s="18">
        <f t="shared" si="31"/>
        <v>16.73234875797969</v>
      </c>
      <c r="U75" s="18">
        <f t="shared" si="31"/>
        <v>3.173838850397742</v>
      </c>
      <c r="V75" s="18">
        <f t="shared" si="31"/>
        <v>10.133641949564879</v>
      </c>
      <c r="W75" s="18">
        <f t="shared" si="31"/>
        <v>16.970924108211634</v>
      </c>
      <c r="X75" s="18">
        <f t="shared" si="31"/>
        <v>11.080693827657171</v>
      </c>
      <c r="Y75" s="18">
        <f t="shared" si="31"/>
        <v>18.871866895423533</v>
      </c>
      <c r="Z75" s="18">
        <f t="shared" si="31"/>
        <v>49.466885735290845</v>
      </c>
      <c r="AA75" s="18">
        <f t="shared" si="31"/>
        <v>0</v>
      </c>
      <c r="AB75" s="18">
        <f t="shared" si="31"/>
        <v>652.7189136026631</v>
      </c>
      <c r="AC75" s="18">
        <f t="shared" si="31"/>
        <v>28.859379557205354</v>
      </c>
      <c r="AD75" s="18">
        <f t="shared" si="31"/>
        <v>18.470466857086574</v>
      </c>
      <c r="AE75" s="10">
        <f t="shared" si="31"/>
        <v>2.9225872689938397</v>
      </c>
    </row>
    <row r="76" spans="1:31" ht="13.5">
      <c r="A76" s="21" t="s">
        <v>122</v>
      </c>
      <c r="B76" s="18">
        <f>IF(B69=0,0,B70*100/B69)</f>
        <v>20.617152794344765</v>
      </c>
      <c r="C76" s="18">
        <f aca="true" t="shared" si="32" ref="C76:AE76">IF(C69=0,0,C70*100/C69)</f>
        <v>4.849273785425101</v>
      </c>
      <c r="D76" s="18">
        <f t="shared" si="32"/>
        <v>18.542343824892157</v>
      </c>
      <c r="E76" s="18">
        <f t="shared" si="32"/>
        <v>28.66997390618363</v>
      </c>
      <c r="F76" s="18">
        <f t="shared" si="32"/>
        <v>53.76527273542199</v>
      </c>
      <c r="G76" s="18">
        <f t="shared" si="32"/>
        <v>30.058643562511644</v>
      </c>
      <c r="H76" s="18">
        <f t="shared" si="32"/>
        <v>0</v>
      </c>
      <c r="I76" s="18">
        <f t="shared" si="32"/>
        <v>11.660722753071342</v>
      </c>
      <c r="J76" s="18">
        <f t="shared" si="32"/>
        <v>32.717757009345796</v>
      </c>
      <c r="K76" s="18">
        <f t="shared" si="32"/>
        <v>12.276659942847537</v>
      </c>
      <c r="L76" s="18">
        <f t="shared" si="32"/>
        <v>2.036943793911007</v>
      </c>
      <c r="M76" s="18">
        <f t="shared" si="32"/>
        <v>39.9502576379389</v>
      </c>
      <c r="N76" s="18">
        <f t="shared" si="32"/>
        <v>0</v>
      </c>
      <c r="O76" s="18">
        <f t="shared" si="32"/>
        <v>21.711443645083932</v>
      </c>
      <c r="P76" s="18">
        <f t="shared" si="32"/>
        <v>20.839975615878366</v>
      </c>
      <c r="Q76" s="18">
        <f t="shared" si="32"/>
        <v>35.413253101552634</v>
      </c>
      <c r="R76" s="18">
        <f t="shared" si="32"/>
        <v>10.151024599117402</v>
      </c>
      <c r="S76" s="18">
        <f t="shared" si="32"/>
        <v>0</v>
      </c>
      <c r="T76" s="18">
        <f t="shared" si="32"/>
        <v>16.73234875797969</v>
      </c>
      <c r="U76" s="18">
        <f t="shared" si="32"/>
        <v>3.173838850397742</v>
      </c>
      <c r="V76" s="18">
        <f t="shared" si="32"/>
        <v>10.730317661259457</v>
      </c>
      <c r="W76" s="18">
        <f t="shared" si="32"/>
        <v>19.431450304954655</v>
      </c>
      <c r="X76" s="18">
        <f t="shared" si="32"/>
        <v>11.080693827657171</v>
      </c>
      <c r="Y76" s="18">
        <f t="shared" si="32"/>
        <v>19.656135976395294</v>
      </c>
      <c r="Z76" s="18">
        <f t="shared" si="32"/>
        <v>55.66776393311104</v>
      </c>
      <c r="AA76" s="18">
        <f t="shared" si="32"/>
        <v>0</v>
      </c>
      <c r="AB76" s="18">
        <f t="shared" si="32"/>
        <v>652.7189136026631</v>
      </c>
      <c r="AC76" s="18">
        <f t="shared" si="32"/>
        <v>28.859379557205354</v>
      </c>
      <c r="AD76" s="18">
        <f t="shared" si="32"/>
        <v>19.61617677824268</v>
      </c>
      <c r="AE76" s="10">
        <f t="shared" si="32"/>
        <v>2.9225872689938397</v>
      </c>
    </row>
    <row r="77" spans="1:31" ht="12.75">
      <c r="A77" s="1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8"/>
    </row>
    <row r="78" spans="1:31" ht="13.5">
      <c r="A78" s="2" t="s">
        <v>134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8"/>
    </row>
    <row r="79" spans="1:31" ht="13.5">
      <c r="A79" s="21" t="s">
        <v>135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9">
        <v>0</v>
      </c>
    </row>
    <row r="80" spans="1:31" ht="13.5">
      <c r="A80" s="21" t="s">
        <v>136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9">
        <v>0</v>
      </c>
    </row>
    <row r="81" spans="1:31" ht="13.5">
      <c r="A81" s="21" t="s">
        <v>137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9">
        <v>0</v>
      </c>
    </row>
    <row r="82" spans="1:31" ht="13.5">
      <c r="A82" s="21" t="s">
        <v>138</v>
      </c>
      <c r="B82" s="17">
        <v>9864024021</v>
      </c>
      <c r="C82" s="17">
        <v>110182053</v>
      </c>
      <c r="D82" s="17">
        <v>142217413</v>
      </c>
      <c r="E82" s="17">
        <v>131896154</v>
      </c>
      <c r="F82" s="17">
        <v>279482216</v>
      </c>
      <c r="G82" s="17">
        <v>87401956</v>
      </c>
      <c r="H82" s="17">
        <v>13629536</v>
      </c>
      <c r="I82" s="17">
        <v>253265752</v>
      </c>
      <c r="J82" s="17">
        <v>397017275</v>
      </c>
      <c r="K82" s="17">
        <v>325781292</v>
      </c>
      <c r="L82" s="17">
        <v>202202116</v>
      </c>
      <c r="M82" s="17">
        <v>104771841</v>
      </c>
      <c r="N82" s="17">
        <v>1166066</v>
      </c>
      <c r="O82" s="17">
        <v>268839541</v>
      </c>
      <c r="P82" s="17">
        <v>118893831</v>
      </c>
      <c r="Q82" s="17">
        <v>78299834</v>
      </c>
      <c r="R82" s="17">
        <v>39357493</v>
      </c>
      <c r="S82" s="17">
        <v>2385097</v>
      </c>
      <c r="T82" s="17">
        <v>90436685</v>
      </c>
      <c r="U82" s="17">
        <v>70209828</v>
      </c>
      <c r="V82" s="17">
        <v>135959199</v>
      </c>
      <c r="W82" s="17">
        <v>310009641</v>
      </c>
      <c r="X82" s="17">
        <v>234835787</v>
      </c>
      <c r="Y82" s="17">
        <v>340809837</v>
      </c>
      <c r="Z82" s="17">
        <v>75030794</v>
      </c>
      <c r="AA82" s="17">
        <v>35541388</v>
      </c>
      <c r="AB82" s="17">
        <v>11539246</v>
      </c>
      <c r="AC82" s="17">
        <v>21306813</v>
      </c>
      <c r="AD82" s="17">
        <v>216416330</v>
      </c>
      <c r="AE82" s="9">
        <v>963906</v>
      </c>
    </row>
    <row r="83" spans="1:31" ht="12.75">
      <c r="A83" s="1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8"/>
    </row>
    <row r="84" spans="1:31" ht="13.5">
      <c r="A84" s="2" t="s">
        <v>139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8"/>
    </row>
    <row r="85" spans="1:31" ht="13.5">
      <c r="A85" s="21" t="s">
        <v>135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9">
        <v>0</v>
      </c>
    </row>
    <row r="86" spans="1:31" ht="13.5">
      <c r="A86" s="21" t="s">
        <v>136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9">
        <v>0</v>
      </c>
    </row>
    <row r="87" spans="1:31" ht="13.5">
      <c r="A87" s="21" t="s">
        <v>137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9">
        <v>0</v>
      </c>
    </row>
    <row r="88" spans="1:31" ht="13.5">
      <c r="A88" s="21" t="s">
        <v>138</v>
      </c>
      <c r="B88" s="17">
        <v>-209837941</v>
      </c>
      <c r="C88" s="17">
        <v>18407549</v>
      </c>
      <c r="D88" s="17">
        <v>38641778</v>
      </c>
      <c r="E88" s="17">
        <v>205322</v>
      </c>
      <c r="F88" s="17">
        <v>1665746</v>
      </c>
      <c r="G88" s="17">
        <v>30597476</v>
      </c>
      <c r="H88" s="17">
        <v>1304518</v>
      </c>
      <c r="I88" s="17">
        <v>418973</v>
      </c>
      <c r="J88" s="17">
        <v>54489173</v>
      </c>
      <c r="K88" s="17">
        <v>54019368</v>
      </c>
      <c r="L88" s="17">
        <v>1035790</v>
      </c>
      <c r="M88" s="17">
        <v>2649751</v>
      </c>
      <c r="N88" s="17">
        <v>0</v>
      </c>
      <c r="O88" s="17">
        <v>0</v>
      </c>
      <c r="P88" s="17">
        <v>5548624</v>
      </c>
      <c r="Q88" s="17">
        <v>162254</v>
      </c>
      <c r="R88" s="17">
        <v>1062731</v>
      </c>
      <c r="S88" s="17">
        <v>1451611</v>
      </c>
      <c r="T88" s="17">
        <v>41586819</v>
      </c>
      <c r="U88" s="17">
        <v>38882596</v>
      </c>
      <c r="V88" s="17">
        <v>16053708</v>
      </c>
      <c r="W88" s="17">
        <v>63620358</v>
      </c>
      <c r="X88" s="17">
        <v>6460191</v>
      </c>
      <c r="Y88" s="17">
        <v>3250679</v>
      </c>
      <c r="Z88" s="17">
        <v>6480313</v>
      </c>
      <c r="AA88" s="17">
        <v>1069392</v>
      </c>
      <c r="AB88" s="17">
        <v>0</v>
      </c>
      <c r="AC88" s="17">
        <v>1696070</v>
      </c>
      <c r="AD88" s="17">
        <v>20461217</v>
      </c>
      <c r="AE88" s="9">
        <v>228988</v>
      </c>
    </row>
    <row r="89" spans="1:31" ht="12.75">
      <c r="A89" s="1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8"/>
    </row>
    <row r="90" spans="1:31" ht="13.5">
      <c r="A90" s="2" t="s">
        <v>140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8"/>
    </row>
    <row r="91" spans="1:31" ht="13.5">
      <c r="A91" s="21" t="s">
        <v>141</v>
      </c>
      <c r="B91" s="17">
        <v>9795228001</v>
      </c>
      <c r="C91" s="17">
        <v>31478182</v>
      </c>
      <c r="D91" s="17">
        <v>16684795</v>
      </c>
      <c r="E91" s="17">
        <v>71470913</v>
      </c>
      <c r="F91" s="17">
        <v>639083071</v>
      </c>
      <c r="G91" s="17">
        <v>565008459</v>
      </c>
      <c r="H91" s="17">
        <v>313361328</v>
      </c>
      <c r="I91" s="17">
        <v>73319439</v>
      </c>
      <c r="J91" s="17">
        <v>135518309</v>
      </c>
      <c r="K91" s="17">
        <v>-365194236</v>
      </c>
      <c r="L91" s="17">
        <v>100030500</v>
      </c>
      <c r="M91" s="17">
        <v>149982720</v>
      </c>
      <c r="N91" s="17">
        <v>656290226</v>
      </c>
      <c r="O91" s="17">
        <v>139188625</v>
      </c>
      <c r="P91" s="17">
        <v>585426394</v>
      </c>
      <c r="Q91" s="17">
        <v>73088487</v>
      </c>
      <c r="R91" s="17">
        <v>61701593</v>
      </c>
      <c r="S91" s="17">
        <v>35362346</v>
      </c>
      <c r="T91" s="17">
        <v>0</v>
      </c>
      <c r="U91" s="17">
        <v>203277182</v>
      </c>
      <c r="V91" s="17">
        <v>403799884</v>
      </c>
      <c r="W91" s="17">
        <v>386413658</v>
      </c>
      <c r="X91" s="17">
        <v>921861557</v>
      </c>
      <c r="Y91" s="17">
        <v>0</v>
      </c>
      <c r="Z91" s="17">
        <v>20058701</v>
      </c>
      <c r="AA91" s="17">
        <v>14913856</v>
      </c>
      <c r="AB91" s="17">
        <v>0</v>
      </c>
      <c r="AC91" s="17">
        <v>48084270</v>
      </c>
      <c r="AD91" s="17">
        <v>60</v>
      </c>
      <c r="AE91" s="9">
        <v>29</v>
      </c>
    </row>
    <row r="92" spans="1:31" ht="13.5">
      <c r="A92" s="21" t="s">
        <v>142</v>
      </c>
      <c r="B92" s="17">
        <v>17314739514</v>
      </c>
      <c r="C92" s="17">
        <v>200</v>
      </c>
      <c r="D92" s="17">
        <v>51771</v>
      </c>
      <c r="E92" s="17">
        <v>7611</v>
      </c>
      <c r="F92" s="17">
        <v>968374707</v>
      </c>
      <c r="G92" s="17">
        <v>806438646</v>
      </c>
      <c r="H92" s="17">
        <v>425979574</v>
      </c>
      <c r="I92" s="17">
        <v>226574429</v>
      </c>
      <c r="J92" s="17">
        <v>71895548</v>
      </c>
      <c r="K92" s="17">
        <v>554040037</v>
      </c>
      <c r="L92" s="17">
        <v>356319524</v>
      </c>
      <c r="M92" s="17">
        <v>159027525</v>
      </c>
      <c r="N92" s="17">
        <v>0</v>
      </c>
      <c r="O92" s="17">
        <v>41454</v>
      </c>
      <c r="P92" s="17">
        <v>108903135</v>
      </c>
      <c r="Q92" s="17">
        <v>56582</v>
      </c>
      <c r="R92" s="17">
        <v>49743200</v>
      </c>
      <c r="S92" s="17">
        <v>0</v>
      </c>
      <c r="T92" s="17">
        <v>33382808</v>
      </c>
      <c r="U92" s="17">
        <v>616620989</v>
      </c>
      <c r="V92" s="17">
        <v>700289685</v>
      </c>
      <c r="W92" s="17">
        <v>1152685797</v>
      </c>
      <c r="X92" s="17">
        <v>-695729053</v>
      </c>
      <c r="Y92" s="17">
        <v>150291290</v>
      </c>
      <c r="Z92" s="17">
        <v>-1269074825</v>
      </c>
      <c r="AA92" s="17">
        <v>0</v>
      </c>
      <c r="AB92" s="17">
        <v>-63709</v>
      </c>
      <c r="AC92" s="17">
        <v>0</v>
      </c>
      <c r="AD92" s="17">
        <v>70886634</v>
      </c>
      <c r="AE92" s="9">
        <v>0</v>
      </c>
    </row>
    <row r="93" spans="1:31" ht="12.75">
      <c r="A93" s="1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8"/>
    </row>
    <row r="94" spans="1:31" ht="13.5">
      <c r="A94" s="2" t="s">
        <v>143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9">
        <v>0</v>
      </c>
    </row>
    <row r="95" spans="1:31" ht="13.5">
      <c r="A95" s="23" t="s">
        <v>144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5">
        <v>0</v>
      </c>
    </row>
  </sheetData>
  <sheetProtection/>
  <mergeCells count="2">
    <mergeCell ref="A1:AE1"/>
    <mergeCell ref="B2:A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5"/>
  <sheetViews>
    <sheetView showGridLines="0" zoomScalePageLayoutView="0" workbookViewId="0" topLeftCell="A1">
      <selection activeCell="A1" sqref="A1:AN1"/>
    </sheetView>
  </sheetViews>
  <sheetFormatPr defaultColWidth="9.140625" defaultRowHeight="12.75"/>
  <cols>
    <col min="1" max="1" width="36.57421875" style="0" bestFit="1" customWidth="1"/>
    <col min="2" max="2" width="13.57421875" style="0" bestFit="1" customWidth="1"/>
    <col min="3" max="3" width="14.00390625" style="0" bestFit="1" customWidth="1"/>
    <col min="4" max="7" width="12.00390625" style="0" bestFit="1" customWidth="1"/>
    <col min="8" max="8" width="12.57421875" style="0" bestFit="1" customWidth="1"/>
    <col min="9" max="9" width="12.7109375" style="0" bestFit="1" customWidth="1"/>
    <col min="10" max="13" width="12.00390625" style="0" bestFit="1" customWidth="1"/>
    <col min="14" max="14" width="11.28125" style="0" bestFit="1" customWidth="1"/>
    <col min="15" max="17" width="12.00390625" style="0" bestFit="1" customWidth="1"/>
    <col min="18" max="18" width="13.57421875" style="0" bestFit="1" customWidth="1"/>
    <col min="19" max="22" width="12.00390625" style="0" bestFit="1" customWidth="1"/>
    <col min="23" max="23" width="11.28125" style="0" bestFit="1" customWidth="1"/>
    <col min="24" max="24" width="12.00390625" style="0" bestFit="1" customWidth="1"/>
    <col min="25" max="25" width="13.57421875" style="0" bestFit="1" customWidth="1"/>
    <col min="26" max="33" width="12.00390625" style="0" bestFit="1" customWidth="1"/>
    <col min="34" max="34" width="12.7109375" style="0" bestFit="1" customWidth="1"/>
    <col min="35" max="35" width="13.57421875" style="0" bestFit="1" customWidth="1"/>
    <col min="36" max="39" width="12.00390625" style="0" bestFit="1" customWidth="1"/>
    <col min="40" max="40" width="13.57421875" style="0" bestFit="1" customWidth="1"/>
  </cols>
  <sheetData>
    <row r="1" spans="1:40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1:40" ht="13.5">
      <c r="A2" s="22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</row>
    <row r="3" spans="1:40" ht="13.5">
      <c r="A3" s="20"/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1" t="s">
        <v>24</v>
      </c>
      <c r="Y3" s="11" t="s">
        <v>25</v>
      </c>
      <c r="Z3" s="11" t="s">
        <v>26</v>
      </c>
      <c r="AA3" s="11" t="s">
        <v>27</v>
      </c>
      <c r="AB3" s="11" t="s">
        <v>28</v>
      </c>
      <c r="AC3" s="11" t="s">
        <v>29</v>
      </c>
      <c r="AD3" s="11" t="s">
        <v>30</v>
      </c>
      <c r="AE3" s="11" t="s">
        <v>31</v>
      </c>
      <c r="AF3" s="11" t="s">
        <v>32</v>
      </c>
      <c r="AG3" s="11" t="s">
        <v>33</v>
      </c>
      <c r="AH3" s="11" t="s">
        <v>34</v>
      </c>
      <c r="AI3" s="11" t="s">
        <v>35</v>
      </c>
      <c r="AJ3" s="11" t="s">
        <v>36</v>
      </c>
      <c r="AK3" s="11" t="s">
        <v>37</v>
      </c>
      <c r="AL3" s="11" t="s">
        <v>38</v>
      </c>
      <c r="AM3" s="11" t="s">
        <v>39</v>
      </c>
      <c r="AN3" s="3" t="s">
        <v>40</v>
      </c>
    </row>
    <row r="4" spans="1:40" ht="13.5">
      <c r="A4" s="19"/>
      <c r="B4" s="12" t="s">
        <v>41</v>
      </c>
      <c r="C4" s="12" t="s">
        <v>42</v>
      </c>
      <c r="D4" s="12" t="s">
        <v>43</v>
      </c>
      <c r="E4" s="12" t="s">
        <v>44</v>
      </c>
      <c r="F4" s="12" t="s">
        <v>45</v>
      </c>
      <c r="G4" s="12" t="s">
        <v>46</v>
      </c>
      <c r="H4" s="12" t="s">
        <v>47</v>
      </c>
      <c r="I4" s="12" t="s">
        <v>48</v>
      </c>
      <c r="J4" s="12" t="s">
        <v>49</v>
      </c>
      <c r="K4" s="12" t="s">
        <v>50</v>
      </c>
      <c r="L4" s="12" t="s">
        <v>51</v>
      </c>
      <c r="M4" s="12" t="s">
        <v>52</v>
      </c>
      <c r="N4" s="12" t="s">
        <v>53</v>
      </c>
      <c r="O4" s="12" t="s">
        <v>54</v>
      </c>
      <c r="P4" s="12" t="s">
        <v>55</v>
      </c>
      <c r="Q4" s="12" t="s">
        <v>56</v>
      </c>
      <c r="R4" s="12" t="s">
        <v>57</v>
      </c>
      <c r="S4" s="12" t="s">
        <v>58</v>
      </c>
      <c r="T4" s="12" t="s">
        <v>59</v>
      </c>
      <c r="U4" s="12" t="s">
        <v>60</v>
      </c>
      <c r="V4" s="12" t="s">
        <v>61</v>
      </c>
      <c r="W4" s="12" t="s">
        <v>62</v>
      </c>
      <c r="X4" s="12" t="s">
        <v>63</v>
      </c>
      <c r="Y4" s="12" t="s">
        <v>64</v>
      </c>
      <c r="Z4" s="12" t="s">
        <v>65</v>
      </c>
      <c r="AA4" s="12" t="s">
        <v>66</v>
      </c>
      <c r="AB4" s="12" t="s">
        <v>67</v>
      </c>
      <c r="AC4" s="12" t="s">
        <v>68</v>
      </c>
      <c r="AD4" s="12" t="s">
        <v>69</v>
      </c>
      <c r="AE4" s="12" t="s">
        <v>70</v>
      </c>
      <c r="AF4" s="12" t="s">
        <v>71</v>
      </c>
      <c r="AG4" s="12" t="s">
        <v>72</v>
      </c>
      <c r="AH4" s="12" t="s">
        <v>73</v>
      </c>
      <c r="AI4" s="12" t="s">
        <v>74</v>
      </c>
      <c r="AJ4" s="12" t="s">
        <v>75</v>
      </c>
      <c r="AK4" s="12" t="s">
        <v>76</v>
      </c>
      <c r="AL4" s="12" t="s">
        <v>77</v>
      </c>
      <c r="AM4" s="12" t="s">
        <v>78</v>
      </c>
      <c r="AN4" s="4" t="s">
        <v>79</v>
      </c>
    </row>
    <row r="5" spans="1:40" ht="13.5">
      <c r="A5" s="19"/>
      <c r="B5" s="12" t="s">
        <v>80</v>
      </c>
      <c r="C5" s="12" t="s">
        <v>81</v>
      </c>
      <c r="D5" s="12" t="s">
        <v>82</v>
      </c>
      <c r="E5" s="12" t="s">
        <v>83</v>
      </c>
      <c r="F5" s="12" t="s">
        <v>84</v>
      </c>
      <c r="G5" s="12" t="s">
        <v>85</v>
      </c>
      <c r="H5" s="12" t="s">
        <v>86</v>
      </c>
      <c r="I5" s="12" t="s">
        <v>84</v>
      </c>
      <c r="J5" s="12" t="s">
        <v>84</v>
      </c>
      <c r="K5" s="12" t="s">
        <v>87</v>
      </c>
      <c r="L5" s="12" t="s">
        <v>85</v>
      </c>
      <c r="M5" s="12" t="s">
        <v>84</v>
      </c>
      <c r="N5" s="12" t="s">
        <v>88</v>
      </c>
      <c r="O5" s="12" t="s">
        <v>85</v>
      </c>
      <c r="P5" s="12" t="s">
        <v>84</v>
      </c>
      <c r="Q5" s="12" t="s">
        <v>89</v>
      </c>
      <c r="R5" s="12" t="s">
        <v>90</v>
      </c>
      <c r="S5" s="12" t="s">
        <v>91</v>
      </c>
      <c r="T5" s="12" t="s">
        <v>92</v>
      </c>
      <c r="U5" s="12" t="s">
        <v>93</v>
      </c>
      <c r="V5" s="12" t="s">
        <v>84</v>
      </c>
      <c r="W5" s="12" t="s">
        <v>85</v>
      </c>
      <c r="X5" s="12" t="s">
        <v>94</v>
      </c>
      <c r="Y5" s="12" t="s">
        <v>95</v>
      </c>
      <c r="Z5" s="12" t="s">
        <v>85</v>
      </c>
      <c r="AA5" s="12" t="s">
        <v>84</v>
      </c>
      <c r="AB5" s="12" t="s">
        <v>96</v>
      </c>
      <c r="AC5" s="12" t="s">
        <v>97</v>
      </c>
      <c r="AD5" s="12" t="s">
        <v>98</v>
      </c>
      <c r="AE5" s="12" t="s">
        <v>99</v>
      </c>
      <c r="AF5" s="12" t="s">
        <v>85</v>
      </c>
      <c r="AG5" s="12" t="s">
        <v>85</v>
      </c>
      <c r="AH5" s="12" t="s">
        <v>100</v>
      </c>
      <c r="AI5" s="12" t="s">
        <v>101</v>
      </c>
      <c r="AJ5" s="12" t="s">
        <v>84</v>
      </c>
      <c r="AK5" s="12" t="s">
        <v>84</v>
      </c>
      <c r="AL5" s="12" t="s">
        <v>84</v>
      </c>
      <c r="AM5" s="12" t="s">
        <v>85</v>
      </c>
      <c r="AN5" s="4" t="s">
        <v>102</v>
      </c>
    </row>
    <row r="6" spans="1:40" ht="13.5">
      <c r="A6" s="2" t="s">
        <v>103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5"/>
    </row>
    <row r="7" spans="1:40" ht="13.5">
      <c r="A7" s="1" t="s">
        <v>104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6"/>
    </row>
    <row r="8" spans="1:40" ht="13.5">
      <c r="A8" s="21" t="s">
        <v>105</v>
      </c>
      <c r="B8" s="15">
        <f>+B15</f>
        <v>2814605004</v>
      </c>
      <c r="C8" s="15">
        <f aca="true" t="shared" si="0" ref="C8:AN8">+C15</f>
        <v>0</v>
      </c>
      <c r="D8" s="15">
        <f t="shared" si="0"/>
        <v>167775675</v>
      </c>
      <c r="E8" s="15">
        <f t="shared" si="0"/>
        <v>109425526</v>
      </c>
      <c r="F8" s="15">
        <f t="shared" si="0"/>
        <v>237498546</v>
      </c>
      <c r="G8" s="15">
        <f t="shared" si="0"/>
        <v>143387886</v>
      </c>
      <c r="H8" s="15">
        <f t="shared" si="0"/>
        <v>77419567</v>
      </c>
      <c r="I8" s="15">
        <f t="shared" si="0"/>
        <v>372802336</v>
      </c>
      <c r="J8" s="15">
        <f t="shared" si="0"/>
        <v>61506078</v>
      </c>
      <c r="K8" s="15">
        <f t="shared" si="0"/>
        <v>49139749</v>
      </c>
      <c r="L8" s="15">
        <f t="shared" si="0"/>
        <v>136389005</v>
      </c>
      <c r="M8" s="15">
        <f t="shared" si="0"/>
        <v>142756229</v>
      </c>
      <c r="N8" s="15">
        <f t="shared" si="0"/>
        <v>55723595</v>
      </c>
      <c r="O8" s="15">
        <f t="shared" si="0"/>
        <v>85837546</v>
      </c>
      <c r="P8" s="15">
        <f t="shared" si="0"/>
        <v>84791216</v>
      </c>
      <c r="Q8" s="15">
        <f t="shared" si="0"/>
        <v>0</v>
      </c>
      <c r="R8" s="15">
        <f t="shared" si="0"/>
        <v>620542589</v>
      </c>
      <c r="S8" s="15">
        <f t="shared" si="0"/>
        <v>169863035</v>
      </c>
      <c r="T8" s="15">
        <f t="shared" si="0"/>
        <v>190863566</v>
      </c>
      <c r="U8" s="15">
        <f t="shared" si="0"/>
        <v>93248528</v>
      </c>
      <c r="V8" s="15">
        <f t="shared" si="0"/>
        <v>232100247</v>
      </c>
      <c r="W8" s="15">
        <f t="shared" si="0"/>
        <v>192581579</v>
      </c>
      <c r="X8" s="15">
        <f t="shared" si="0"/>
        <v>347929599</v>
      </c>
      <c r="Y8" s="15">
        <f t="shared" si="0"/>
        <v>491016062</v>
      </c>
      <c r="Z8" s="15">
        <f t="shared" si="0"/>
        <v>124452230</v>
      </c>
      <c r="AA8" s="15">
        <f t="shared" si="0"/>
        <v>29563262</v>
      </c>
      <c r="AB8" s="15">
        <f t="shared" si="0"/>
        <v>91976913</v>
      </c>
      <c r="AC8" s="15">
        <f t="shared" si="0"/>
        <v>231258910</v>
      </c>
      <c r="AD8" s="15">
        <f t="shared" si="0"/>
        <v>195041525</v>
      </c>
      <c r="AE8" s="15">
        <f t="shared" si="0"/>
        <v>122116962</v>
      </c>
      <c r="AF8" s="15">
        <f t="shared" si="0"/>
        <v>216475056</v>
      </c>
      <c r="AG8" s="15">
        <f t="shared" si="0"/>
        <v>136854894</v>
      </c>
      <c r="AH8" s="15">
        <f t="shared" si="0"/>
        <v>866314354</v>
      </c>
      <c r="AI8" s="15">
        <f t="shared" si="0"/>
        <v>693681751</v>
      </c>
      <c r="AJ8" s="15">
        <f t="shared" si="0"/>
        <v>224654527</v>
      </c>
      <c r="AK8" s="15">
        <f t="shared" si="0"/>
        <v>155532271</v>
      </c>
      <c r="AL8" s="15">
        <f t="shared" si="0"/>
        <v>180685381</v>
      </c>
      <c r="AM8" s="15">
        <f t="shared" si="0"/>
        <v>18370983</v>
      </c>
      <c r="AN8" s="7">
        <f t="shared" si="0"/>
        <v>384168433</v>
      </c>
    </row>
    <row r="9" spans="1:40" ht="13.5">
      <c r="A9" s="21" t="s">
        <v>106</v>
      </c>
      <c r="B9" s="15">
        <f>+B26</f>
        <v>2870918108</v>
      </c>
      <c r="C9" s="15">
        <f aca="true" t="shared" si="1" ref="C9:AN9">+C26</f>
        <v>0</v>
      </c>
      <c r="D9" s="15">
        <f t="shared" si="1"/>
        <v>136759059</v>
      </c>
      <c r="E9" s="15">
        <f t="shared" si="1"/>
        <v>104751721</v>
      </c>
      <c r="F9" s="15">
        <f t="shared" si="1"/>
        <v>138139769</v>
      </c>
      <c r="G9" s="15">
        <f t="shared" si="1"/>
        <v>85578479</v>
      </c>
      <c r="H9" s="15">
        <f t="shared" si="1"/>
        <v>28202262</v>
      </c>
      <c r="I9" s="15">
        <f t="shared" si="1"/>
        <v>285949983</v>
      </c>
      <c r="J9" s="15">
        <f t="shared" si="1"/>
        <v>46051190</v>
      </c>
      <c r="K9" s="15">
        <f t="shared" si="1"/>
        <v>32422984</v>
      </c>
      <c r="L9" s="15">
        <f t="shared" si="1"/>
        <v>25550668</v>
      </c>
      <c r="M9" s="15">
        <f t="shared" si="1"/>
        <v>21329748</v>
      </c>
      <c r="N9" s="15">
        <f t="shared" si="1"/>
        <v>23848897</v>
      </c>
      <c r="O9" s="15">
        <f t="shared" si="1"/>
        <v>44293930</v>
      </c>
      <c r="P9" s="15">
        <f t="shared" si="1"/>
        <v>44512661</v>
      </c>
      <c r="Q9" s="15">
        <f t="shared" si="1"/>
        <v>0</v>
      </c>
      <c r="R9" s="15">
        <f t="shared" si="1"/>
        <v>384060813</v>
      </c>
      <c r="S9" s="15">
        <f t="shared" si="1"/>
        <v>86435495</v>
      </c>
      <c r="T9" s="15">
        <f t="shared" si="1"/>
        <v>99555466</v>
      </c>
      <c r="U9" s="15">
        <f t="shared" si="1"/>
        <v>73288338</v>
      </c>
      <c r="V9" s="15">
        <f t="shared" si="1"/>
        <v>203937538</v>
      </c>
      <c r="W9" s="15">
        <f t="shared" si="1"/>
        <v>37143245</v>
      </c>
      <c r="X9" s="15">
        <f t="shared" si="1"/>
        <v>276685426</v>
      </c>
      <c r="Y9" s="15">
        <f t="shared" si="1"/>
        <v>327423492</v>
      </c>
      <c r="Z9" s="15">
        <f t="shared" si="1"/>
        <v>59867769</v>
      </c>
      <c r="AA9" s="15">
        <f t="shared" si="1"/>
        <v>56145002</v>
      </c>
      <c r="AB9" s="15">
        <f t="shared" si="1"/>
        <v>45363550</v>
      </c>
      <c r="AC9" s="15">
        <f t="shared" si="1"/>
        <v>146180097</v>
      </c>
      <c r="AD9" s="15">
        <f t="shared" si="1"/>
        <v>101120266</v>
      </c>
      <c r="AE9" s="15">
        <f t="shared" si="1"/>
        <v>119564272</v>
      </c>
      <c r="AF9" s="15">
        <f t="shared" si="1"/>
        <v>195868270</v>
      </c>
      <c r="AG9" s="15">
        <f t="shared" si="1"/>
        <v>86204085</v>
      </c>
      <c r="AH9" s="15">
        <f t="shared" si="1"/>
        <v>609147780</v>
      </c>
      <c r="AI9" s="15">
        <f t="shared" si="1"/>
        <v>543587277</v>
      </c>
      <c r="AJ9" s="15">
        <f t="shared" si="1"/>
        <v>143433398</v>
      </c>
      <c r="AK9" s="15">
        <f t="shared" si="1"/>
        <v>101364235</v>
      </c>
      <c r="AL9" s="15">
        <f t="shared" si="1"/>
        <v>102302888</v>
      </c>
      <c r="AM9" s="15">
        <f t="shared" si="1"/>
        <v>38084622</v>
      </c>
      <c r="AN9" s="7">
        <f t="shared" si="1"/>
        <v>266036443</v>
      </c>
    </row>
    <row r="10" spans="1:40" ht="13.5">
      <c r="A10" s="21" t="s">
        <v>107</v>
      </c>
      <c r="B10" s="15">
        <f>+B8-B9</f>
        <v>-56313104</v>
      </c>
      <c r="C10" s="15">
        <f aca="true" t="shared" si="2" ref="C10:AN10">+C8-C9</f>
        <v>0</v>
      </c>
      <c r="D10" s="15">
        <f t="shared" si="2"/>
        <v>31016616</v>
      </c>
      <c r="E10" s="15">
        <f t="shared" si="2"/>
        <v>4673805</v>
      </c>
      <c r="F10" s="15">
        <f t="shared" si="2"/>
        <v>99358777</v>
      </c>
      <c r="G10" s="15">
        <f t="shared" si="2"/>
        <v>57809407</v>
      </c>
      <c r="H10" s="15">
        <f t="shared" si="2"/>
        <v>49217305</v>
      </c>
      <c r="I10" s="15">
        <f t="shared" si="2"/>
        <v>86852353</v>
      </c>
      <c r="J10" s="15">
        <f t="shared" si="2"/>
        <v>15454888</v>
      </c>
      <c r="K10" s="15">
        <f t="shared" si="2"/>
        <v>16716765</v>
      </c>
      <c r="L10" s="15">
        <f t="shared" si="2"/>
        <v>110838337</v>
      </c>
      <c r="M10" s="15">
        <f t="shared" si="2"/>
        <v>121426481</v>
      </c>
      <c r="N10" s="15">
        <f t="shared" si="2"/>
        <v>31874698</v>
      </c>
      <c r="O10" s="15">
        <f t="shared" si="2"/>
        <v>41543616</v>
      </c>
      <c r="P10" s="15">
        <f t="shared" si="2"/>
        <v>40278555</v>
      </c>
      <c r="Q10" s="15">
        <f t="shared" si="2"/>
        <v>0</v>
      </c>
      <c r="R10" s="15">
        <f t="shared" si="2"/>
        <v>236481776</v>
      </c>
      <c r="S10" s="15">
        <f t="shared" si="2"/>
        <v>83427540</v>
      </c>
      <c r="T10" s="15">
        <f t="shared" si="2"/>
        <v>91308100</v>
      </c>
      <c r="U10" s="15">
        <f t="shared" si="2"/>
        <v>19960190</v>
      </c>
      <c r="V10" s="15">
        <f t="shared" si="2"/>
        <v>28162709</v>
      </c>
      <c r="W10" s="15">
        <f t="shared" si="2"/>
        <v>155438334</v>
      </c>
      <c r="X10" s="15">
        <f t="shared" si="2"/>
        <v>71244173</v>
      </c>
      <c r="Y10" s="15">
        <f t="shared" si="2"/>
        <v>163592570</v>
      </c>
      <c r="Z10" s="15">
        <f t="shared" si="2"/>
        <v>64584461</v>
      </c>
      <c r="AA10" s="15">
        <f t="shared" si="2"/>
        <v>-26581740</v>
      </c>
      <c r="AB10" s="15">
        <f t="shared" si="2"/>
        <v>46613363</v>
      </c>
      <c r="AC10" s="15">
        <f t="shared" si="2"/>
        <v>85078813</v>
      </c>
      <c r="AD10" s="15">
        <f t="shared" si="2"/>
        <v>93921259</v>
      </c>
      <c r="AE10" s="15">
        <f t="shared" si="2"/>
        <v>2552690</v>
      </c>
      <c r="AF10" s="15">
        <f t="shared" si="2"/>
        <v>20606786</v>
      </c>
      <c r="AG10" s="15">
        <f t="shared" si="2"/>
        <v>50650809</v>
      </c>
      <c r="AH10" s="15">
        <f t="shared" si="2"/>
        <v>257166574</v>
      </c>
      <c r="AI10" s="15">
        <f t="shared" si="2"/>
        <v>150094474</v>
      </c>
      <c r="AJ10" s="15">
        <f t="shared" si="2"/>
        <v>81221129</v>
      </c>
      <c r="AK10" s="15">
        <f t="shared" si="2"/>
        <v>54168036</v>
      </c>
      <c r="AL10" s="15">
        <f t="shared" si="2"/>
        <v>78382493</v>
      </c>
      <c r="AM10" s="15">
        <f t="shared" si="2"/>
        <v>-19713639</v>
      </c>
      <c r="AN10" s="7">
        <f t="shared" si="2"/>
        <v>118131990</v>
      </c>
    </row>
    <row r="11" spans="1:40" ht="12.75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8"/>
    </row>
    <row r="12" spans="1:40" ht="13.5">
      <c r="A12" s="2" t="s">
        <v>108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8"/>
    </row>
    <row r="13" spans="1:40" ht="13.5">
      <c r="A13" s="21" t="s">
        <v>109</v>
      </c>
      <c r="B13" s="17">
        <v>9167640237</v>
      </c>
      <c r="C13" s="17">
        <v>0</v>
      </c>
      <c r="D13" s="17">
        <v>513392745</v>
      </c>
      <c r="E13" s="17">
        <v>298257590</v>
      </c>
      <c r="F13" s="17">
        <v>610414520</v>
      </c>
      <c r="G13" s="17">
        <v>473464883</v>
      </c>
      <c r="H13" s="17">
        <v>266163723</v>
      </c>
      <c r="I13" s="17">
        <v>962917827</v>
      </c>
      <c r="J13" s="17">
        <v>192215536</v>
      </c>
      <c r="K13" s="17">
        <v>169305981</v>
      </c>
      <c r="L13" s="17">
        <v>395507688</v>
      </c>
      <c r="M13" s="17">
        <v>471760927</v>
      </c>
      <c r="N13" s="17">
        <v>112689000</v>
      </c>
      <c r="O13" s="17">
        <v>233174422</v>
      </c>
      <c r="P13" s="17">
        <v>193727486</v>
      </c>
      <c r="Q13" s="17">
        <v>522935435</v>
      </c>
      <c r="R13" s="17">
        <v>2165877684</v>
      </c>
      <c r="S13" s="17">
        <v>354225794</v>
      </c>
      <c r="T13" s="17">
        <v>270931996</v>
      </c>
      <c r="U13" s="17">
        <v>234266908</v>
      </c>
      <c r="V13" s="17">
        <v>256442050</v>
      </c>
      <c r="W13" s="17">
        <v>146819230</v>
      </c>
      <c r="X13" s="17">
        <v>852973951</v>
      </c>
      <c r="Y13" s="17">
        <v>1763574643</v>
      </c>
      <c r="Z13" s="17">
        <v>403525039</v>
      </c>
      <c r="AA13" s="17">
        <v>331610372</v>
      </c>
      <c r="AB13" s="17">
        <v>293773947</v>
      </c>
      <c r="AC13" s="17">
        <v>916832412</v>
      </c>
      <c r="AD13" s="17">
        <v>630964670</v>
      </c>
      <c r="AE13" s="17">
        <v>303688200</v>
      </c>
      <c r="AF13" s="17">
        <v>557418007</v>
      </c>
      <c r="AG13" s="17">
        <v>322036993</v>
      </c>
      <c r="AH13" s="17">
        <v>1494688454</v>
      </c>
      <c r="AI13" s="17">
        <v>2793614560</v>
      </c>
      <c r="AJ13" s="17">
        <v>582707448</v>
      </c>
      <c r="AK13" s="17">
        <v>471916318</v>
      </c>
      <c r="AL13" s="17">
        <v>444549828</v>
      </c>
      <c r="AM13" s="17">
        <v>276966719</v>
      </c>
      <c r="AN13" s="9">
        <v>1407727158</v>
      </c>
    </row>
    <row r="14" spans="1:40" ht="13.5">
      <c r="A14" s="21" t="s">
        <v>110</v>
      </c>
      <c r="B14" s="17">
        <v>9549536736</v>
      </c>
      <c r="C14" s="17">
        <v>0</v>
      </c>
      <c r="D14" s="17">
        <v>527741745</v>
      </c>
      <c r="E14" s="17">
        <v>307133695</v>
      </c>
      <c r="F14" s="17">
        <v>629276496</v>
      </c>
      <c r="G14" s="17">
        <v>514164883</v>
      </c>
      <c r="H14" s="17">
        <v>284567723</v>
      </c>
      <c r="I14" s="17">
        <v>1004193711</v>
      </c>
      <c r="J14" s="17">
        <v>194652434</v>
      </c>
      <c r="K14" s="17">
        <v>175578021</v>
      </c>
      <c r="L14" s="17">
        <v>462953738</v>
      </c>
      <c r="M14" s="17">
        <v>556514032</v>
      </c>
      <c r="N14" s="17">
        <v>119718000</v>
      </c>
      <c r="O14" s="17">
        <v>252921422</v>
      </c>
      <c r="P14" s="17">
        <v>208380486</v>
      </c>
      <c r="Q14" s="17">
        <v>557321435</v>
      </c>
      <c r="R14" s="17">
        <v>2234312712</v>
      </c>
      <c r="S14" s="17">
        <v>361504794</v>
      </c>
      <c r="T14" s="17">
        <v>303627276</v>
      </c>
      <c r="U14" s="17">
        <v>260681597</v>
      </c>
      <c r="V14" s="17">
        <v>366891539</v>
      </c>
      <c r="W14" s="17">
        <v>171624444</v>
      </c>
      <c r="X14" s="17">
        <v>884692951</v>
      </c>
      <c r="Y14" s="17">
        <v>1871365171</v>
      </c>
      <c r="Z14" s="17">
        <v>435607462</v>
      </c>
      <c r="AA14" s="17">
        <v>378114373</v>
      </c>
      <c r="AB14" s="17">
        <v>310417422</v>
      </c>
      <c r="AC14" s="17">
        <v>958612412</v>
      </c>
      <c r="AD14" s="17">
        <v>690651751</v>
      </c>
      <c r="AE14" s="17">
        <v>357365027</v>
      </c>
      <c r="AF14" s="17">
        <v>626850117</v>
      </c>
      <c r="AG14" s="17">
        <v>359051991</v>
      </c>
      <c r="AH14" s="17">
        <v>1656376506</v>
      </c>
      <c r="AI14" s="17">
        <v>2934818907</v>
      </c>
      <c r="AJ14" s="17">
        <v>635488452</v>
      </c>
      <c r="AK14" s="17">
        <v>526942124</v>
      </c>
      <c r="AL14" s="17">
        <v>545609220</v>
      </c>
      <c r="AM14" s="17">
        <v>309094189</v>
      </c>
      <c r="AN14" s="9">
        <v>1497972617</v>
      </c>
    </row>
    <row r="15" spans="1:40" ht="13.5">
      <c r="A15" s="21" t="s">
        <v>111</v>
      </c>
      <c r="B15" s="17">
        <v>2814605004</v>
      </c>
      <c r="C15" s="17">
        <v>0</v>
      </c>
      <c r="D15" s="17">
        <v>167775675</v>
      </c>
      <c r="E15" s="17">
        <v>109425526</v>
      </c>
      <c r="F15" s="17">
        <v>237498546</v>
      </c>
      <c r="G15" s="17">
        <v>143387886</v>
      </c>
      <c r="H15" s="17">
        <v>77419567</v>
      </c>
      <c r="I15" s="17">
        <v>372802336</v>
      </c>
      <c r="J15" s="17">
        <v>61506078</v>
      </c>
      <c r="K15" s="17">
        <v>49139749</v>
      </c>
      <c r="L15" s="17">
        <v>136389005</v>
      </c>
      <c r="M15" s="17">
        <v>142756229</v>
      </c>
      <c r="N15" s="17">
        <v>55723595</v>
      </c>
      <c r="O15" s="17">
        <v>85837546</v>
      </c>
      <c r="P15" s="17">
        <v>84791216</v>
      </c>
      <c r="Q15" s="17">
        <v>0</v>
      </c>
      <c r="R15" s="17">
        <v>620542589</v>
      </c>
      <c r="S15" s="17">
        <v>169863035</v>
      </c>
      <c r="T15" s="17">
        <v>190863566</v>
      </c>
      <c r="U15" s="17">
        <v>93248528</v>
      </c>
      <c r="V15" s="17">
        <v>232100247</v>
      </c>
      <c r="W15" s="17">
        <v>192581579</v>
      </c>
      <c r="X15" s="17">
        <v>347929599</v>
      </c>
      <c r="Y15" s="17">
        <v>491016062</v>
      </c>
      <c r="Z15" s="17">
        <v>124452230</v>
      </c>
      <c r="AA15" s="17">
        <v>29563262</v>
      </c>
      <c r="AB15" s="17">
        <v>91976913</v>
      </c>
      <c r="AC15" s="17">
        <v>231258910</v>
      </c>
      <c r="AD15" s="17">
        <v>195041525</v>
      </c>
      <c r="AE15" s="17">
        <v>122116962</v>
      </c>
      <c r="AF15" s="17">
        <v>216475056</v>
      </c>
      <c r="AG15" s="17">
        <v>136854894</v>
      </c>
      <c r="AH15" s="17">
        <v>866314354</v>
      </c>
      <c r="AI15" s="17">
        <v>693681751</v>
      </c>
      <c r="AJ15" s="17">
        <v>224654527</v>
      </c>
      <c r="AK15" s="17">
        <v>155532271</v>
      </c>
      <c r="AL15" s="17">
        <v>180685381</v>
      </c>
      <c r="AM15" s="17">
        <v>18370983</v>
      </c>
      <c r="AN15" s="9">
        <v>384168433</v>
      </c>
    </row>
    <row r="16" spans="1:40" ht="12.75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8"/>
    </row>
    <row r="17" spans="1:40" ht="13.5">
      <c r="A17" s="21" t="s">
        <v>112</v>
      </c>
      <c r="B17" s="15">
        <f>+B14-B13</f>
        <v>381896499</v>
      </c>
      <c r="C17" s="15">
        <f aca="true" t="shared" si="3" ref="C17:AN17">+C14-C13</f>
        <v>0</v>
      </c>
      <c r="D17" s="15">
        <f t="shared" si="3"/>
        <v>14349000</v>
      </c>
      <c r="E17" s="15">
        <f t="shared" si="3"/>
        <v>8876105</v>
      </c>
      <c r="F17" s="15">
        <f t="shared" si="3"/>
        <v>18861976</v>
      </c>
      <c r="G17" s="15">
        <f t="shared" si="3"/>
        <v>40700000</v>
      </c>
      <c r="H17" s="15">
        <f t="shared" si="3"/>
        <v>18404000</v>
      </c>
      <c r="I17" s="15">
        <f t="shared" si="3"/>
        <v>41275884</v>
      </c>
      <c r="J17" s="15">
        <f t="shared" si="3"/>
        <v>2436898</v>
      </c>
      <c r="K17" s="15">
        <f t="shared" si="3"/>
        <v>6272040</v>
      </c>
      <c r="L17" s="15">
        <f t="shared" si="3"/>
        <v>67446050</v>
      </c>
      <c r="M17" s="15">
        <f t="shared" si="3"/>
        <v>84753105</v>
      </c>
      <c r="N17" s="15">
        <f t="shared" si="3"/>
        <v>7029000</v>
      </c>
      <c r="O17" s="15">
        <f t="shared" si="3"/>
        <v>19747000</v>
      </c>
      <c r="P17" s="15">
        <f t="shared" si="3"/>
        <v>14653000</v>
      </c>
      <c r="Q17" s="15">
        <f t="shared" si="3"/>
        <v>34386000</v>
      </c>
      <c r="R17" s="15">
        <f t="shared" si="3"/>
        <v>68435028</v>
      </c>
      <c r="S17" s="15">
        <f t="shared" si="3"/>
        <v>7279000</v>
      </c>
      <c r="T17" s="15">
        <f t="shared" si="3"/>
        <v>32695280</v>
      </c>
      <c r="U17" s="15">
        <f t="shared" si="3"/>
        <v>26414689</v>
      </c>
      <c r="V17" s="15">
        <f t="shared" si="3"/>
        <v>110449489</v>
      </c>
      <c r="W17" s="15">
        <f t="shared" si="3"/>
        <v>24805214</v>
      </c>
      <c r="X17" s="15">
        <f t="shared" si="3"/>
        <v>31719000</v>
      </c>
      <c r="Y17" s="15">
        <f t="shared" si="3"/>
        <v>107790528</v>
      </c>
      <c r="Z17" s="15">
        <f t="shared" si="3"/>
        <v>32082423</v>
      </c>
      <c r="AA17" s="15">
        <f t="shared" si="3"/>
        <v>46504001</v>
      </c>
      <c r="AB17" s="15">
        <f t="shared" si="3"/>
        <v>16643475</v>
      </c>
      <c r="AC17" s="15">
        <f t="shared" si="3"/>
        <v>41780000</v>
      </c>
      <c r="AD17" s="15">
        <f t="shared" si="3"/>
        <v>59687081</v>
      </c>
      <c r="AE17" s="15">
        <f t="shared" si="3"/>
        <v>53676827</v>
      </c>
      <c r="AF17" s="15">
        <f t="shared" si="3"/>
        <v>69432110</v>
      </c>
      <c r="AG17" s="15">
        <f t="shared" si="3"/>
        <v>37014998</v>
      </c>
      <c r="AH17" s="15">
        <f t="shared" si="3"/>
        <v>161688052</v>
      </c>
      <c r="AI17" s="15">
        <f t="shared" si="3"/>
        <v>141204347</v>
      </c>
      <c r="AJ17" s="15">
        <f t="shared" si="3"/>
        <v>52781004</v>
      </c>
      <c r="AK17" s="15">
        <f t="shared" si="3"/>
        <v>55025806</v>
      </c>
      <c r="AL17" s="15">
        <f t="shared" si="3"/>
        <v>101059392</v>
      </c>
      <c r="AM17" s="15">
        <f t="shared" si="3"/>
        <v>32127470</v>
      </c>
      <c r="AN17" s="7">
        <f t="shared" si="3"/>
        <v>90245459</v>
      </c>
    </row>
    <row r="18" spans="1:40" ht="13.5">
      <c r="A18" s="21" t="s">
        <v>113</v>
      </c>
      <c r="B18" s="15">
        <f>+B15-B13</f>
        <v>-6353035233</v>
      </c>
      <c r="C18" s="15">
        <f aca="true" t="shared" si="4" ref="C18:AN18">+C15-C13</f>
        <v>0</v>
      </c>
      <c r="D18" s="15">
        <f t="shared" si="4"/>
        <v>-345617070</v>
      </c>
      <c r="E18" s="15">
        <f t="shared" si="4"/>
        <v>-188832064</v>
      </c>
      <c r="F18" s="15">
        <f t="shared" si="4"/>
        <v>-372915974</v>
      </c>
      <c r="G18" s="15">
        <f t="shared" si="4"/>
        <v>-330076997</v>
      </c>
      <c r="H18" s="15">
        <f t="shared" si="4"/>
        <v>-188744156</v>
      </c>
      <c r="I18" s="15">
        <f t="shared" si="4"/>
        <v>-590115491</v>
      </c>
      <c r="J18" s="15">
        <f t="shared" si="4"/>
        <v>-130709458</v>
      </c>
      <c r="K18" s="15">
        <f t="shared" si="4"/>
        <v>-120166232</v>
      </c>
      <c r="L18" s="15">
        <f t="shared" si="4"/>
        <v>-259118683</v>
      </c>
      <c r="M18" s="15">
        <f t="shared" si="4"/>
        <v>-329004698</v>
      </c>
      <c r="N18" s="15">
        <f t="shared" si="4"/>
        <v>-56965405</v>
      </c>
      <c r="O18" s="15">
        <f t="shared" si="4"/>
        <v>-147336876</v>
      </c>
      <c r="P18" s="15">
        <f t="shared" si="4"/>
        <v>-108936270</v>
      </c>
      <c r="Q18" s="15">
        <f t="shared" si="4"/>
        <v>-522935435</v>
      </c>
      <c r="R18" s="15">
        <f t="shared" si="4"/>
        <v>-1545335095</v>
      </c>
      <c r="S18" s="15">
        <f t="shared" si="4"/>
        <v>-184362759</v>
      </c>
      <c r="T18" s="15">
        <f t="shared" si="4"/>
        <v>-80068430</v>
      </c>
      <c r="U18" s="15">
        <f t="shared" si="4"/>
        <v>-141018380</v>
      </c>
      <c r="V18" s="15">
        <f t="shared" si="4"/>
        <v>-24341803</v>
      </c>
      <c r="W18" s="15">
        <f t="shared" si="4"/>
        <v>45762349</v>
      </c>
      <c r="X18" s="15">
        <f t="shared" si="4"/>
        <v>-505044352</v>
      </c>
      <c r="Y18" s="15">
        <f t="shared" si="4"/>
        <v>-1272558581</v>
      </c>
      <c r="Z18" s="15">
        <f t="shared" si="4"/>
        <v>-279072809</v>
      </c>
      <c r="AA18" s="15">
        <f t="shared" si="4"/>
        <v>-302047110</v>
      </c>
      <c r="AB18" s="15">
        <f t="shared" si="4"/>
        <v>-201797034</v>
      </c>
      <c r="AC18" s="15">
        <f t="shared" si="4"/>
        <v>-685573502</v>
      </c>
      <c r="AD18" s="15">
        <f t="shared" si="4"/>
        <v>-435923145</v>
      </c>
      <c r="AE18" s="15">
        <f t="shared" si="4"/>
        <v>-181571238</v>
      </c>
      <c r="AF18" s="15">
        <f t="shared" si="4"/>
        <v>-340942951</v>
      </c>
      <c r="AG18" s="15">
        <f t="shared" si="4"/>
        <v>-185182099</v>
      </c>
      <c r="AH18" s="15">
        <f t="shared" si="4"/>
        <v>-628374100</v>
      </c>
      <c r="AI18" s="15">
        <f t="shared" si="4"/>
        <v>-2099932809</v>
      </c>
      <c r="AJ18" s="15">
        <f t="shared" si="4"/>
        <v>-358052921</v>
      </c>
      <c r="AK18" s="15">
        <f t="shared" si="4"/>
        <v>-316384047</v>
      </c>
      <c r="AL18" s="15">
        <f t="shared" si="4"/>
        <v>-263864447</v>
      </c>
      <c r="AM18" s="15">
        <f t="shared" si="4"/>
        <v>-258595736</v>
      </c>
      <c r="AN18" s="7">
        <f t="shared" si="4"/>
        <v>-1023558725</v>
      </c>
    </row>
    <row r="19" spans="1:40" ht="13.5">
      <c r="A19" s="21" t="s">
        <v>114</v>
      </c>
      <c r="B19" s="15">
        <f>+B15-B14</f>
        <v>-6734931732</v>
      </c>
      <c r="C19" s="15">
        <f aca="true" t="shared" si="5" ref="C19:AN19">+C15-C14</f>
        <v>0</v>
      </c>
      <c r="D19" s="15">
        <f t="shared" si="5"/>
        <v>-359966070</v>
      </c>
      <c r="E19" s="15">
        <f t="shared" si="5"/>
        <v>-197708169</v>
      </c>
      <c r="F19" s="15">
        <f t="shared" si="5"/>
        <v>-391777950</v>
      </c>
      <c r="G19" s="15">
        <f t="shared" si="5"/>
        <v>-370776997</v>
      </c>
      <c r="H19" s="15">
        <f t="shared" si="5"/>
        <v>-207148156</v>
      </c>
      <c r="I19" s="15">
        <f t="shared" si="5"/>
        <v>-631391375</v>
      </c>
      <c r="J19" s="15">
        <f t="shared" si="5"/>
        <v>-133146356</v>
      </c>
      <c r="K19" s="15">
        <f t="shared" si="5"/>
        <v>-126438272</v>
      </c>
      <c r="L19" s="15">
        <f t="shared" si="5"/>
        <v>-326564733</v>
      </c>
      <c r="M19" s="15">
        <f t="shared" si="5"/>
        <v>-413757803</v>
      </c>
      <c r="N19" s="15">
        <f t="shared" si="5"/>
        <v>-63994405</v>
      </c>
      <c r="O19" s="15">
        <f t="shared" si="5"/>
        <v>-167083876</v>
      </c>
      <c r="P19" s="15">
        <f t="shared" si="5"/>
        <v>-123589270</v>
      </c>
      <c r="Q19" s="15">
        <f t="shared" si="5"/>
        <v>-557321435</v>
      </c>
      <c r="R19" s="15">
        <f t="shared" si="5"/>
        <v>-1613770123</v>
      </c>
      <c r="S19" s="15">
        <f t="shared" si="5"/>
        <v>-191641759</v>
      </c>
      <c r="T19" s="15">
        <f t="shared" si="5"/>
        <v>-112763710</v>
      </c>
      <c r="U19" s="15">
        <f t="shared" si="5"/>
        <v>-167433069</v>
      </c>
      <c r="V19" s="15">
        <f t="shared" si="5"/>
        <v>-134791292</v>
      </c>
      <c r="W19" s="15">
        <f t="shared" si="5"/>
        <v>20957135</v>
      </c>
      <c r="X19" s="15">
        <f t="shared" si="5"/>
        <v>-536763352</v>
      </c>
      <c r="Y19" s="15">
        <f t="shared" si="5"/>
        <v>-1380349109</v>
      </c>
      <c r="Z19" s="15">
        <f t="shared" si="5"/>
        <v>-311155232</v>
      </c>
      <c r="AA19" s="15">
        <f t="shared" si="5"/>
        <v>-348551111</v>
      </c>
      <c r="AB19" s="15">
        <f t="shared" si="5"/>
        <v>-218440509</v>
      </c>
      <c r="AC19" s="15">
        <f t="shared" si="5"/>
        <v>-727353502</v>
      </c>
      <c r="AD19" s="15">
        <f t="shared" si="5"/>
        <v>-495610226</v>
      </c>
      <c r="AE19" s="15">
        <f t="shared" si="5"/>
        <v>-235248065</v>
      </c>
      <c r="AF19" s="15">
        <f t="shared" si="5"/>
        <v>-410375061</v>
      </c>
      <c r="AG19" s="15">
        <f t="shared" si="5"/>
        <v>-222197097</v>
      </c>
      <c r="AH19" s="15">
        <f t="shared" si="5"/>
        <v>-790062152</v>
      </c>
      <c r="AI19" s="15">
        <f t="shared" si="5"/>
        <v>-2241137156</v>
      </c>
      <c r="AJ19" s="15">
        <f t="shared" si="5"/>
        <v>-410833925</v>
      </c>
      <c r="AK19" s="15">
        <f t="shared" si="5"/>
        <v>-371409853</v>
      </c>
      <c r="AL19" s="15">
        <f t="shared" si="5"/>
        <v>-364923839</v>
      </c>
      <c r="AM19" s="15">
        <f t="shared" si="5"/>
        <v>-290723206</v>
      </c>
      <c r="AN19" s="7">
        <f t="shared" si="5"/>
        <v>-1113804184</v>
      </c>
    </row>
    <row r="20" spans="1:40" ht="13.5">
      <c r="A20" s="21" t="s">
        <v>115</v>
      </c>
      <c r="B20" s="18">
        <f>IF(B13=0,0,B15*100/B13)</f>
        <v>30.70152112471034</v>
      </c>
      <c r="C20" s="18">
        <f aca="true" t="shared" si="6" ref="C20:AN20">IF(C13=0,0,C15*100/C13)</f>
        <v>0</v>
      </c>
      <c r="D20" s="18">
        <f t="shared" si="6"/>
        <v>32.67979079057691</v>
      </c>
      <c r="E20" s="18">
        <f t="shared" si="6"/>
        <v>36.68826198186608</v>
      </c>
      <c r="F20" s="18">
        <f t="shared" si="6"/>
        <v>38.90774845919458</v>
      </c>
      <c r="G20" s="18">
        <f t="shared" si="6"/>
        <v>30.284798545449885</v>
      </c>
      <c r="H20" s="18">
        <f t="shared" si="6"/>
        <v>29.08719720605952</v>
      </c>
      <c r="I20" s="18">
        <f t="shared" si="6"/>
        <v>38.71590342879798</v>
      </c>
      <c r="J20" s="18">
        <f t="shared" si="6"/>
        <v>31.998494648216155</v>
      </c>
      <c r="K20" s="18">
        <f t="shared" si="6"/>
        <v>29.024225080388625</v>
      </c>
      <c r="L20" s="18">
        <f t="shared" si="6"/>
        <v>34.4845395268271</v>
      </c>
      <c r="M20" s="18">
        <f t="shared" si="6"/>
        <v>30.26029092909596</v>
      </c>
      <c r="N20" s="18">
        <f t="shared" si="6"/>
        <v>49.449010107463906</v>
      </c>
      <c r="O20" s="18">
        <f t="shared" si="6"/>
        <v>36.81259087671288</v>
      </c>
      <c r="P20" s="18">
        <f t="shared" si="6"/>
        <v>43.76829419032465</v>
      </c>
      <c r="Q20" s="18">
        <f t="shared" si="6"/>
        <v>0</v>
      </c>
      <c r="R20" s="18">
        <f t="shared" si="6"/>
        <v>28.65086027637376</v>
      </c>
      <c r="S20" s="18">
        <f t="shared" si="6"/>
        <v>47.9533218295221</v>
      </c>
      <c r="T20" s="18">
        <f t="shared" si="6"/>
        <v>70.44703793493626</v>
      </c>
      <c r="U20" s="18">
        <f t="shared" si="6"/>
        <v>39.80439610361016</v>
      </c>
      <c r="V20" s="18">
        <f t="shared" si="6"/>
        <v>90.5078738061874</v>
      </c>
      <c r="W20" s="18">
        <f t="shared" si="6"/>
        <v>131.16917926895545</v>
      </c>
      <c r="X20" s="18">
        <f t="shared" si="6"/>
        <v>40.79017871437905</v>
      </c>
      <c r="Y20" s="18">
        <f t="shared" si="6"/>
        <v>27.84209128595415</v>
      </c>
      <c r="Z20" s="18">
        <f t="shared" si="6"/>
        <v>30.841265837781133</v>
      </c>
      <c r="AA20" s="18">
        <f t="shared" si="6"/>
        <v>8.915059508452288</v>
      </c>
      <c r="AB20" s="18">
        <f t="shared" si="6"/>
        <v>31.30873719036767</v>
      </c>
      <c r="AC20" s="18">
        <f t="shared" si="6"/>
        <v>25.223683955012707</v>
      </c>
      <c r="AD20" s="18">
        <f t="shared" si="6"/>
        <v>30.91163963269132</v>
      </c>
      <c r="AE20" s="18">
        <f t="shared" si="6"/>
        <v>40.21129632300498</v>
      </c>
      <c r="AF20" s="18">
        <f t="shared" si="6"/>
        <v>38.83531807037586</v>
      </c>
      <c r="AG20" s="18">
        <f t="shared" si="6"/>
        <v>42.49663764560117</v>
      </c>
      <c r="AH20" s="18">
        <f t="shared" si="6"/>
        <v>57.95952672823684</v>
      </c>
      <c r="AI20" s="18">
        <f t="shared" si="6"/>
        <v>24.830975644685928</v>
      </c>
      <c r="AJ20" s="18">
        <f t="shared" si="6"/>
        <v>38.55357053888215</v>
      </c>
      <c r="AK20" s="18">
        <f t="shared" si="6"/>
        <v>32.957595460812186</v>
      </c>
      <c r="AL20" s="18">
        <f t="shared" si="6"/>
        <v>40.644573368274926</v>
      </c>
      <c r="AM20" s="18">
        <f t="shared" si="6"/>
        <v>6.632920758973933</v>
      </c>
      <c r="AN20" s="10">
        <f t="shared" si="6"/>
        <v>27.289978091052784</v>
      </c>
    </row>
    <row r="21" spans="1:40" ht="13.5">
      <c r="A21" s="21" t="s">
        <v>116</v>
      </c>
      <c r="B21" s="18">
        <f>IF(B14=0,0,B15*100/B14)</f>
        <v>29.473733457555653</v>
      </c>
      <c r="C21" s="18">
        <f aca="true" t="shared" si="7" ref="C21:AN21">IF(C14=0,0,C15*100/C14)</f>
        <v>0</v>
      </c>
      <c r="D21" s="18">
        <f t="shared" si="7"/>
        <v>31.791245735165408</v>
      </c>
      <c r="E21" s="18">
        <f t="shared" si="7"/>
        <v>35.62797823273672</v>
      </c>
      <c r="F21" s="18">
        <f t="shared" si="7"/>
        <v>37.7415249909477</v>
      </c>
      <c r="G21" s="18">
        <f t="shared" si="7"/>
        <v>27.887530000760474</v>
      </c>
      <c r="H21" s="18">
        <f t="shared" si="7"/>
        <v>27.206025400147016</v>
      </c>
      <c r="I21" s="18">
        <f t="shared" si="7"/>
        <v>37.12454399149289</v>
      </c>
      <c r="J21" s="18">
        <f t="shared" si="7"/>
        <v>31.59789823126486</v>
      </c>
      <c r="K21" s="18">
        <f t="shared" si="7"/>
        <v>27.987414780122165</v>
      </c>
      <c r="L21" s="18">
        <f t="shared" si="7"/>
        <v>29.46061210980005</v>
      </c>
      <c r="M21" s="18">
        <f t="shared" si="7"/>
        <v>25.651865144704924</v>
      </c>
      <c r="N21" s="18">
        <f t="shared" si="7"/>
        <v>46.54571158890058</v>
      </c>
      <c r="O21" s="18">
        <f t="shared" si="7"/>
        <v>33.938424559387464</v>
      </c>
      <c r="P21" s="18">
        <f t="shared" si="7"/>
        <v>40.690574068437485</v>
      </c>
      <c r="Q21" s="18">
        <f t="shared" si="7"/>
        <v>0</v>
      </c>
      <c r="R21" s="18">
        <f t="shared" si="7"/>
        <v>27.773309692381144</v>
      </c>
      <c r="S21" s="18">
        <f t="shared" si="7"/>
        <v>46.98776830052218</v>
      </c>
      <c r="T21" s="18">
        <f t="shared" si="7"/>
        <v>62.86113965597742</v>
      </c>
      <c r="U21" s="18">
        <f t="shared" si="7"/>
        <v>35.77104370739297</v>
      </c>
      <c r="V21" s="18">
        <f t="shared" si="7"/>
        <v>63.26126997439426</v>
      </c>
      <c r="W21" s="18">
        <f t="shared" si="7"/>
        <v>112.21104320081585</v>
      </c>
      <c r="X21" s="18">
        <f t="shared" si="7"/>
        <v>39.32772365900765</v>
      </c>
      <c r="Y21" s="18">
        <f t="shared" si="7"/>
        <v>26.23838840270903</v>
      </c>
      <c r="Z21" s="18">
        <f t="shared" si="7"/>
        <v>28.569811322469953</v>
      </c>
      <c r="AA21" s="18">
        <f t="shared" si="7"/>
        <v>7.818603076482364</v>
      </c>
      <c r="AB21" s="18">
        <f t="shared" si="7"/>
        <v>29.630074371276752</v>
      </c>
      <c r="AC21" s="18">
        <f t="shared" si="7"/>
        <v>24.12433921208189</v>
      </c>
      <c r="AD21" s="18">
        <f t="shared" si="7"/>
        <v>28.240212917378095</v>
      </c>
      <c r="AE21" s="18">
        <f t="shared" si="7"/>
        <v>34.17149210854368</v>
      </c>
      <c r="AF21" s="18">
        <f t="shared" si="7"/>
        <v>34.53378249907864</v>
      </c>
      <c r="AG21" s="18">
        <f t="shared" si="7"/>
        <v>38.1156204199965</v>
      </c>
      <c r="AH21" s="18">
        <f t="shared" si="7"/>
        <v>52.3017774559041</v>
      </c>
      <c r="AI21" s="18">
        <f t="shared" si="7"/>
        <v>23.636271026653844</v>
      </c>
      <c r="AJ21" s="18">
        <f t="shared" si="7"/>
        <v>35.35147275972845</v>
      </c>
      <c r="AK21" s="18">
        <f t="shared" si="7"/>
        <v>29.51600639162414</v>
      </c>
      <c r="AL21" s="18">
        <f t="shared" si="7"/>
        <v>33.1162624048032</v>
      </c>
      <c r="AM21" s="18">
        <f t="shared" si="7"/>
        <v>5.943490254357386</v>
      </c>
      <c r="AN21" s="10">
        <f t="shared" si="7"/>
        <v>25.645891563049847</v>
      </c>
    </row>
    <row r="22" spans="1:40" ht="12.7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8"/>
    </row>
    <row r="23" spans="1:40" ht="13.5">
      <c r="A23" s="2" t="s">
        <v>117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8"/>
    </row>
    <row r="24" spans="1:40" ht="13.5">
      <c r="A24" s="21" t="s">
        <v>109</v>
      </c>
      <c r="B24" s="17">
        <v>9167191245</v>
      </c>
      <c r="C24" s="17">
        <v>0</v>
      </c>
      <c r="D24" s="17">
        <v>496530231</v>
      </c>
      <c r="E24" s="17">
        <v>343754205</v>
      </c>
      <c r="F24" s="17">
        <v>542658208</v>
      </c>
      <c r="G24" s="17">
        <v>473464383</v>
      </c>
      <c r="H24" s="17">
        <v>267688897</v>
      </c>
      <c r="I24" s="17">
        <v>1053254328</v>
      </c>
      <c r="J24" s="17">
        <v>211147134</v>
      </c>
      <c r="K24" s="17">
        <v>169305976</v>
      </c>
      <c r="L24" s="17">
        <v>435151999</v>
      </c>
      <c r="M24" s="17">
        <v>549901161</v>
      </c>
      <c r="N24" s="17">
        <v>112759052</v>
      </c>
      <c r="O24" s="17">
        <v>259204422</v>
      </c>
      <c r="P24" s="17">
        <v>189917127</v>
      </c>
      <c r="Q24" s="17">
        <v>506993033</v>
      </c>
      <c r="R24" s="17">
        <v>2108763804</v>
      </c>
      <c r="S24" s="17">
        <v>305208081</v>
      </c>
      <c r="T24" s="17">
        <v>278910108</v>
      </c>
      <c r="U24" s="17">
        <v>232366908</v>
      </c>
      <c r="V24" s="17">
        <v>311612306</v>
      </c>
      <c r="W24" s="17">
        <v>120639876</v>
      </c>
      <c r="X24" s="17">
        <v>851684123</v>
      </c>
      <c r="Y24" s="17">
        <v>1664957293</v>
      </c>
      <c r="Z24" s="17">
        <v>441670661</v>
      </c>
      <c r="AA24" s="17">
        <v>354986325</v>
      </c>
      <c r="AB24" s="17">
        <v>287103129</v>
      </c>
      <c r="AC24" s="17">
        <v>861409710</v>
      </c>
      <c r="AD24" s="17">
        <v>573102015</v>
      </c>
      <c r="AE24" s="17">
        <v>326212078</v>
      </c>
      <c r="AF24" s="17">
        <v>538050999</v>
      </c>
      <c r="AG24" s="17">
        <v>411266804</v>
      </c>
      <c r="AH24" s="17">
        <v>1406651315</v>
      </c>
      <c r="AI24" s="17">
        <v>2751208296</v>
      </c>
      <c r="AJ24" s="17">
        <v>582706536</v>
      </c>
      <c r="AK24" s="17">
        <v>550984622</v>
      </c>
      <c r="AL24" s="17">
        <v>498998484</v>
      </c>
      <c r="AM24" s="17">
        <v>263834160</v>
      </c>
      <c r="AN24" s="9">
        <v>1384965829</v>
      </c>
    </row>
    <row r="25" spans="1:40" ht="13.5">
      <c r="A25" s="21" t="s">
        <v>110</v>
      </c>
      <c r="B25" s="17">
        <v>9549087744</v>
      </c>
      <c r="C25" s="17">
        <v>0</v>
      </c>
      <c r="D25" s="17">
        <v>496530231</v>
      </c>
      <c r="E25" s="17">
        <v>344018310</v>
      </c>
      <c r="F25" s="17">
        <v>550508208</v>
      </c>
      <c r="G25" s="17">
        <v>504894383</v>
      </c>
      <c r="H25" s="17">
        <v>280696527</v>
      </c>
      <c r="I25" s="17">
        <v>1070404554</v>
      </c>
      <c r="J25" s="17">
        <v>212320441</v>
      </c>
      <c r="K25" s="17">
        <v>176734016</v>
      </c>
      <c r="L25" s="17">
        <v>472904999</v>
      </c>
      <c r="M25" s="17">
        <v>607048530</v>
      </c>
      <c r="N25" s="17">
        <v>118396124</v>
      </c>
      <c r="O25" s="17">
        <v>259482679</v>
      </c>
      <c r="P25" s="17">
        <v>201571134</v>
      </c>
      <c r="Q25" s="17">
        <v>459436939</v>
      </c>
      <c r="R25" s="17">
        <v>2121963828</v>
      </c>
      <c r="S25" s="17">
        <v>305208081</v>
      </c>
      <c r="T25" s="17">
        <v>298672961</v>
      </c>
      <c r="U25" s="17">
        <v>256786330</v>
      </c>
      <c r="V25" s="17">
        <v>373159528</v>
      </c>
      <c r="W25" s="17">
        <v>135171715</v>
      </c>
      <c r="X25" s="17">
        <v>859713723</v>
      </c>
      <c r="Y25" s="17">
        <v>1738576821</v>
      </c>
      <c r="Z25" s="17">
        <v>442793083</v>
      </c>
      <c r="AA25" s="17">
        <v>431009965</v>
      </c>
      <c r="AB25" s="17">
        <v>259186946</v>
      </c>
      <c r="AC25" s="17">
        <v>904509710</v>
      </c>
      <c r="AD25" s="17">
        <v>624884017</v>
      </c>
      <c r="AE25" s="17">
        <v>369936113</v>
      </c>
      <c r="AF25" s="17">
        <v>592153109</v>
      </c>
      <c r="AG25" s="17">
        <v>413250304</v>
      </c>
      <c r="AH25" s="17">
        <v>1515410794</v>
      </c>
      <c r="AI25" s="17">
        <v>2832686017</v>
      </c>
      <c r="AJ25" s="17">
        <v>612388260</v>
      </c>
      <c r="AK25" s="17">
        <v>569223397</v>
      </c>
      <c r="AL25" s="17">
        <v>524602849</v>
      </c>
      <c r="AM25" s="17">
        <v>272875310</v>
      </c>
      <c r="AN25" s="9">
        <v>1456414221</v>
      </c>
    </row>
    <row r="26" spans="1:40" ht="13.5">
      <c r="A26" s="21" t="s">
        <v>111</v>
      </c>
      <c r="B26" s="17">
        <v>2870918108</v>
      </c>
      <c r="C26" s="17">
        <v>0</v>
      </c>
      <c r="D26" s="17">
        <v>136759059</v>
      </c>
      <c r="E26" s="17">
        <v>104751721</v>
      </c>
      <c r="F26" s="17">
        <v>138139769</v>
      </c>
      <c r="G26" s="17">
        <v>85578479</v>
      </c>
      <c r="H26" s="17">
        <v>28202262</v>
      </c>
      <c r="I26" s="17">
        <v>285949983</v>
      </c>
      <c r="J26" s="17">
        <v>46051190</v>
      </c>
      <c r="K26" s="17">
        <v>32422984</v>
      </c>
      <c r="L26" s="17">
        <v>25550668</v>
      </c>
      <c r="M26" s="17">
        <v>21329748</v>
      </c>
      <c r="N26" s="17">
        <v>23848897</v>
      </c>
      <c r="O26" s="17">
        <v>44293930</v>
      </c>
      <c r="P26" s="17">
        <v>44512661</v>
      </c>
      <c r="Q26" s="17">
        <v>0</v>
      </c>
      <c r="R26" s="17">
        <v>384060813</v>
      </c>
      <c r="S26" s="17">
        <v>86435495</v>
      </c>
      <c r="T26" s="17">
        <v>99555466</v>
      </c>
      <c r="U26" s="17">
        <v>73288338</v>
      </c>
      <c r="V26" s="17">
        <v>203937538</v>
      </c>
      <c r="W26" s="17">
        <v>37143245</v>
      </c>
      <c r="X26" s="17">
        <v>276685426</v>
      </c>
      <c r="Y26" s="17">
        <v>327423492</v>
      </c>
      <c r="Z26" s="17">
        <v>59867769</v>
      </c>
      <c r="AA26" s="17">
        <v>56145002</v>
      </c>
      <c r="AB26" s="17">
        <v>45363550</v>
      </c>
      <c r="AC26" s="17">
        <v>146180097</v>
      </c>
      <c r="AD26" s="17">
        <v>101120266</v>
      </c>
      <c r="AE26" s="17">
        <v>119564272</v>
      </c>
      <c r="AF26" s="17">
        <v>195868270</v>
      </c>
      <c r="AG26" s="17">
        <v>86204085</v>
      </c>
      <c r="AH26" s="17">
        <v>609147780</v>
      </c>
      <c r="AI26" s="17">
        <v>543587277</v>
      </c>
      <c r="AJ26" s="17">
        <v>143433398</v>
      </c>
      <c r="AK26" s="17">
        <v>101364235</v>
      </c>
      <c r="AL26" s="17">
        <v>102302888</v>
      </c>
      <c r="AM26" s="17">
        <v>38084622</v>
      </c>
      <c r="AN26" s="9">
        <v>266036443</v>
      </c>
    </row>
    <row r="27" spans="1:40" ht="12.75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8"/>
    </row>
    <row r="28" spans="1:40" ht="13.5">
      <c r="A28" s="21" t="s">
        <v>118</v>
      </c>
      <c r="B28" s="15">
        <f>+B25-B24</f>
        <v>381896499</v>
      </c>
      <c r="C28" s="15">
        <f aca="true" t="shared" si="8" ref="C28:AN28">+C25-C24</f>
        <v>0</v>
      </c>
      <c r="D28" s="15">
        <f t="shared" si="8"/>
        <v>0</v>
      </c>
      <c r="E28" s="15">
        <f t="shared" si="8"/>
        <v>264105</v>
      </c>
      <c r="F28" s="15">
        <f t="shared" si="8"/>
        <v>7850000</v>
      </c>
      <c r="G28" s="15">
        <f t="shared" si="8"/>
        <v>31430000</v>
      </c>
      <c r="H28" s="15">
        <f t="shared" si="8"/>
        <v>13007630</v>
      </c>
      <c r="I28" s="15">
        <f t="shared" si="8"/>
        <v>17150226</v>
      </c>
      <c r="J28" s="15">
        <f t="shared" si="8"/>
        <v>1173307</v>
      </c>
      <c r="K28" s="15">
        <f t="shared" si="8"/>
        <v>7428040</v>
      </c>
      <c r="L28" s="15">
        <f t="shared" si="8"/>
        <v>37753000</v>
      </c>
      <c r="M28" s="15">
        <f t="shared" si="8"/>
        <v>57147369</v>
      </c>
      <c r="N28" s="15">
        <f t="shared" si="8"/>
        <v>5637072</v>
      </c>
      <c r="O28" s="15">
        <f t="shared" si="8"/>
        <v>278257</v>
      </c>
      <c r="P28" s="15">
        <f t="shared" si="8"/>
        <v>11654007</v>
      </c>
      <c r="Q28" s="15">
        <f t="shared" si="8"/>
        <v>-47556094</v>
      </c>
      <c r="R28" s="15">
        <f t="shared" si="8"/>
        <v>13200024</v>
      </c>
      <c r="S28" s="15">
        <f t="shared" si="8"/>
        <v>0</v>
      </c>
      <c r="T28" s="15">
        <f t="shared" si="8"/>
        <v>19762853</v>
      </c>
      <c r="U28" s="15">
        <f t="shared" si="8"/>
        <v>24419422</v>
      </c>
      <c r="V28" s="15">
        <f t="shared" si="8"/>
        <v>61547222</v>
      </c>
      <c r="W28" s="15">
        <f t="shared" si="8"/>
        <v>14531839</v>
      </c>
      <c r="X28" s="15">
        <f t="shared" si="8"/>
        <v>8029600</v>
      </c>
      <c r="Y28" s="15">
        <f t="shared" si="8"/>
        <v>73619528</v>
      </c>
      <c r="Z28" s="15">
        <f t="shared" si="8"/>
        <v>1122422</v>
      </c>
      <c r="AA28" s="15">
        <f t="shared" si="8"/>
        <v>76023640</v>
      </c>
      <c r="AB28" s="15">
        <f t="shared" si="8"/>
        <v>-27916183</v>
      </c>
      <c r="AC28" s="15">
        <f t="shared" si="8"/>
        <v>43100000</v>
      </c>
      <c r="AD28" s="15">
        <f t="shared" si="8"/>
        <v>51782002</v>
      </c>
      <c r="AE28" s="15">
        <f t="shared" si="8"/>
        <v>43724035</v>
      </c>
      <c r="AF28" s="15">
        <f t="shared" si="8"/>
        <v>54102110</v>
      </c>
      <c r="AG28" s="15">
        <f t="shared" si="8"/>
        <v>1983500</v>
      </c>
      <c r="AH28" s="15">
        <f t="shared" si="8"/>
        <v>108759479</v>
      </c>
      <c r="AI28" s="15">
        <f t="shared" si="8"/>
        <v>81477721</v>
      </c>
      <c r="AJ28" s="15">
        <f t="shared" si="8"/>
        <v>29681724</v>
      </c>
      <c r="AK28" s="15">
        <f t="shared" si="8"/>
        <v>18238775</v>
      </c>
      <c r="AL28" s="15">
        <f t="shared" si="8"/>
        <v>25604365</v>
      </c>
      <c r="AM28" s="15">
        <f t="shared" si="8"/>
        <v>9041150</v>
      </c>
      <c r="AN28" s="7">
        <f t="shared" si="8"/>
        <v>71448392</v>
      </c>
    </row>
    <row r="29" spans="1:40" ht="13.5">
      <c r="A29" s="21" t="s">
        <v>119</v>
      </c>
      <c r="B29" s="15">
        <f>+B26-B24</f>
        <v>-6296273137</v>
      </c>
      <c r="C29" s="15">
        <f aca="true" t="shared" si="9" ref="C29:AN29">+C26-C24</f>
        <v>0</v>
      </c>
      <c r="D29" s="15">
        <f t="shared" si="9"/>
        <v>-359771172</v>
      </c>
      <c r="E29" s="15">
        <f t="shared" si="9"/>
        <v>-239002484</v>
      </c>
      <c r="F29" s="15">
        <f t="shared" si="9"/>
        <v>-404518439</v>
      </c>
      <c r="G29" s="15">
        <f t="shared" si="9"/>
        <v>-387885904</v>
      </c>
      <c r="H29" s="15">
        <f t="shared" si="9"/>
        <v>-239486635</v>
      </c>
      <c r="I29" s="15">
        <f t="shared" si="9"/>
        <v>-767304345</v>
      </c>
      <c r="J29" s="15">
        <f t="shared" si="9"/>
        <v>-165095944</v>
      </c>
      <c r="K29" s="15">
        <f t="shared" si="9"/>
        <v>-136882992</v>
      </c>
      <c r="L29" s="15">
        <f t="shared" si="9"/>
        <v>-409601331</v>
      </c>
      <c r="M29" s="15">
        <f t="shared" si="9"/>
        <v>-528571413</v>
      </c>
      <c r="N29" s="15">
        <f t="shared" si="9"/>
        <v>-88910155</v>
      </c>
      <c r="O29" s="15">
        <f t="shared" si="9"/>
        <v>-214910492</v>
      </c>
      <c r="P29" s="15">
        <f t="shared" si="9"/>
        <v>-145404466</v>
      </c>
      <c r="Q29" s="15">
        <f t="shared" si="9"/>
        <v>-506993033</v>
      </c>
      <c r="R29" s="15">
        <f t="shared" si="9"/>
        <v>-1724702991</v>
      </c>
      <c r="S29" s="15">
        <f t="shared" si="9"/>
        <v>-218772586</v>
      </c>
      <c r="T29" s="15">
        <f t="shared" si="9"/>
        <v>-179354642</v>
      </c>
      <c r="U29" s="15">
        <f t="shared" si="9"/>
        <v>-159078570</v>
      </c>
      <c r="V29" s="15">
        <f t="shared" si="9"/>
        <v>-107674768</v>
      </c>
      <c r="W29" s="15">
        <f t="shared" si="9"/>
        <v>-83496631</v>
      </c>
      <c r="X29" s="15">
        <f t="shared" si="9"/>
        <v>-574998697</v>
      </c>
      <c r="Y29" s="15">
        <f t="shared" si="9"/>
        <v>-1337533801</v>
      </c>
      <c r="Z29" s="15">
        <f t="shared" si="9"/>
        <v>-381802892</v>
      </c>
      <c r="AA29" s="15">
        <f t="shared" si="9"/>
        <v>-298841323</v>
      </c>
      <c r="AB29" s="15">
        <f t="shared" si="9"/>
        <v>-241739579</v>
      </c>
      <c r="AC29" s="15">
        <f t="shared" si="9"/>
        <v>-715229613</v>
      </c>
      <c r="AD29" s="15">
        <f t="shared" si="9"/>
        <v>-471981749</v>
      </c>
      <c r="AE29" s="15">
        <f t="shared" si="9"/>
        <v>-206647806</v>
      </c>
      <c r="AF29" s="15">
        <f t="shared" si="9"/>
        <v>-342182729</v>
      </c>
      <c r="AG29" s="15">
        <f t="shared" si="9"/>
        <v>-325062719</v>
      </c>
      <c r="AH29" s="15">
        <f t="shared" si="9"/>
        <v>-797503535</v>
      </c>
      <c r="AI29" s="15">
        <f t="shared" si="9"/>
        <v>-2207621019</v>
      </c>
      <c r="AJ29" s="15">
        <f t="shared" si="9"/>
        <v>-439273138</v>
      </c>
      <c r="AK29" s="15">
        <f t="shared" si="9"/>
        <v>-449620387</v>
      </c>
      <c r="AL29" s="15">
        <f t="shared" si="9"/>
        <v>-396695596</v>
      </c>
      <c r="AM29" s="15">
        <f t="shared" si="9"/>
        <v>-225749538</v>
      </c>
      <c r="AN29" s="7">
        <f t="shared" si="9"/>
        <v>-1118929386</v>
      </c>
    </row>
    <row r="30" spans="1:40" ht="13.5">
      <c r="A30" s="21" t="s">
        <v>120</v>
      </c>
      <c r="B30" s="15">
        <f>+B26-B25</f>
        <v>-6678169636</v>
      </c>
      <c r="C30" s="15">
        <f aca="true" t="shared" si="10" ref="C30:AN30">+C26-C25</f>
        <v>0</v>
      </c>
      <c r="D30" s="15">
        <f t="shared" si="10"/>
        <v>-359771172</v>
      </c>
      <c r="E30" s="15">
        <f t="shared" si="10"/>
        <v>-239266589</v>
      </c>
      <c r="F30" s="15">
        <f t="shared" si="10"/>
        <v>-412368439</v>
      </c>
      <c r="G30" s="15">
        <f t="shared" si="10"/>
        <v>-419315904</v>
      </c>
      <c r="H30" s="15">
        <f t="shared" si="10"/>
        <v>-252494265</v>
      </c>
      <c r="I30" s="15">
        <f t="shared" si="10"/>
        <v>-784454571</v>
      </c>
      <c r="J30" s="15">
        <f t="shared" si="10"/>
        <v>-166269251</v>
      </c>
      <c r="K30" s="15">
        <f t="shared" si="10"/>
        <v>-144311032</v>
      </c>
      <c r="L30" s="15">
        <f t="shared" si="10"/>
        <v>-447354331</v>
      </c>
      <c r="M30" s="15">
        <f t="shared" si="10"/>
        <v>-585718782</v>
      </c>
      <c r="N30" s="15">
        <f t="shared" si="10"/>
        <v>-94547227</v>
      </c>
      <c r="O30" s="15">
        <f t="shared" si="10"/>
        <v>-215188749</v>
      </c>
      <c r="P30" s="15">
        <f t="shared" si="10"/>
        <v>-157058473</v>
      </c>
      <c r="Q30" s="15">
        <f t="shared" si="10"/>
        <v>-459436939</v>
      </c>
      <c r="R30" s="15">
        <f t="shared" si="10"/>
        <v>-1737903015</v>
      </c>
      <c r="S30" s="15">
        <f t="shared" si="10"/>
        <v>-218772586</v>
      </c>
      <c r="T30" s="15">
        <f t="shared" si="10"/>
        <v>-199117495</v>
      </c>
      <c r="U30" s="15">
        <f t="shared" si="10"/>
        <v>-183497992</v>
      </c>
      <c r="V30" s="15">
        <f t="shared" si="10"/>
        <v>-169221990</v>
      </c>
      <c r="W30" s="15">
        <f t="shared" si="10"/>
        <v>-98028470</v>
      </c>
      <c r="X30" s="15">
        <f t="shared" si="10"/>
        <v>-583028297</v>
      </c>
      <c r="Y30" s="15">
        <f t="shared" si="10"/>
        <v>-1411153329</v>
      </c>
      <c r="Z30" s="15">
        <f t="shared" si="10"/>
        <v>-382925314</v>
      </c>
      <c r="AA30" s="15">
        <f t="shared" si="10"/>
        <v>-374864963</v>
      </c>
      <c r="AB30" s="15">
        <f t="shared" si="10"/>
        <v>-213823396</v>
      </c>
      <c r="AC30" s="15">
        <f t="shared" si="10"/>
        <v>-758329613</v>
      </c>
      <c r="AD30" s="15">
        <f t="shared" si="10"/>
        <v>-523763751</v>
      </c>
      <c r="AE30" s="15">
        <f t="shared" si="10"/>
        <v>-250371841</v>
      </c>
      <c r="AF30" s="15">
        <f t="shared" si="10"/>
        <v>-396284839</v>
      </c>
      <c r="AG30" s="15">
        <f t="shared" si="10"/>
        <v>-327046219</v>
      </c>
      <c r="AH30" s="15">
        <f t="shared" si="10"/>
        <v>-906263014</v>
      </c>
      <c r="AI30" s="15">
        <f t="shared" si="10"/>
        <v>-2289098740</v>
      </c>
      <c r="AJ30" s="15">
        <f t="shared" si="10"/>
        <v>-468954862</v>
      </c>
      <c r="AK30" s="15">
        <f t="shared" si="10"/>
        <v>-467859162</v>
      </c>
      <c r="AL30" s="15">
        <f t="shared" si="10"/>
        <v>-422299961</v>
      </c>
      <c r="AM30" s="15">
        <f t="shared" si="10"/>
        <v>-234790688</v>
      </c>
      <c r="AN30" s="7">
        <f t="shared" si="10"/>
        <v>-1190377778</v>
      </c>
    </row>
    <row r="31" spans="1:40" ht="13.5">
      <c r="A31" s="21" t="s">
        <v>121</v>
      </c>
      <c r="B31" s="18">
        <f>IF(B24=0,0,B26*100/B24)</f>
        <v>31.317314445314597</v>
      </c>
      <c r="C31" s="18">
        <f aca="true" t="shared" si="11" ref="C31:AN31">IF(C24=0,0,C26*100/C24)</f>
        <v>0</v>
      </c>
      <c r="D31" s="18">
        <f t="shared" si="11"/>
        <v>27.54294712822833</v>
      </c>
      <c r="E31" s="18">
        <f t="shared" si="11"/>
        <v>30.47285516114632</v>
      </c>
      <c r="F31" s="18">
        <f t="shared" si="11"/>
        <v>25.456128178567972</v>
      </c>
      <c r="G31" s="18">
        <f t="shared" si="11"/>
        <v>18.07495602050387</v>
      </c>
      <c r="H31" s="18">
        <f t="shared" si="11"/>
        <v>10.535461991910706</v>
      </c>
      <c r="I31" s="18">
        <f t="shared" si="11"/>
        <v>27.149186611270206</v>
      </c>
      <c r="J31" s="18">
        <f t="shared" si="11"/>
        <v>21.810000035330813</v>
      </c>
      <c r="K31" s="18">
        <f t="shared" si="11"/>
        <v>19.150525436857585</v>
      </c>
      <c r="L31" s="18">
        <f t="shared" si="11"/>
        <v>5.871665086847044</v>
      </c>
      <c r="M31" s="18">
        <f t="shared" si="11"/>
        <v>3.8788330545095904</v>
      </c>
      <c r="N31" s="18">
        <f t="shared" si="11"/>
        <v>21.150317049490624</v>
      </c>
      <c r="O31" s="18">
        <f t="shared" si="11"/>
        <v>17.088416030186398</v>
      </c>
      <c r="P31" s="18">
        <f t="shared" si="11"/>
        <v>23.43793932813653</v>
      </c>
      <c r="Q31" s="18">
        <f t="shared" si="11"/>
        <v>0</v>
      </c>
      <c r="R31" s="18">
        <f t="shared" si="11"/>
        <v>18.21260457294913</v>
      </c>
      <c r="S31" s="18">
        <f t="shared" si="11"/>
        <v>28.32018559823126</v>
      </c>
      <c r="T31" s="18">
        <f t="shared" si="11"/>
        <v>35.69446324978656</v>
      </c>
      <c r="U31" s="18">
        <f t="shared" si="11"/>
        <v>31.539920477833274</v>
      </c>
      <c r="V31" s="18">
        <f t="shared" si="11"/>
        <v>65.4459191993528</v>
      </c>
      <c r="W31" s="18">
        <f t="shared" si="11"/>
        <v>30.788530485558525</v>
      </c>
      <c r="X31" s="18">
        <f t="shared" si="11"/>
        <v>32.48685968518401</v>
      </c>
      <c r="Y31" s="18">
        <f t="shared" si="11"/>
        <v>19.665579013743507</v>
      </c>
      <c r="Z31" s="18">
        <f t="shared" si="11"/>
        <v>13.55484397909781</v>
      </c>
      <c r="AA31" s="18">
        <f t="shared" si="11"/>
        <v>15.816102775226623</v>
      </c>
      <c r="AB31" s="18">
        <f t="shared" si="11"/>
        <v>15.80043734040948</v>
      </c>
      <c r="AC31" s="18">
        <f t="shared" si="11"/>
        <v>16.969868728319767</v>
      </c>
      <c r="AD31" s="18">
        <f t="shared" si="11"/>
        <v>17.644374536006474</v>
      </c>
      <c r="AE31" s="18">
        <f t="shared" si="11"/>
        <v>36.65231303912665</v>
      </c>
      <c r="AF31" s="18">
        <f t="shared" si="11"/>
        <v>36.40329083377466</v>
      </c>
      <c r="AG31" s="18">
        <f t="shared" si="11"/>
        <v>20.960623167631102</v>
      </c>
      <c r="AH31" s="18">
        <f t="shared" si="11"/>
        <v>43.304817157192936</v>
      </c>
      <c r="AI31" s="18">
        <f t="shared" si="11"/>
        <v>19.758128738937184</v>
      </c>
      <c r="AJ31" s="18">
        <f t="shared" si="11"/>
        <v>24.61503160486259</v>
      </c>
      <c r="AK31" s="18">
        <f t="shared" si="11"/>
        <v>18.396926330187124</v>
      </c>
      <c r="AL31" s="18">
        <f t="shared" si="11"/>
        <v>20.50164304707587</v>
      </c>
      <c r="AM31" s="18">
        <f t="shared" si="11"/>
        <v>14.435061024698243</v>
      </c>
      <c r="AN31" s="10">
        <f t="shared" si="11"/>
        <v>19.20888136222746</v>
      </c>
    </row>
    <row r="32" spans="1:40" ht="13.5">
      <c r="A32" s="21" t="s">
        <v>122</v>
      </c>
      <c r="B32" s="18">
        <f>IF(B25=0,0,B26*100/B25)</f>
        <v>30.06484163687668</v>
      </c>
      <c r="C32" s="18">
        <f aca="true" t="shared" si="12" ref="C32:AN32">IF(C25=0,0,C26*100/C25)</f>
        <v>0</v>
      </c>
      <c r="D32" s="18">
        <f t="shared" si="12"/>
        <v>27.54294712822833</v>
      </c>
      <c r="E32" s="18">
        <f t="shared" si="12"/>
        <v>30.44946096037737</v>
      </c>
      <c r="F32" s="18">
        <f t="shared" si="12"/>
        <v>25.09313521443444</v>
      </c>
      <c r="G32" s="18">
        <f t="shared" si="12"/>
        <v>16.9497783856312</v>
      </c>
      <c r="H32" s="18">
        <f t="shared" si="12"/>
        <v>10.047242942909657</v>
      </c>
      <c r="I32" s="18">
        <f t="shared" si="12"/>
        <v>26.7141971632531</v>
      </c>
      <c r="J32" s="18">
        <f t="shared" si="12"/>
        <v>21.689475484840386</v>
      </c>
      <c r="K32" s="18">
        <f t="shared" si="12"/>
        <v>18.345638679992426</v>
      </c>
      <c r="L32" s="18">
        <f t="shared" si="12"/>
        <v>5.4029177221702405</v>
      </c>
      <c r="M32" s="18">
        <f t="shared" si="12"/>
        <v>3.5136808584315324</v>
      </c>
      <c r="N32" s="18">
        <f t="shared" si="12"/>
        <v>20.143308914403313</v>
      </c>
      <c r="O32" s="18">
        <f t="shared" si="12"/>
        <v>17.07009121791902</v>
      </c>
      <c r="P32" s="18">
        <f t="shared" si="12"/>
        <v>22.08285487940947</v>
      </c>
      <c r="Q32" s="18">
        <f t="shared" si="12"/>
        <v>0</v>
      </c>
      <c r="R32" s="18">
        <f t="shared" si="12"/>
        <v>18.09931007928567</v>
      </c>
      <c r="S32" s="18">
        <f t="shared" si="12"/>
        <v>28.32018559823126</v>
      </c>
      <c r="T32" s="18">
        <f t="shared" si="12"/>
        <v>33.33260087109124</v>
      </c>
      <c r="U32" s="18">
        <f t="shared" si="12"/>
        <v>28.540591705173714</v>
      </c>
      <c r="V32" s="18">
        <f t="shared" si="12"/>
        <v>54.651569288082065</v>
      </c>
      <c r="W32" s="18">
        <f t="shared" si="12"/>
        <v>27.478563100275824</v>
      </c>
      <c r="X32" s="18">
        <f t="shared" si="12"/>
        <v>32.18343718354255</v>
      </c>
      <c r="Y32" s="18">
        <f t="shared" si="12"/>
        <v>18.832845810728774</v>
      </c>
      <c r="Z32" s="18">
        <f t="shared" si="12"/>
        <v>13.520484239361977</v>
      </c>
      <c r="AA32" s="18">
        <f t="shared" si="12"/>
        <v>13.026381420206839</v>
      </c>
      <c r="AB32" s="18">
        <f t="shared" si="12"/>
        <v>17.502251058585333</v>
      </c>
      <c r="AC32" s="18">
        <f t="shared" si="12"/>
        <v>16.16125237616299</v>
      </c>
      <c r="AD32" s="18">
        <f t="shared" si="12"/>
        <v>16.182245544616002</v>
      </c>
      <c r="AE32" s="18">
        <f t="shared" si="12"/>
        <v>32.32024876684586</v>
      </c>
      <c r="AF32" s="18">
        <f t="shared" si="12"/>
        <v>33.077301634162325</v>
      </c>
      <c r="AG32" s="18">
        <f t="shared" si="12"/>
        <v>20.86001732257649</v>
      </c>
      <c r="AH32" s="18">
        <f t="shared" si="12"/>
        <v>40.19687482838399</v>
      </c>
      <c r="AI32" s="18">
        <f t="shared" si="12"/>
        <v>19.18981749963572</v>
      </c>
      <c r="AJ32" s="18">
        <f t="shared" si="12"/>
        <v>23.421970564883136</v>
      </c>
      <c r="AK32" s="18">
        <f t="shared" si="12"/>
        <v>17.807461101251956</v>
      </c>
      <c r="AL32" s="18">
        <f t="shared" si="12"/>
        <v>19.501016472748894</v>
      </c>
      <c r="AM32" s="18">
        <f t="shared" si="12"/>
        <v>13.956785610248138</v>
      </c>
      <c r="AN32" s="10">
        <f t="shared" si="12"/>
        <v>18.26653703074491</v>
      </c>
    </row>
    <row r="33" spans="1:40" ht="12.75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8"/>
    </row>
    <row r="34" spans="1:40" ht="13.5">
      <c r="A34" s="2" t="s">
        <v>123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8"/>
    </row>
    <row r="35" spans="1:40" ht="13.5">
      <c r="A35" s="21" t="s">
        <v>124</v>
      </c>
      <c r="B35" s="17">
        <v>7506952648</v>
      </c>
      <c r="C35" s="17">
        <v>0</v>
      </c>
      <c r="D35" s="17">
        <v>436709981</v>
      </c>
      <c r="E35" s="17">
        <v>306173855</v>
      </c>
      <c r="F35" s="17">
        <v>501397536</v>
      </c>
      <c r="G35" s="17">
        <v>429146336</v>
      </c>
      <c r="H35" s="17">
        <v>221748897</v>
      </c>
      <c r="I35" s="17">
        <v>996341838</v>
      </c>
      <c r="J35" s="17">
        <v>185535634</v>
      </c>
      <c r="K35" s="17">
        <v>164212276</v>
      </c>
      <c r="L35" s="17">
        <v>352001311</v>
      </c>
      <c r="M35" s="17">
        <v>455191862</v>
      </c>
      <c r="N35" s="17">
        <v>103222008</v>
      </c>
      <c r="O35" s="17">
        <v>227187962</v>
      </c>
      <c r="P35" s="17">
        <v>154444675</v>
      </c>
      <c r="Q35" s="17">
        <v>421402333</v>
      </c>
      <c r="R35" s="17">
        <v>1602242520</v>
      </c>
      <c r="S35" s="17">
        <v>285485081</v>
      </c>
      <c r="T35" s="17">
        <v>220884408</v>
      </c>
      <c r="U35" s="17">
        <v>198813858</v>
      </c>
      <c r="V35" s="17">
        <v>248414756</v>
      </c>
      <c r="W35" s="17">
        <v>93479975</v>
      </c>
      <c r="X35" s="17">
        <v>774414021</v>
      </c>
      <c r="Y35" s="17">
        <v>1044453293</v>
      </c>
      <c r="Z35" s="17">
        <v>352886776</v>
      </c>
      <c r="AA35" s="17">
        <v>278194570</v>
      </c>
      <c r="AB35" s="17">
        <v>278303129</v>
      </c>
      <c r="AC35" s="17">
        <v>557172157</v>
      </c>
      <c r="AD35" s="17">
        <v>400036015</v>
      </c>
      <c r="AE35" s="17">
        <v>227227729</v>
      </c>
      <c r="AF35" s="17">
        <v>397919854</v>
      </c>
      <c r="AG35" s="17">
        <v>319377115</v>
      </c>
      <c r="AH35" s="17">
        <v>1289140965</v>
      </c>
      <c r="AI35" s="17">
        <v>1706401243</v>
      </c>
      <c r="AJ35" s="17">
        <v>408392856</v>
      </c>
      <c r="AK35" s="17">
        <v>381284435</v>
      </c>
      <c r="AL35" s="17">
        <v>423190296</v>
      </c>
      <c r="AM35" s="17">
        <v>205663411</v>
      </c>
      <c r="AN35" s="9">
        <v>771021528</v>
      </c>
    </row>
    <row r="36" spans="1:40" ht="13.5">
      <c r="A36" s="21" t="s">
        <v>125</v>
      </c>
      <c r="B36" s="17">
        <v>7723924145</v>
      </c>
      <c r="C36" s="17">
        <v>0</v>
      </c>
      <c r="D36" s="17">
        <v>436709981</v>
      </c>
      <c r="E36" s="17">
        <v>306499834</v>
      </c>
      <c r="F36" s="17">
        <v>505397536</v>
      </c>
      <c r="G36" s="17">
        <v>437806336</v>
      </c>
      <c r="H36" s="17">
        <v>229806527</v>
      </c>
      <c r="I36" s="17">
        <v>992604178</v>
      </c>
      <c r="J36" s="17">
        <v>188445081</v>
      </c>
      <c r="K36" s="17">
        <v>170219816</v>
      </c>
      <c r="L36" s="17">
        <v>365061261</v>
      </c>
      <c r="M36" s="17">
        <v>484005996</v>
      </c>
      <c r="N36" s="17">
        <v>108559080</v>
      </c>
      <c r="O36" s="17">
        <v>227466219</v>
      </c>
      <c r="P36" s="17">
        <v>166099682</v>
      </c>
      <c r="Q36" s="17">
        <v>373846239</v>
      </c>
      <c r="R36" s="17">
        <v>1615442544</v>
      </c>
      <c r="S36" s="17">
        <v>285485081</v>
      </c>
      <c r="T36" s="17">
        <v>232163261</v>
      </c>
      <c r="U36" s="17">
        <v>219035164</v>
      </c>
      <c r="V36" s="17">
        <v>261864756</v>
      </c>
      <c r="W36" s="17">
        <v>95810914</v>
      </c>
      <c r="X36" s="17">
        <v>787443621</v>
      </c>
      <c r="Y36" s="17">
        <v>1077951293</v>
      </c>
      <c r="Z36" s="17">
        <v>349886775</v>
      </c>
      <c r="AA36" s="17">
        <v>289683275</v>
      </c>
      <c r="AB36" s="17">
        <v>243251051</v>
      </c>
      <c r="AC36" s="17">
        <v>592840157</v>
      </c>
      <c r="AD36" s="17">
        <v>445062936</v>
      </c>
      <c r="AE36" s="17">
        <v>244800079</v>
      </c>
      <c r="AF36" s="17">
        <v>437133314</v>
      </c>
      <c r="AG36" s="17">
        <v>321360615</v>
      </c>
      <c r="AH36" s="17">
        <v>1313724965</v>
      </c>
      <c r="AI36" s="17">
        <v>1760736064</v>
      </c>
      <c r="AJ36" s="17">
        <v>435074576</v>
      </c>
      <c r="AK36" s="17">
        <v>388815404</v>
      </c>
      <c r="AL36" s="17">
        <v>402420174</v>
      </c>
      <c r="AM36" s="17">
        <v>205113091</v>
      </c>
      <c r="AN36" s="9">
        <v>824219920</v>
      </c>
    </row>
    <row r="37" spans="1:40" ht="13.5">
      <c r="A37" s="21" t="s">
        <v>126</v>
      </c>
      <c r="B37" s="17">
        <v>2625148669</v>
      </c>
      <c r="C37" s="17">
        <v>0</v>
      </c>
      <c r="D37" s="17">
        <v>131113825</v>
      </c>
      <c r="E37" s="17">
        <v>95615068</v>
      </c>
      <c r="F37" s="17">
        <v>120668944</v>
      </c>
      <c r="G37" s="17">
        <v>74639234</v>
      </c>
      <c r="H37" s="17">
        <v>23520362</v>
      </c>
      <c r="I37" s="17">
        <v>278912921</v>
      </c>
      <c r="J37" s="17">
        <v>29323864</v>
      </c>
      <c r="K37" s="17">
        <v>31368595</v>
      </c>
      <c r="L37" s="17">
        <v>13342222</v>
      </c>
      <c r="M37" s="17">
        <v>19856538</v>
      </c>
      <c r="N37" s="17">
        <v>22659990</v>
      </c>
      <c r="O37" s="17">
        <v>40566206</v>
      </c>
      <c r="P37" s="17">
        <v>40563167</v>
      </c>
      <c r="Q37" s="17">
        <v>0</v>
      </c>
      <c r="R37" s="17">
        <v>344493710</v>
      </c>
      <c r="S37" s="17">
        <v>39511628</v>
      </c>
      <c r="T37" s="17">
        <v>75158366</v>
      </c>
      <c r="U37" s="17">
        <v>61287937</v>
      </c>
      <c r="V37" s="17">
        <v>40165465</v>
      </c>
      <c r="W37" s="17">
        <v>28105329</v>
      </c>
      <c r="X37" s="17">
        <v>261025989</v>
      </c>
      <c r="Y37" s="17">
        <v>255091868</v>
      </c>
      <c r="Z37" s="17">
        <v>43544649</v>
      </c>
      <c r="AA37" s="17">
        <v>47959098</v>
      </c>
      <c r="AB37" s="17">
        <v>43123590</v>
      </c>
      <c r="AC37" s="17">
        <v>93168969</v>
      </c>
      <c r="AD37" s="17">
        <v>79855243</v>
      </c>
      <c r="AE37" s="17">
        <v>50299114</v>
      </c>
      <c r="AF37" s="17">
        <v>79852817</v>
      </c>
      <c r="AG37" s="17">
        <v>66388377</v>
      </c>
      <c r="AH37" s="17">
        <v>378660188</v>
      </c>
      <c r="AI37" s="17">
        <v>406905825</v>
      </c>
      <c r="AJ37" s="17">
        <v>96227298</v>
      </c>
      <c r="AK37" s="17">
        <v>73477966</v>
      </c>
      <c r="AL37" s="17">
        <v>86849691</v>
      </c>
      <c r="AM37" s="17">
        <v>25606754</v>
      </c>
      <c r="AN37" s="9">
        <v>172480008</v>
      </c>
    </row>
    <row r="38" spans="1:40" ht="12.75">
      <c r="A38" s="1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8"/>
    </row>
    <row r="39" spans="1:40" ht="13.5">
      <c r="A39" s="21" t="s">
        <v>127</v>
      </c>
      <c r="B39" s="15">
        <f>+B36-B35</f>
        <v>216971497</v>
      </c>
      <c r="C39" s="15">
        <f aca="true" t="shared" si="13" ref="C39:AN39">+C36-C35</f>
        <v>0</v>
      </c>
      <c r="D39" s="15">
        <f t="shared" si="13"/>
        <v>0</v>
      </c>
      <c r="E39" s="15">
        <f t="shared" si="13"/>
        <v>325979</v>
      </c>
      <c r="F39" s="15">
        <f t="shared" si="13"/>
        <v>4000000</v>
      </c>
      <c r="G39" s="15">
        <f t="shared" si="13"/>
        <v>8660000</v>
      </c>
      <c r="H39" s="15">
        <f t="shared" si="13"/>
        <v>8057630</v>
      </c>
      <c r="I39" s="15">
        <f t="shared" si="13"/>
        <v>-3737660</v>
      </c>
      <c r="J39" s="15">
        <f t="shared" si="13"/>
        <v>2909447</v>
      </c>
      <c r="K39" s="15">
        <f t="shared" si="13"/>
        <v>6007540</v>
      </c>
      <c r="L39" s="15">
        <f t="shared" si="13"/>
        <v>13059950</v>
      </c>
      <c r="M39" s="15">
        <f t="shared" si="13"/>
        <v>28814134</v>
      </c>
      <c r="N39" s="15">
        <f t="shared" si="13"/>
        <v>5337072</v>
      </c>
      <c r="O39" s="15">
        <f t="shared" si="13"/>
        <v>278257</v>
      </c>
      <c r="P39" s="15">
        <f t="shared" si="13"/>
        <v>11655007</v>
      </c>
      <c r="Q39" s="15">
        <f t="shared" si="13"/>
        <v>-47556094</v>
      </c>
      <c r="R39" s="15">
        <f t="shared" si="13"/>
        <v>13200024</v>
      </c>
      <c r="S39" s="15">
        <f t="shared" si="13"/>
        <v>0</v>
      </c>
      <c r="T39" s="15">
        <f t="shared" si="13"/>
        <v>11278853</v>
      </c>
      <c r="U39" s="15">
        <f t="shared" si="13"/>
        <v>20221306</v>
      </c>
      <c r="V39" s="15">
        <f t="shared" si="13"/>
        <v>13450000</v>
      </c>
      <c r="W39" s="15">
        <f t="shared" si="13"/>
        <v>2330939</v>
      </c>
      <c r="X39" s="15">
        <f t="shared" si="13"/>
        <v>13029600</v>
      </c>
      <c r="Y39" s="15">
        <f t="shared" si="13"/>
        <v>33498000</v>
      </c>
      <c r="Z39" s="15">
        <f t="shared" si="13"/>
        <v>-3000001</v>
      </c>
      <c r="AA39" s="15">
        <f t="shared" si="13"/>
        <v>11488705</v>
      </c>
      <c r="AB39" s="15">
        <f t="shared" si="13"/>
        <v>-35052078</v>
      </c>
      <c r="AC39" s="15">
        <f t="shared" si="13"/>
        <v>35668000</v>
      </c>
      <c r="AD39" s="15">
        <f t="shared" si="13"/>
        <v>45026921</v>
      </c>
      <c r="AE39" s="15">
        <f t="shared" si="13"/>
        <v>17572350</v>
      </c>
      <c r="AF39" s="15">
        <f t="shared" si="13"/>
        <v>39213460</v>
      </c>
      <c r="AG39" s="15">
        <f t="shared" si="13"/>
        <v>1983500</v>
      </c>
      <c r="AH39" s="15">
        <f t="shared" si="13"/>
        <v>24584000</v>
      </c>
      <c r="AI39" s="15">
        <f t="shared" si="13"/>
        <v>54334821</v>
      </c>
      <c r="AJ39" s="15">
        <f t="shared" si="13"/>
        <v>26681720</v>
      </c>
      <c r="AK39" s="15">
        <f t="shared" si="13"/>
        <v>7530969</v>
      </c>
      <c r="AL39" s="15">
        <f t="shared" si="13"/>
        <v>-20770122</v>
      </c>
      <c r="AM39" s="15">
        <f t="shared" si="13"/>
        <v>-550320</v>
      </c>
      <c r="AN39" s="7">
        <f t="shared" si="13"/>
        <v>53198392</v>
      </c>
    </row>
    <row r="40" spans="1:40" ht="13.5">
      <c r="A40" s="21" t="s">
        <v>119</v>
      </c>
      <c r="B40" s="15">
        <f>+B37-B35</f>
        <v>-4881803979</v>
      </c>
      <c r="C40" s="15">
        <f aca="true" t="shared" si="14" ref="C40:AN40">+C37-C35</f>
        <v>0</v>
      </c>
      <c r="D40" s="15">
        <f t="shared" si="14"/>
        <v>-305596156</v>
      </c>
      <c r="E40" s="15">
        <f t="shared" si="14"/>
        <v>-210558787</v>
      </c>
      <c r="F40" s="15">
        <f t="shared" si="14"/>
        <v>-380728592</v>
      </c>
      <c r="G40" s="15">
        <f t="shared" si="14"/>
        <v>-354507102</v>
      </c>
      <c r="H40" s="15">
        <f t="shared" si="14"/>
        <v>-198228535</v>
      </c>
      <c r="I40" s="15">
        <f t="shared" si="14"/>
        <v>-717428917</v>
      </c>
      <c r="J40" s="15">
        <f t="shared" si="14"/>
        <v>-156211770</v>
      </c>
      <c r="K40" s="15">
        <f t="shared" si="14"/>
        <v>-132843681</v>
      </c>
      <c r="L40" s="15">
        <f t="shared" si="14"/>
        <v>-338659089</v>
      </c>
      <c r="M40" s="15">
        <f t="shared" si="14"/>
        <v>-435335324</v>
      </c>
      <c r="N40" s="15">
        <f t="shared" si="14"/>
        <v>-80562018</v>
      </c>
      <c r="O40" s="15">
        <f t="shared" si="14"/>
        <v>-186621756</v>
      </c>
      <c r="P40" s="15">
        <f t="shared" si="14"/>
        <v>-113881508</v>
      </c>
      <c r="Q40" s="15">
        <f t="shared" si="14"/>
        <v>-421402333</v>
      </c>
      <c r="R40" s="15">
        <f t="shared" si="14"/>
        <v>-1257748810</v>
      </c>
      <c r="S40" s="15">
        <f t="shared" si="14"/>
        <v>-245973453</v>
      </c>
      <c r="T40" s="15">
        <f t="shared" si="14"/>
        <v>-145726042</v>
      </c>
      <c r="U40" s="15">
        <f t="shared" si="14"/>
        <v>-137525921</v>
      </c>
      <c r="V40" s="15">
        <f t="shared" si="14"/>
        <v>-208249291</v>
      </c>
      <c r="W40" s="15">
        <f t="shared" si="14"/>
        <v>-65374646</v>
      </c>
      <c r="X40" s="15">
        <f t="shared" si="14"/>
        <v>-513388032</v>
      </c>
      <c r="Y40" s="15">
        <f t="shared" si="14"/>
        <v>-789361425</v>
      </c>
      <c r="Z40" s="15">
        <f t="shared" si="14"/>
        <v>-309342127</v>
      </c>
      <c r="AA40" s="15">
        <f t="shared" si="14"/>
        <v>-230235472</v>
      </c>
      <c r="AB40" s="15">
        <f t="shared" si="14"/>
        <v>-235179539</v>
      </c>
      <c r="AC40" s="15">
        <f t="shared" si="14"/>
        <v>-464003188</v>
      </c>
      <c r="AD40" s="15">
        <f t="shared" si="14"/>
        <v>-320180772</v>
      </c>
      <c r="AE40" s="15">
        <f t="shared" si="14"/>
        <v>-176928615</v>
      </c>
      <c r="AF40" s="15">
        <f t="shared" si="14"/>
        <v>-318067037</v>
      </c>
      <c r="AG40" s="15">
        <f t="shared" si="14"/>
        <v>-252988738</v>
      </c>
      <c r="AH40" s="15">
        <f t="shared" si="14"/>
        <v>-910480777</v>
      </c>
      <c r="AI40" s="15">
        <f t="shared" si="14"/>
        <v>-1299495418</v>
      </c>
      <c r="AJ40" s="15">
        <f t="shared" si="14"/>
        <v>-312165558</v>
      </c>
      <c r="AK40" s="15">
        <f t="shared" si="14"/>
        <v>-307806469</v>
      </c>
      <c r="AL40" s="15">
        <f t="shared" si="14"/>
        <v>-336340605</v>
      </c>
      <c r="AM40" s="15">
        <f t="shared" si="14"/>
        <v>-180056657</v>
      </c>
      <c r="AN40" s="7">
        <f t="shared" si="14"/>
        <v>-598541520</v>
      </c>
    </row>
    <row r="41" spans="1:40" ht="13.5">
      <c r="A41" s="21" t="s">
        <v>120</v>
      </c>
      <c r="B41" s="15">
        <f>+B37-B36</f>
        <v>-5098775476</v>
      </c>
      <c r="C41" s="15">
        <f aca="true" t="shared" si="15" ref="C41:AN41">+C37-C36</f>
        <v>0</v>
      </c>
      <c r="D41" s="15">
        <f t="shared" si="15"/>
        <v>-305596156</v>
      </c>
      <c r="E41" s="15">
        <f t="shared" si="15"/>
        <v>-210884766</v>
      </c>
      <c r="F41" s="15">
        <f t="shared" si="15"/>
        <v>-384728592</v>
      </c>
      <c r="G41" s="15">
        <f t="shared" si="15"/>
        <v>-363167102</v>
      </c>
      <c r="H41" s="15">
        <f t="shared" si="15"/>
        <v>-206286165</v>
      </c>
      <c r="I41" s="15">
        <f t="shared" si="15"/>
        <v>-713691257</v>
      </c>
      <c r="J41" s="15">
        <f t="shared" si="15"/>
        <v>-159121217</v>
      </c>
      <c r="K41" s="15">
        <f t="shared" si="15"/>
        <v>-138851221</v>
      </c>
      <c r="L41" s="15">
        <f t="shared" si="15"/>
        <v>-351719039</v>
      </c>
      <c r="M41" s="15">
        <f t="shared" si="15"/>
        <v>-464149458</v>
      </c>
      <c r="N41" s="15">
        <f t="shared" si="15"/>
        <v>-85899090</v>
      </c>
      <c r="O41" s="15">
        <f t="shared" si="15"/>
        <v>-186900013</v>
      </c>
      <c r="P41" s="15">
        <f t="shared" si="15"/>
        <v>-125536515</v>
      </c>
      <c r="Q41" s="15">
        <f t="shared" si="15"/>
        <v>-373846239</v>
      </c>
      <c r="R41" s="15">
        <f t="shared" si="15"/>
        <v>-1270948834</v>
      </c>
      <c r="S41" s="15">
        <f t="shared" si="15"/>
        <v>-245973453</v>
      </c>
      <c r="T41" s="15">
        <f t="shared" si="15"/>
        <v>-157004895</v>
      </c>
      <c r="U41" s="15">
        <f t="shared" si="15"/>
        <v>-157747227</v>
      </c>
      <c r="V41" s="15">
        <f t="shared" si="15"/>
        <v>-221699291</v>
      </c>
      <c r="W41" s="15">
        <f t="shared" si="15"/>
        <v>-67705585</v>
      </c>
      <c r="X41" s="15">
        <f t="shared" si="15"/>
        <v>-526417632</v>
      </c>
      <c r="Y41" s="15">
        <f t="shared" si="15"/>
        <v>-822859425</v>
      </c>
      <c r="Z41" s="15">
        <f t="shared" si="15"/>
        <v>-306342126</v>
      </c>
      <c r="AA41" s="15">
        <f t="shared" si="15"/>
        <v>-241724177</v>
      </c>
      <c r="AB41" s="15">
        <f t="shared" si="15"/>
        <v>-200127461</v>
      </c>
      <c r="AC41" s="15">
        <f t="shared" si="15"/>
        <v>-499671188</v>
      </c>
      <c r="AD41" s="15">
        <f t="shared" si="15"/>
        <v>-365207693</v>
      </c>
      <c r="AE41" s="15">
        <f t="shared" si="15"/>
        <v>-194500965</v>
      </c>
      <c r="AF41" s="15">
        <f t="shared" si="15"/>
        <v>-357280497</v>
      </c>
      <c r="AG41" s="15">
        <f t="shared" si="15"/>
        <v>-254972238</v>
      </c>
      <c r="AH41" s="15">
        <f t="shared" si="15"/>
        <v>-935064777</v>
      </c>
      <c r="AI41" s="15">
        <f t="shared" si="15"/>
        <v>-1353830239</v>
      </c>
      <c r="AJ41" s="15">
        <f t="shared" si="15"/>
        <v>-338847278</v>
      </c>
      <c r="AK41" s="15">
        <f t="shared" si="15"/>
        <v>-315337438</v>
      </c>
      <c r="AL41" s="15">
        <f t="shared" si="15"/>
        <v>-315570483</v>
      </c>
      <c r="AM41" s="15">
        <f t="shared" si="15"/>
        <v>-179506337</v>
      </c>
      <c r="AN41" s="7">
        <f t="shared" si="15"/>
        <v>-651739912</v>
      </c>
    </row>
    <row r="42" spans="1:40" ht="13.5">
      <c r="A42" s="21" t="s">
        <v>121</v>
      </c>
      <c r="B42" s="18">
        <f>IF(B35=0,0,B37*100/B35)</f>
        <v>34.96956477671924</v>
      </c>
      <c r="C42" s="18">
        <f aca="true" t="shared" si="16" ref="C42:AN42">IF(C35=0,0,C37*100/C35)</f>
        <v>0</v>
      </c>
      <c r="D42" s="18">
        <f t="shared" si="16"/>
        <v>30.023088709758618</v>
      </c>
      <c r="E42" s="18">
        <f t="shared" si="16"/>
        <v>31.229011373293126</v>
      </c>
      <c r="F42" s="18">
        <f t="shared" si="16"/>
        <v>24.066521140622438</v>
      </c>
      <c r="G42" s="18">
        <f t="shared" si="16"/>
        <v>17.392490099228063</v>
      </c>
      <c r="H42" s="18">
        <f t="shared" si="16"/>
        <v>10.606754900792133</v>
      </c>
      <c r="I42" s="18">
        <f t="shared" si="16"/>
        <v>27.993697580729314</v>
      </c>
      <c r="J42" s="18">
        <f t="shared" si="16"/>
        <v>15.804976848813851</v>
      </c>
      <c r="K42" s="18">
        <f t="shared" si="16"/>
        <v>19.102466492821765</v>
      </c>
      <c r="L42" s="18">
        <f t="shared" si="16"/>
        <v>3.7903898602241286</v>
      </c>
      <c r="M42" s="18">
        <f t="shared" si="16"/>
        <v>4.362234841535897</v>
      </c>
      <c r="N42" s="18">
        <f t="shared" si="16"/>
        <v>21.952673115988986</v>
      </c>
      <c r="O42" s="18">
        <f t="shared" si="16"/>
        <v>17.855790264098587</v>
      </c>
      <c r="P42" s="18">
        <f t="shared" si="16"/>
        <v>26.263881872262672</v>
      </c>
      <c r="Q42" s="18">
        <f t="shared" si="16"/>
        <v>0</v>
      </c>
      <c r="R42" s="18">
        <f t="shared" si="16"/>
        <v>21.500722000562064</v>
      </c>
      <c r="S42" s="18">
        <f t="shared" si="16"/>
        <v>13.840172614834469</v>
      </c>
      <c r="T42" s="18">
        <f t="shared" si="16"/>
        <v>34.02610744711324</v>
      </c>
      <c r="U42" s="18">
        <f t="shared" si="16"/>
        <v>30.82679327112097</v>
      </c>
      <c r="V42" s="18">
        <f t="shared" si="16"/>
        <v>16.16871141100813</v>
      </c>
      <c r="W42" s="18">
        <f t="shared" si="16"/>
        <v>30.06561458750925</v>
      </c>
      <c r="X42" s="18">
        <f t="shared" si="16"/>
        <v>33.70625814121204</v>
      </c>
      <c r="Y42" s="18">
        <f t="shared" si="16"/>
        <v>24.423482573097694</v>
      </c>
      <c r="Z42" s="18">
        <f t="shared" si="16"/>
        <v>12.339552502811836</v>
      </c>
      <c r="AA42" s="18">
        <f t="shared" si="16"/>
        <v>17.239408375224578</v>
      </c>
      <c r="AB42" s="18">
        <f t="shared" si="16"/>
        <v>15.495186904635917</v>
      </c>
      <c r="AC42" s="18">
        <f t="shared" si="16"/>
        <v>16.721756072961846</v>
      </c>
      <c r="AD42" s="18">
        <f t="shared" si="16"/>
        <v>19.962013420216678</v>
      </c>
      <c r="AE42" s="18">
        <f t="shared" si="16"/>
        <v>22.13599291836429</v>
      </c>
      <c r="AF42" s="18">
        <f t="shared" si="16"/>
        <v>20.067562901749557</v>
      </c>
      <c r="AG42" s="18">
        <f t="shared" si="16"/>
        <v>20.78682970130781</v>
      </c>
      <c r="AH42" s="18">
        <f t="shared" si="16"/>
        <v>29.37306301487363</v>
      </c>
      <c r="AI42" s="18">
        <f t="shared" si="16"/>
        <v>23.845846729730727</v>
      </c>
      <c r="AJ42" s="18">
        <f t="shared" si="16"/>
        <v>23.562434206733528</v>
      </c>
      <c r="AK42" s="18">
        <f t="shared" si="16"/>
        <v>19.27116851753993</v>
      </c>
      <c r="AL42" s="18">
        <f t="shared" si="16"/>
        <v>20.522609289698835</v>
      </c>
      <c r="AM42" s="18">
        <f t="shared" si="16"/>
        <v>12.45080681852544</v>
      </c>
      <c r="AN42" s="10">
        <f t="shared" si="16"/>
        <v>22.370323231752874</v>
      </c>
    </row>
    <row r="43" spans="1:40" ht="13.5">
      <c r="A43" s="21" t="s">
        <v>122</v>
      </c>
      <c r="B43" s="18">
        <f>IF(B36=0,0,B37*100/B36)</f>
        <v>33.98724041974651</v>
      </c>
      <c r="C43" s="18">
        <f aca="true" t="shared" si="17" ref="C43:AN43">IF(C36=0,0,C37*100/C36)</f>
        <v>0</v>
      </c>
      <c r="D43" s="18">
        <f t="shared" si="17"/>
        <v>30.023088709758618</v>
      </c>
      <c r="E43" s="18">
        <f t="shared" si="17"/>
        <v>31.195797646011123</v>
      </c>
      <c r="F43" s="18">
        <f t="shared" si="17"/>
        <v>23.8760451732792</v>
      </c>
      <c r="G43" s="18">
        <f t="shared" si="17"/>
        <v>17.048459070268002</v>
      </c>
      <c r="H43" s="18">
        <f t="shared" si="17"/>
        <v>10.234853773322113</v>
      </c>
      <c r="I43" s="18">
        <f t="shared" si="17"/>
        <v>28.099108101880265</v>
      </c>
      <c r="J43" s="18">
        <f t="shared" si="17"/>
        <v>15.560960171733004</v>
      </c>
      <c r="K43" s="18">
        <f t="shared" si="17"/>
        <v>18.428286281310516</v>
      </c>
      <c r="L43" s="18">
        <f t="shared" si="17"/>
        <v>3.654789873746697</v>
      </c>
      <c r="M43" s="18">
        <f t="shared" si="17"/>
        <v>4.102539671843239</v>
      </c>
      <c r="N43" s="18">
        <f t="shared" si="17"/>
        <v>20.87341749764276</v>
      </c>
      <c r="O43" s="18">
        <f t="shared" si="17"/>
        <v>17.833947466282893</v>
      </c>
      <c r="P43" s="18">
        <f t="shared" si="17"/>
        <v>24.420978120837102</v>
      </c>
      <c r="Q43" s="18">
        <f t="shared" si="17"/>
        <v>0</v>
      </c>
      <c r="R43" s="18">
        <f t="shared" si="17"/>
        <v>21.32503636724823</v>
      </c>
      <c r="S43" s="18">
        <f t="shared" si="17"/>
        <v>13.840172614834469</v>
      </c>
      <c r="T43" s="18">
        <f t="shared" si="17"/>
        <v>32.37306612435979</v>
      </c>
      <c r="U43" s="18">
        <f t="shared" si="17"/>
        <v>27.980866579030206</v>
      </c>
      <c r="V43" s="18">
        <f t="shared" si="17"/>
        <v>15.33824773273422</v>
      </c>
      <c r="W43" s="18">
        <f t="shared" si="17"/>
        <v>29.334162285519998</v>
      </c>
      <c r="X43" s="18">
        <f t="shared" si="17"/>
        <v>33.148530515558015</v>
      </c>
      <c r="Y43" s="18">
        <f t="shared" si="17"/>
        <v>23.66450781742325</v>
      </c>
      <c r="Z43" s="18">
        <f t="shared" si="17"/>
        <v>12.44535435784905</v>
      </c>
      <c r="AA43" s="18">
        <f t="shared" si="17"/>
        <v>16.55570139491139</v>
      </c>
      <c r="AB43" s="18">
        <f t="shared" si="17"/>
        <v>17.72801795623074</v>
      </c>
      <c r="AC43" s="18">
        <f t="shared" si="17"/>
        <v>15.715698051135899</v>
      </c>
      <c r="AD43" s="18">
        <f t="shared" si="17"/>
        <v>17.942460838841903</v>
      </c>
      <c r="AE43" s="18">
        <f t="shared" si="17"/>
        <v>20.547017062032893</v>
      </c>
      <c r="AF43" s="18">
        <f t="shared" si="17"/>
        <v>18.267383071151606</v>
      </c>
      <c r="AG43" s="18">
        <f t="shared" si="17"/>
        <v>20.658529359610544</v>
      </c>
      <c r="AH43" s="18">
        <f t="shared" si="17"/>
        <v>28.823398967682706</v>
      </c>
      <c r="AI43" s="18">
        <f t="shared" si="17"/>
        <v>23.109984132181665</v>
      </c>
      <c r="AJ43" s="18">
        <f t="shared" si="17"/>
        <v>22.117426139834933</v>
      </c>
      <c r="AK43" s="18">
        <f t="shared" si="17"/>
        <v>18.897905084027997</v>
      </c>
      <c r="AL43" s="18">
        <f t="shared" si="17"/>
        <v>21.58184321047483</v>
      </c>
      <c r="AM43" s="18">
        <f t="shared" si="17"/>
        <v>12.484212428937557</v>
      </c>
      <c r="AN43" s="10">
        <f t="shared" si="17"/>
        <v>20.926454677290497</v>
      </c>
    </row>
    <row r="44" spans="1:40" ht="12.75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8"/>
    </row>
    <row r="45" spans="1:40" ht="13.5">
      <c r="A45" s="2" t="s">
        <v>128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8"/>
    </row>
    <row r="46" spans="1:40" ht="13.5">
      <c r="A46" s="21" t="s">
        <v>124</v>
      </c>
      <c r="B46" s="17">
        <v>2427230692</v>
      </c>
      <c r="C46" s="17">
        <v>0</v>
      </c>
      <c r="D46" s="17">
        <v>178469602</v>
      </c>
      <c r="E46" s="17">
        <v>94131754</v>
      </c>
      <c r="F46" s="17">
        <v>211518024</v>
      </c>
      <c r="G46" s="17">
        <v>167200481</v>
      </c>
      <c r="H46" s="17">
        <v>93398902</v>
      </c>
      <c r="I46" s="17">
        <v>350624586</v>
      </c>
      <c r="J46" s="17">
        <v>62995230</v>
      </c>
      <c r="K46" s="17">
        <v>57423076</v>
      </c>
      <c r="L46" s="17">
        <v>156265342</v>
      </c>
      <c r="M46" s="17">
        <v>218969004</v>
      </c>
      <c r="N46" s="17">
        <v>51351657</v>
      </c>
      <c r="O46" s="17">
        <v>126037153</v>
      </c>
      <c r="P46" s="17">
        <v>85410103</v>
      </c>
      <c r="Q46" s="17">
        <v>207921037</v>
      </c>
      <c r="R46" s="17">
        <v>806461788</v>
      </c>
      <c r="S46" s="17">
        <v>104337061</v>
      </c>
      <c r="T46" s="17">
        <v>145759068</v>
      </c>
      <c r="U46" s="17">
        <v>108573222</v>
      </c>
      <c r="V46" s="17">
        <v>114254764</v>
      </c>
      <c r="W46" s="17">
        <v>41839486</v>
      </c>
      <c r="X46" s="17">
        <v>344679712</v>
      </c>
      <c r="Y46" s="17">
        <v>384682312</v>
      </c>
      <c r="Z46" s="17">
        <v>133763099</v>
      </c>
      <c r="AA46" s="17">
        <v>117968673</v>
      </c>
      <c r="AB46" s="17">
        <v>111226444</v>
      </c>
      <c r="AC46" s="17">
        <v>248795352</v>
      </c>
      <c r="AD46" s="17">
        <v>194269112</v>
      </c>
      <c r="AE46" s="17">
        <v>77319393</v>
      </c>
      <c r="AF46" s="17">
        <v>189430259</v>
      </c>
      <c r="AG46" s="17">
        <v>124469032</v>
      </c>
      <c r="AH46" s="17">
        <v>524984248</v>
      </c>
      <c r="AI46" s="17">
        <v>704235339</v>
      </c>
      <c r="AJ46" s="17">
        <v>146767740</v>
      </c>
      <c r="AK46" s="17">
        <v>111498852</v>
      </c>
      <c r="AL46" s="17">
        <v>144168288</v>
      </c>
      <c r="AM46" s="17">
        <v>87501959</v>
      </c>
      <c r="AN46" s="9">
        <v>316546367</v>
      </c>
    </row>
    <row r="47" spans="1:40" ht="13.5">
      <c r="A47" s="21" t="s">
        <v>125</v>
      </c>
      <c r="B47" s="17">
        <v>2496953929</v>
      </c>
      <c r="C47" s="17">
        <v>0</v>
      </c>
      <c r="D47" s="17">
        <v>178469602</v>
      </c>
      <c r="E47" s="17">
        <v>94141754</v>
      </c>
      <c r="F47" s="17">
        <v>211518024</v>
      </c>
      <c r="G47" s="17">
        <v>167200481</v>
      </c>
      <c r="H47" s="17">
        <v>93398902</v>
      </c>
      <c r="I47" s="17">
        <v>362380186</v>
      </c>
      <c r="J47" s="17">
        <v>64203511</v>
      </c>
      <c r="K47" s="17">
        <v>57482116</v>
      </c>
      <c r="L47" s="17">
        <v>156265342</v>
      </c>
      <c r="M47" s="17">
        <v>218969009</v>
      </c>
      <c r="N47" s="17">
        <v>51351657</v>
      </c>
      <c r="O47" s="17">
        <v>126037153</v>
      </c>
      <c r="P47" s="17">
        <v>85410103</v>
      </c>
      <c r="Q47" s="17">
        <v>207921037</v>
      </c>
      <c r="R47" s="17">
        <v>806461788</v>
      </c>
      <c r="S47" s="17">
        <v>104337061</v>
      </c>
      <c r="T47" s="17">
        <v>145759068</v>
      </c>
      <c r="U47" s="17">
        <v>108746071</v>
      </c>
      <c r="V47" s="17">
        <v>117654764</v>
      </c>
      <c r="W47" s="17">
        <v>44262225</v>
      </c>
      <c r="X47" s="17">
        <v>344679712</v>
      </c>
      <c r="Y47" s="17">
        <v>384682312</v>
      </c>
      <c r="Z47" s="17">
        <v>133763099</v>
      </c>
      <c r="AA47" s="17">
        <v>115457380</v>
      </c>
      <c r="AB47" s="17">
        <v>68974366</v>
      </c>
      <c r="AC47" s="17">
        <v>251295352</v>
      </c>
      <c r="AD47" s="17">
        <v>196956697</v>
      </c>
      <c r="AE47" s="17">
        <v>80990605</v>
      </c>
      <c r="AF47" s="17">
        <v>189430259</v>
      </c>
      <c r="AG47" s="17">
        <v>124469032</v>
      </c>
      <c r="AH47" s="17">
        <v>530603598</v>
      </c>
      <c r="AI47" s="17">
        <v>704235338</v>
      </c>
      <c r="AJ47" s="17">
        <v>146767740</v>
      </c>
      <c r="AK47" s="17">
        <v>111498852</v>
      </c>
      <c r="AL47" s="17">
        <v>144168288</v>
      </c>
      <c r="AM47" s="17">
        <v>86356421</v>
      </c>
      <c r="AN47" s="9">
        <v>317536367</v>
      </c>
    </row>
    <row r="48" spans="1:40" ht="13.5">
      <c r="A48" s="21" t="s">
        <v>126</v>
      </c>
      <c r="B48" s="17">
        <v>735366187</v>
      </c>
      <c r="C48" s="17">
        <v>0</v>
      </c>
      <c r="D48" s="17">
        <v>55772220</v>
      </c>
      <c r="E48" s="17">
        <v>27765527</v>
      </c>
      <c r="F48" s="17">
        <v>68020320</v>
      </c>
      <c r="G48" s="17">
        <v>38023560</v>
      </c>
      <c r="H48" s="17">
        <v>7323553</v>
      </c>
      <c r="I48" s="17">
        <v>105274901</v>
      </c>
      <c r="J48" s="17">
        <v>21206666</v>
      </c>
      <c r="K48" s="17">
        <v>15041457</v>
      </c>
      <c r="L48" s="17">
        <v>0</v>
      </c>
      <c r="M48" s="17">
        <v>17543896</v>
      </c>
      <c r="N48" s="17">
        <v>17533723</v>
      </c>
      <c r="O48" s="17">
        <v>22685174</v>
      </c>
      <c r="P48" s="17">
        <v>26452614</v>
      </c>
      <c r="Q48" s="17">
        <v>0</v>
      </c>
      <c r="R48" s="17">
        <v>237558705</v>
      </c>
      <c r="S48" s="17">
        <v>10556912</v>
      </c>
      <c r="T48" s="17">
        <v>60692573</v>
      </c>
      <c r="U48" s="17">
        <v>34117654</v>
      </c>
      <c r="V48" s="17">
        <v>24747547</v>
      </c>
      <c r="W48" s="17">
        <v>15121527</v>
      </c>
      <c r="X48" s="17">
        <v>117952238</v>
      </c>
      <c r="Y48" s="17">
        <v>121437862</v>
      </c>
      <c r="Z48" s="17">
        <v>1100882</v>
      </c>
      <c r="AA48" s="17">
        <v>17315231</v>
      </c>
      <c r="AB48" s="17">
        <v>27245749</v>
      </c>
      <c r="AC48" s="17">
        <v>33199574</v>
      </c>
      <c r="AD48" s="17">
        <v>52393588</v>
      </c>
      <c r="AE48" s="17">
        <v>31460451</v>
      </c>
      <c r="AF48" s="17">
        <v>54087759</v>
      </c>
      <c r="AG48" s="17">
        <v>37158923</v>
      </c>
      <c r="AH48" s="17">
        <v>177209462</v>
      </c>
      <c r="AI48" s="17">
        <v>266678727</v>
      </c>
      <c r="AJ48" s="17">
        <v>44834983</v>
      </c>
      <c r="AK48" s="17">
        <v>30958084</v>
      </c>
      <c r="AL48" s="17">
        <v>43478672</v>
      </c>
      <c r="AM48" s="17">
        <v>12427447</v>
      </c>
      <c r="AN48" s="9">
        <v>89529354</v>
      </c>
    </row>
    <row r="49" spans="1:40" ht="12.75">
      <c r="A49" s="1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8"/>
    </row>
    <row r="50" spans="1:40" ht="13.5">
      <c r="A50" s="21" t="s">
        <v>129</v>
      </c>
      <c r="B50" s="15">
        <f>+B47-B46</f>
        <v>69723237</v>
      </c>
      <c r="C50" s="15">
        <f aca="true" t="shared" si="18" ref="C50:AN50">+C47-C46</f>
        <v>0</v>
      </c>
      <c r="D50" s="15">
        <f t="shared" si="18"/>
        <v>0</v>
      </c>
      <c r="E50" s="15">
        <f t="shared" si="18"/>
        <v>10000</v>
      </c>
      <c r="F50" s="15">
        <f t="shared" si="18"/>
        <v>0</v>
      </c>
      <c r="G50" s="15">
        <f t="shared" si="18"/>
        <v>0</v>
      </c>
      <c r="H50" s="15">
        <f t="shared" si="18"/>
        <v>0</v>
      </c>
      <c r="I50" s="15">
        <f t="shared" si="18"/>
        <v>11755600</v>
      </c>
      <c r="J50" s="15">
        <f t="shared" si="18"/>
        <v>1208281</v>
      </c>
      <c r="K50" s="15">
        <f t="shared" si="18"/>
        <v>59040</v>
      </c>
      <c r="L50" s="15">
        <f t="shared" si="18"/>
        <v>0</v>
      </c>
      <c r="M50" s="15">
        <f t="shared" si="18"/>
        <v>5</v>
      </c>
      <c r="N50" s="15">
        <f t="shared" si="18"/>
        <v>0</v>
      </c>
      <c r="O50" s="15">
        <f t="shared" si="18"/>
        <v>0</v>
      </c>
      <c r="P50" s="15">
        <f t="shared" si="18"/>
        <v>0</v>
      </c>
      <c r="Q50" s="15">
        <f t="shared" si="18"/>
        <v>0</v>
      </c>
      <c r="R50" s="15">
        <f t="shared" si="18"/>
        <v>0</v>
      </c>
      <c r="S50" s="15">
        <f t="shared" si="18"/>
        <v>0</v>
      </c>
      <c r="T50" s="15">
        <f t="shared" si="18"/>
        <v>0</v>
      </c>
      <c r="U50" s="15">
        <f t="shared" si="18"/>
        <v>172849</v>
      </c>
      <c r="V50" s="15">
        <f t="shared" si="18"/>
        <v>3400000</v>
      </c>
      <c r="W50" s="15">
        <f t="shared" si="18"/>
        <v>2422739</v>
      </c>
      <c r="X50" s="15">
        <f t="shared" si="18"/>
        <v>0</v>
      </c>
      <c r="Y50" s="15">
        <f t="shared" si="18"/>
        <v>0</v>
      </c>
      <c r="Z50" s="15">
        <f t="shared" si="18"/>
        <v>0</v>
      </c>
      <c r="AA50" s="15">
        <f t="shared" si="18"/>
        <v>-2511293</v>
      </c>
      <c r="AB50" s="15">
        <f t="shared" si="18"/>
        <v>-42252078</v>
      </c>
      <c r="AC50" s="15">
        <f t="shared" si="18"/>
        <v>2500000</v>
      </c>
      <c r="AD50" s="15">
        <f t="shared" si="18"/>
        <v>2687585</v>
      </c>
      <c r="AE50" s="15">
        <f t="shared" si="18"/>
        <v>3671212</v>
      </c>
      <c r="AF50" s="15">
        <f t="shared" si="18"/>
        <v>0</v>
      </c>
      <c r="AG50" s="15">
        <f t="shared" si="18"/>
        <v>0</v>
      </c>
      <c r="AH50" s="15">
        <f t="shared" si="18"/>
        <v>5619350</v>
      </c>
      <c r="AI50" s="15">
        <f t="shared" si="18"/>
        <v>-1</v>
      </c>
      <c r="AJ50" s="15">
        <f t="shared" si="18"/>
        <v>0</v>
      </c>
      <c r="AK50" s="15">
        <f t="shared" si="18"/>
        <v>0</v>
      </c>
      <c r="AL50" s="15">
        <f t="shared" si="18"/>
        <v>0</v>
      </c>
      <c r="AM50" s="15">
        <f t="shared" si="18"/>
        <v>-1145538</v>
      </c>
      <c r="AN50" s="7">
        <f t="shared" si="18"/>
        <v>990000</v>
      </c>
    </row>
    <row r="51" spans="1:40" ht="13.5">
      <c r="A51" s="21" t="s">
        <v>119</v>
      </c>
      <c r="B51" s="15">
        <f>+B48-B46</f>
        <v>-1691864505</v>
      </c>
      <c r="C51" s="15">
        <f aca="true" t="shared" si="19" ref="C51:AN51">+C48-C46</f>
        <v>0</v>
      </c>
      <c r="D51" s="15">
        <f t="shared" si="19"/>
        <v>-122697382</v>
      </c>
      <c r="E51" s="15">
        <f t="shared" si="19"/>
        <v>-66366227</v>
      </c>
      <c r="F51" s="15">
        <f t="shared" si="19"/>
        <v>-143497704</v>
      </c>
      <c r="G51" s="15">
        <f t="shared" si="19"/>
        <v>-129176921</v>
      </c>
      <c r="H51" s="15">
        <f t="shared" si="19"/>
        <v>-86075349</v>
      </c>
      <c r="I51" s="15">
        <f t="shared" si="19"/>
        <v>-245349685</v>
      </c>
      <c r="J51" s="15">
        <f t="shared" si="19"/>
        <v>-41788564</v>
      </c>
      <c r="K51" s="15">
        <f t="shared" si="19"/>
        <v>-42381619</v>
      </c>
      <c r="L51" s="15">
        <f t="shared" si="19"/>
        <v>-156265342</v>
      </c>
      <c r="M51" s="15">
        <f t="shared" si="19"/>
        <v>-201425108</v>
      </c>
      <c r="N51" s="15">
        <f t="shared" si="19"/>
        <v>-33817934</v>
      </c>
      <c r="O51" s="15">
        <f t="shared" si="19"/>
        <v>-103351979</v>
      </c>
      <c r="P51" s="15">
        <f t="shared" si="19"/>
        <v>-58957489</v>
      </c>
      <c r="Q51" s="15">
        <f t="shared" si="19"/>
        <v>-207921037</v>
      </c>
      <c r="R51" s="15">
        <f t="shared" si="19"/>
        <v>-568903083</v>
      </c>
      <c r="S51" s="15">
        <f t="shared" si="19"/>
        <v>-93780149</v>
      </c>
      <c r="T51" s="15">
        <f t="shared" si="19"/>
        <v>-85066495</v>
      </c>
      <c r="U51" s="15">
        <f t="shared" si="19"/>
        <v>-74455568</v>
      </c>
      <c r="V51" s="15">
        <f t="shared" si="19"/>
        <v>-89507217</v>
      </c>
      <c r="W51" s="15">
        <f t="shared" si="19"/>
        <v>-26717959</v>
      </c>
      <c r="X51" s="15">
        <f t="shared" si="19"/>
        <v>-226727474</v>
      </c>
      <c r="Y51" s="15">
        <f t="shared" si="19"/>
        <v>-263244450</v>
      </c>
      <c r="Z51" s="15">
        <f t="shared" si="19"/>
        <v>-132662217</v>
      </c>
      <c r="AA51" s="15">
        <f t="shared" si="19"/>
        <v>-100653442</v>
      </c>
      <c r="AB51" s="15">
        <f t="shared" si="19"/>
        <v>-83980695</v>
      </c>
      <c r="AC51" s="15">
        <f t="shared" si="19"/>
        <v>-215595778</v>
      </c>
      <c r="AD51" s="15">
        <f t="shared" si="19"/>
        <v>-141875524</v>
      </c>
      <c r="AE51" s="15">
        <f t="shared" si="19"/>
        <v>-45858942</v>
      </c>
      <c r="AF51" s="15">
        <f t="shared" si="19"/>
        <v>-135342500</v>
      </c>
      <c r="AG51" s="15">
        <f t="shared" si="19"/>
        <v>-87310109</v>
      </c>
      <c r="AH51" s="15">
        <f t="shared" si="19"/>
        <v>-347774786</v>
      </c>
      <c r="AI51" s="15">
        <f t="shared" si="19"/>
        <v>-437556612</v>
      </c>
      <c r="AJ51" s="15">
        <f t="shared" si="19"/>
        <v>-101932757</v>
      </c>
      <c r="AK51" s="15">
        <f t="shared" si="19"/>
        <v>-80540768</v>
      </c>
      <c r="AL51" s="15">
        <f t="shared" si="19"/>
        <v>-100689616</v>
      </c>
      <c r="AM51" s="15">
        <f t="shared" si="19"/>
        <v>-75074512</v>
      </c>
      <c r="AN51" s="7">
        <f t="shared" si="19"/>
        <v>-227017013</v>
      </c>
    </row>
    <row r="52" spans="1:40" ht="13.5">
      <c r="A52" s="21" t="s">
        <v>120</v>
      </c>
      <c r="B52" s="15">
        <f>+B48-B47</f>
        <v>-1761587742</v>
      </c>
      <c r="C52" s="15">
        <f aca="true" t="shared" si="20" ref="C52:AN52">+C48-C47</f>
        <v>0</v>
      </c>
      <c r="D52" s="15">
        <f t="shared" si="20"/>
        <v>-122697382</v>
      </c>
      <c r="E52" s="15">
        <f t="shared" si="20"/>
        <v>-66376227</v>
      </c>
      <c r="F52" s="15">
        <f t="shared" si="20"/>
        <v>-143497704</v>
      </c>
      <c r="G52" s="15">
        <f t="shared" si="20"/>
        <v>-129176921</v>
      </c>
      <c r="H52" s="15">
        <f t="shared" si="20"/>
        <v>-86075349</v>
      </c>
      <c r="I52" s="15">
        <f t="shared" si="20"/>
        <v>-257105285</v>
      </c>
      <c r="J52" s="15">
        <f t="shared" si="20"/>
        <v>-42996845</v>
      </c>
      <c r="K52" s="15">
        <f t="shared" si="20"/>
        <v>-42440659</v>
      </c>
      <c r="L52" s="15">
        <f t="shared" si="20"/>
        <v>-156265342</v>
      </c>
      <c r="M52" s="15">
        <f t="shared" si="20"/>
        <v>-201425113</v>
      </c>
      <c r="N52" s="15">
        <f t="shared" si="20"/>
        <v>-33817934</v>
      </c>
      <c r="O52" s="15">
        <f t="shared" si="20"/>
        <v>-103351979</v>
      </c>
      <c r="P52" s="15">
        <f t="shared" si="20"/>
        <v>-58957489</v>
      </c>
      <c r="Q52" s="15">
        <f t="shared" si="20"/>
        <v>-207921037</v>
      </c>
      <c r="R52" s="15">
        <f t="shared" si="20"/>
        <v>-568903083</v>
      </c>
      <c r="S52" s="15">
        <f t="shared" si="20"/>
        <v>-93780149</v>
      </c>
      <c r="T52" s="15">
        <f t="shared" si="20"/>
        <v>-85066495</v>
      </c>
      <c r="U52" s="15">
        <f t="shared" si="20"/>
        <v>-74628417</v>
      </c>
      <c r="V52" s="15">
        <f t="shared" si="20"/>
        <v>-92907217</v>
      </c>
      <c r="W52" s="15">
        <f t="shared" si="20"/>
        <v>-29140698</v>
      </c>
      <c r="X52" s="15">
        <f t="shared" si="20"/>
        <v>-226727474</v>
      </c>
      <c r="Y52" s="15">
        <f t="shared" si="20"/>
        <v>-263244450</v>
      </c>
      <c r="Z52" s="15">
        <f t="shared" si="20"/>
        <v>-132662217</v>
      </c>
      <c r="AA52" s="15">
        <f t="shared" si="20"/>
        <v>-98142149</v>
      </c>
      <c r="AB52" s="15">
        <f t="shared" si="20"/>
        <v>-41728617</v>
      </c>
      <c r="AC52" s="15">
        <f t="shared" si="20"/>
        <v>-218095778</v>
      </c>
      <c r="AD52" s="15">
        <f t="shared" si="20"/>
        <v>-144563109</v>
      </c>
      <c r="AE52" s="15">
        <f t="shared" si="20"/>
        <v>-49530154</v>
      </c>
      <c r="AF52" s="15">
        <f t="shared" si="20"/>
        <v>-135342500</v>
      </c>
      <c r="AG52" s="15">
        <f t="shared" si="20"/>
        <v>-87310109</v>
      </c>
      <c r="AH52" s="15">
        <f t="shared" si="20"/>
        <v>-353394136</v>
      </c>
      <c r="AI52" s="15">
        <f t="shared" si="20"/>
        <v>-437556611</v>
      </c>
      <c r="AJ52" s="15">
        <f t="shared" si="20"/>
        <v>-101932757</v>
      </c>
      <c r="AK52" s="15">
        <f t="shared" si="20"/>
        <v>-80540768</v>
      </c>
      <c r="AL52" s="15">
        <f t="shared" si="20"/>
        <v>-100689616</v>
      </c>
      <c r="AM52" s="15">
        <f t="shared" si="20"/>
        <v>-73928974</v>
      </c>
      <c r="AN52" s="7">
        <f t="shared" si="20"/>
        <v>-228007013</v>
      </c>
    </row>
    <row r="53" spans="1:40" ht="13.5">
      <c r="A53" s="21" t="s">
        <v>121</v>
      </c>
      <c r="B53" s="18">
        <f>IF(B46=0,0,B48*100/B46)</f>
        <v>30.296509904218038</v>
      </c>
      <c r="C53" s="18">
        <f aca="true" t="shared" si="21" ref="C53:AN53">IF(C46=0,0,C48*100/C46)</f>
        <v>0</v>
      </c>
      <c r="D53" s="18">
        <f t="shared" si="21"/>
        <v>31.250262999970158</v>
      </c>
      <c r="E53" s="18">
        <f t="shared" si="21"/>
        <v>29.496451325022583</v>
      </c>
      <c r="F53" s="18">
        <f t="shared" si="21"/>
        <v>32.15816728696369</v>
      </c>
      <c r="G53" s="18">
        <f t="shared" si="21"/>
        <v>22.741298214327504</v>
      </c>
      <c r="H53" s="18">
        <f t="shared" si="21"/>
        <v>7.841155348914059</v>
      </c>
      <c r="I53" s="18">
        <f t="shared" si="21"/>
        <v>30.024962653360536</v>
      </c>
      <c r="J53" s="18">
        <f t="shared" si="21"/>
        <v>33.663923443092436</v>
      </c>
      <c r="K53" s="18">
        <f t="shared" si="21"/>
        <v>26.19409834471424</v>
      </c>
      <c r="L53" s="18">
        <f t="shared" si="21"/>
        <v>0</v>
      </c>
      <c r="M53" s="18">
        <f t="shared" si="21"/>
        <v>8.012045394333528</v>
      </c>
      <c r="N53" s="18">
        <f t="shared" si="21"/>
        <v>34.144415242530535</v>
      </c>
      <c r="O53" s="18">
        <f t="shared" si="21"/>
        <v>17.998799131871852</v>
      </c>
      <c r="P53" s="18">
        <f t="shared" si="21"/>
        <v>30.97129387608864</v>
      </c>
      <c r="Q53" s="18">
        <f t="shared" si="21"/>
        <v>0</v>
      </c>
      <c r="R53" s="18">
        <f t="shared" si="21"/>
        <v>29.45690775865998</v>
      </c>
      <c r="S53" s="18">
        <f t="shared" si="21"/>
        <v>10.118084503070294</v>
      </c>
      <c r="T53" s="18">
        <f t="shared" si="21"/>
        <v>41.638968904493815</v>
      </c>
      <c r="U53" s="18">
        <f t="shared" si="21"/>
        <v>31.423635931150685</v>
      </c>
      <c r="V53" s="18">
        <f t="shared" si="21"/>
        <v>21.659969469631918</v>
      </c>
      <c r="W53" s="18">
        <f t="shared" si="21"/>
        <v>36.14176091933825</v>
      </c>
      <c r="X53" s="18">
        <f t="shared" si="21"/>
        <v>34.22082411395307</v>
      </c>
      <c r="Y53" s="18">
        <f t="shared" si="21"/>
        <v>31.568350873382503</v>
      </c>
      <c r="Z53" s="18">
        <f t="shared" si="21"/>
        <v>0.8230087432409143</v>
      </c>
      <c r="AA53" s="18">
        <f t="shared" si="21"/>
        <v>14.677821289046797</v>
      </c>
      <c r="AB53" s="18">
        <f t="shared" si="21"/>
        <v>24.495747611961775</v>
      </c>
      <c r="AC53" s="18">
        <f t="shared" si="21"/>
        <v>13.344129515731467</v>
      </c>
      <c r="AD53" s="18">
        <f t="shared" si="21"/>
        <v>26.969592572184094</v>
      </c>
      <c r="AE53" s="18">
        <f t="shared" si="21"/>
        <v>40.68895238223094</v>
      </c>
      <c r="AF53" s="18">
        <f t="shared" si="21"/>
        <v>28.552861240610984</v>
      </c>
      <c r="AG53" s="18">
        <f t="shared" si="21"/>
        <v>29.853950338426348</v>
      </c>
      <c r="AH53" s="18">
        <f t="shared" si="21"/>
        <v>33.75519602256714</v>
      </c>
      <c r="AI53" s="18">
        <f t="shared" si="21"/>
        <v>37.867842215739756</v>
      </c>
      <c r="AJ53" s="18">
        <f t="shared" si="21"/>
        <v>30.54825467776502</v>
      </c>
      <c r="AK53" s="18">
        <f t="shared" si="21"/>
        <v>27.765383629241313</v>
      </c>
      <c r="AL53" s="18">
        <f t="shared" si="21"/>
        <v>30.15827724887737</v>
      </c>
      <c r="AM53" s="18">
        <f t="shared" si="21"/>
        <v>14.202478598222012</v>
      </c>
      <c r="AN53" s="10">
        <f t="shared" si="21"/>
        <v>28.283172177427012</v>
      </c>
    </row>
    <row r="54" spans="1:40" ht="13.5">
      <c r="A54" s="21" t="s">
        <v>122</v>
      </c>
      <c r="B54" s="18">
        <f>IF(B47=0,0,B48*100/B47)</f>
        <v>29.4505308431744</v>
      </c>
      <c r="C54" s="18">
        <f aca="true" t="shared" si="22" ref="C54:AN54">IF(C47=0,0,C48*100/C47)</f>
        <v>0</v>
      </c>
      <c r="D54" s="18">
        <f t="shared" si="22"/>
        <v>31.250262999970158</v>
      </c>
      <c r="E54" s="18">
        <f t="shared" si="22"/>
        <v>29.49331812959423</v>
      </c>
      <c r="F54" s="18">
        <f t="shared" si="22"/>
        <v>32.15816728696369</v>
      </c>
      <c r="G54" s="18">
        <f t="shared" si="22"/>
        <v>22.741298214327504</v>
      </c>
      <c r="H54" s="18">
        <f t="shared" si="22"/>
        <v>7.841155348914059</v>
      </c>
      <c r="I54" s="18">
        <f t="shared" si="22"/>
        <v>29.050953961373594</v>
      </c>
      <c r="J54" s="18">
        <f t="shared" si="22"/>
        <v>33.03038364989105</v>
      </c>
      <c r="K54" s="18">
        <f t="shared" si="22"/>
        <v>26.1671943322337</v>
      </c>
      <c r="L54" s="18">
        <f t="shared" si="22"/>
        <v>0</v>
      </c>
      <c r="M54" s="18">
        <f t="shared" si="22"/>
        <v>8.012045211384228</v>
      </c>
      <c r="N54" s="18">
        <f t="shared" si="22"/>
        <v>34.144415242530535</v>
      </c>
      <c r="O54" s="18">
        <f t="shared" si="22"/>
        <v>17.998799131871852</v>
      </c>
      <c r="P54" s="18">
        <f t="shared" si="22"/>
        <v>30.97129387608864</v>
      </c>
      <c r="Q54" s="18">
        <f t="shared" si="22"/>
        <v>0</v>
      </c>
      <c r="R54" s="18">
        <f t="shared" si="22"/>
        <v>29.45690775865998</v>
      </c>
      <c r="S54" s="18">
        <f t="shared" si="22"/>
        <v>10.118084503070294</v>
      </c>
      <c r="T54" s="18">
        <f t="shared" si="22"/>
        <v>41.638968904493815</v>
      </c>
      <c r="U54" s="18">
        <f t="shared" si="22"/>
        <v>31.37368889401071</v>
      </c>
      <c r="V54" s="18">
        <f t="shared" si="22"/>
        <v>21.034037346758012</v>
      </c>
      <c r="W54" s="18">
        <f t="shared" si="22"/>
        <v>34.163503981103524</v>
      </c>
      <c r="X54" s="18">
        <f t="shared" si="22"/>
        <v>34.22082411395307</v>
      </c>
      <c r="Y54" s="18">
        <f t="shared" si="22"/>
        <v>31.568350873382503</v>
      </c>
      <c r="Z54" s="18">
        <f t="shared" si="22"/>
        <v>0.8230087432409143</v>
      </c>
      <c r="AA54" s="18">
        <f t="shared" si="22"/>
        <v>14.997075977300021</v>
      </c>
      <c r="AB54" s="18">
        <f t="shared" si="22"/>
        <v>39.50126776083741</v>
      </c>
      <c r="AC54" s="18">
        <f t="shared" si="22"/>
        <v>13.211376070338142</v>
      </c>
      <c r="AD54" s="18">
        <f t="shared" si="22"/>
        <v>26.60157730000925</v>
      </c>
      <c r="AE54" s="18">
        <f t="shared" si="22"/>
        <v>38.844568453340976</v>
      </c>
      <c r="AF54" s="18">
        <f t="shared" si="22"/>
        <v>28.552861240610984</v>
      </c>
      <c r="AG54" s="18">
        <f t="shared" si="22"/>
        <v>29.853950338426348</v>
      </c>
      <c r="AH54" s="18">
        <f t="shared" si="22"/>
        <v>33.39771209014681</v>
      </c>
      <c r="AI54" s="18">
        <f t="shared" si="22"/>
        <v>37.867842269511335</v>
      </c>
      <c r="AJ54" s="18">
        <f t="shared" si="22"/>
        <v>30.54825467776502</v>
      </c>
      <c r="AK54" s="18">
        <f t="shared" si="22"/>
        <v>27.765383629241313</v>
      </c>
      <c r="AL54" s="18">
        <f t="shared" si="22"/>
        <v>30.15827724887737</v>
      </c>
      <c r="AM54" s="18">
        <f t="shared" si="22"/>
        <v>14.390877778503581</v>
      </c>
      <c r="AN54" s="10">
        <f t="shared" si="22"/>
        <v>28.194992229031833</v>
      </c>
    </row>
    <row r="55" spans="1:40" ht="12.75">
      <c r="A55" s="1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8"/>
    </row>
    <row r="56" spans="1:40" ht="13.5">
      <c r="A56" s="2" t="s">
        <v>130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8"/>
    </row>
    <row r="57" spans="1:40" ht="13.5">
      <c r="A57" s="21" t="s">
        <v>124</v>
      </c>
      <c r="B57" s="17">
        <v>1660238597</v>
      </c>
      <c r="C57" s="17">
        <v>0</v>
      </c>
      <c r="D57" s="17">
        <v>59820250</v>
      </c>
      <c r="E57" s="17">
        <v>37580350</v>
      </c>
      <c r="F57" s="17">
        <v>41260672</v>
      </c>
      <c r="G57" s="17">
        <v>44318047</v>
      </c>
      <c r="H57" s="17">
        <v>45940000</v>
      </c>
      <c r="I57" s="17">
        <v>56912490</v>
      </c>
      <c r="J57" s="17">
        <v>25611500</v>
      </c>
      <c r="K57" s="17">
        <v>5093700</v>
      </c>
      <c r="L57" s="17">
        <v>83150688</v>
      </c>
      <c r="M57" s="17">
        <v>94709299</v>
      </c>
      <c r="N57" s="17">
        <v>9537044</v>
      </c>
      <c r="O57" s="17">
        <v>32016460</v>
      </c>
      <c r="P57" s="17">
        <v>35472452</v>
      </c>
      <c r="Q57" s="17">
        <v>85590700</v>
      </c>
      <c r="R57" s="17">
        <v>506521284</v>
      </c>
      <c r="S57" s="17">
        <v>19723000</v>
      </c>
      <c r="T57" s="17">
        <v>58025700</v>
      </c>
      <c r="U57" s="17">
        <v>33553050</v>
      </c>
      <c r="V57" s="17">
        <v>63197550</v>
      </c>
      <c r="W57" s="17">
        <v>27159901</v>
      </c>
      <c r="X57" s="17">
        <v>77270102</v>
      </c>
      <c r="Y57" s="17">
        <v>620504000</v>
      </c>
      <c r="Z57" s="17">
        <v>88783885</v>
      </c>
      <c r="AA57" s="17">
        <v>76791755</v>
      </c>
      <c r="AB57" s="17">
        <v>8800000</v>
      </c>
      <c r="AC57" s="17">
        <v>304237553</v>
      </c>
      <c r="AD57" s="17">
        <v>173066000</v>
      </c>
      <c r="AE57" s="17">
        <v>98984349</v>
      </c>
      <c r="AF57" s="17">
        <v>140131145</v>
      </c>
      <c r="AG57" s="17">
        <v>91889689</v>
      </c>
      <c r="AH57" s="17">
        <v>117510350</v>
      </c>
      <c r="AI57" s="17">
        <v>1044807053</v>
      </c>
      <c r="AJ57" s="17">
        <v>174313680</v>
      </c>
      <c r="AK57" s="17">
        <v>169700187</v>
      </c>
      <c r="AL57" s="17">
        <v>75808188</v>
      </c>
      <c r="AM57" s="17">
        <v>58170749</v>
      </c>
      <c r="AN57" s="9">
        <v>613944301</v>
      </c>
    </row>
    <row r="58" spans="1:40" ht="13.5">
      <c r="A58" s="21" t="s">
        <v>125</v>
      </c>
      <c r="B58" s="17">
        <v>1825163599</v>
      </c>
      <c r="C58" s="17">
        <v>0</v>
      </c>
      <c r="D58" s="17">
        <v>59820250</v>
      </c>
      <c r="E58" s="17">
        <v>37518476</v>
      </c>
      <c r="F58" s="17">
        <v>45110672</v>
      </c>
      <c r="G58" s="17">
        <v>67088047</v>
      </c>
      <c r="H58" s="17">
        <v>50890000</v>
      </c>
      <c r="I58" s="17">
        <v>77800376</v>
      </c>
      <c r="J58" s="17">
        <v>23875360</v>
      </c>
      <c r="K58" s="17">
        <v>6514200</v>
      </c>
      <c r="L58" s="17">
        <v>107843738</v>
      </c>
      <c r="M58" s="17">
        <v>123042534</v>
      </c>
      <c r="N58" s="17">
        <v>9837044</v>
      </c>
      <c r="O58" s="17">
        <v>32016460</v>
      </c>
      <c r="P58" s="17">
        <v>35471452</v>
      </c>
      <c r="Q58" s="17">
        <v>85590700</v>
      </c>
      <c r="R58" s="17">
        <v>506521284</v>
      </c>
      <c r="S58" s="17">
        <v>19723000</v>
      </c>
      <c r="T58" s="17">
        <v>66509700</v>
      </c>
      <c r="U58" s="17">
        <v>37751166</v>
      </c>
      <c r="V58" s="17">
        <v>111294772</v>
      </c>
      <c r="W58" s="17">
        <v>39360801</v>
      </c>
      <c r="X58" s="17">
        <v>72270102</v>
      </c>
      <c r="Y58" s="17">
        <v>660625528</v>
      </c>
      <c r="Z58" s="17">
        <v>92906308</v>
      </c>
      <c r="AA58" s="17">
        <v>141326690</v>
      </c>
      <c r="AB58" s="17">
        <v>15935895</v>
      </c>
      <c r="AC58" s="17">
        <v>311669553</v>
      </c>
      <c r="AD58" s="17">
        <v>179821081</v>
      </c>
      <c r="AE58" s="17">
        <v>125136034</v>
      </c>
      <c r="AF58" s="17">
        <v>155019795</v>
      </c>
      <c r="AG58" s="17">
        <v>91889689</v>
      </c>
      <c r="AH58" s="17">
        <v>201685829</v>
      </c>
      <c r="AI58" s="17">
        <v>1071949953</v>
      </c>
      <c r="AJ58" s="17">
        <v>177313684</v>
      </c>
      <c r="AK58" s="17">
        <v>180407993</v>
      </c>
      <c r="AL58" s="17">
        <v>122182675</v>
      </c>
      <c r="AM58" s="17">
        <v>67762219</v>
      </c>
      <c r="AN58" s="9">
        <v>632194301</v>
      </c>
    </row>
    <row r="59" spans="1:40" ht="13.5">
      <c r="A59" s="21" t="s">
        <v>126</v>
      </c>
      <c r="B59" s="17">
        <v>245769439</v>
      </c>
      <c r="C59" s="17">
        <v>0</v>
      </c>
      <c r="D59" s="17">
        <v>5645234</v>
      </c>
      <c r="E59" s="17">
        <v>9136653</v>
      </c>
      <c r="F59" s="17">
        <v>17470825</v>
      </c>
      <c r="G59" s="17">
        <v>10939245</v>
      </c>
      <c r="H59" s="17">
        <v>4681900</v>
      </c>
      <c r="I59" s="17">
        <v>7037062</v>
      </c>
      <c r="J59" s="17">
        <v>16727326</v>
      </c>
      <c r="K59" s="17">
        <v>1054389</v>
      </c>
      <c r="L59" s="17">
        <v>12208446</v>
      </c>
      <c r="M59" s="17">
        <v>1473210</v>
      </c>
      <c r="N59" s="17">
        <v>1188907</v>
      </c>
      <c r="O59" s="17">
        <v>3727724</v>
      </c>
      <c r="P59" s="17">
        <v>3949494</v>
      </c>
      <c r="Q59" s="17">
        <v>0</v>
      </c>
      <c r="R59" s="17">
        <v>39567103</v>
      </c>
      <c r="S59" s="17">
        <v>46923867</v>
      </c>
      <c r="T59" s="17">
        <v>24397100</v>
      </c>
      <c r="U59" s="17">
        <v>12000401</v>
      </c>
      <c r="V59" s="17">
        <v>163772073</v>
      </c>
      <c r="W59" s="17">
        <v>9037916</v>
      </c>
      <c r="X59" s="17">
        <v>15659437</v>
      </c>
      <c r="Y59" s="17">
        <v>72331624</v>
      </c>
      <c r="Z59" s="17">
        <v>16323120</v>
      </c>
      <c r="AA59" s="17">
        <v>8185904</v>
      </c>
      <c r="AB59" s="17">
        <v>2239960</v>
      </c>
      <c r="AC59" s="17">
        <v>53011128</v>
      </c>
      <c r="AD59" s="17">
        <v>21265023</v>
      </c>
      <c r="AE59" s="17">
        <v>69265158</v>
      </c>
      <c r="AF59" s="17">
        <v>116015453</v>
      </c>
      <c r="AG59" s="17">
        <v>19815708</v>
      </c>
      <c r="AH59" s="17">
        <v>230487592</v>
      </c>
      <c r="AI59" s="17">
        <v>136681452</v>
      </c>
      <c r="AJ59" s="17">
        <v>47206100</v>
      </c>
      <c r="AK59" s="17">
        <v>27886269</v>
      </c>
      <c r="AL59" s="17">
        <v>15453197</v>
      </c>
      <c r="AM59" s="17">
        <v>12477868</v>
      </c>
      <c r="AN59" s="9">
        <v>93556435</v>
      </c>
    </row>
    <row r="60" spans="1:40" ht="12.75">
      <c r="A60" s="1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8"/>
    </row>
    <row r="61" spans="1:40" ht="13.5">
      <c r="A61" s="21" t="s">
        <v>131</v>
      </c>
      <c r="B61" s="15">
        <f>+B58-B57</f>
        <v>164925002</v>
      </c>
      <c r="C61" s="15">
        <f aca="true" t="shared" si="23" ref="C61:AN61">+C58-C57</f>
        <v>0</v>
      </c>
      <c r="D61" s="15">
        <f t="shared" si="23"/>
        <v>0</v>
      </c>
      <c r="E61" s="15">
        <f t="shared" si="23"/>
        <v>-61874</v>
      </c>
      <c r="F61" s="15">
        <f t="shared" si="23"/>
        <v>3850000</v>
      </c>
      <c r="G61" s="15">
        <f t="shared" si="23"/>
        <v>22770000</v>
      </c>
      <c r="H61" s="15">
        <f t="shared" si="23"/>
        <v>4950000</v>
      </c>
      <c r="I61" s="15">
        <f t="shared" si="23"/>
        <v>20887886</v>
      </c>
      <c r="J61" s="15">
        <f t="shared" si="23"/>
        <v>-1736140</v>
      </c>
      <c r="K61" s="15">
        <f t="shared" si="23"/>
        <v>1420500</v>
      </c>
      <c r="L61" s="15">
        <f t="shared" si="23"/>
        <v>24693050</v>
      </c>
      <c r="M61" s="15">
        <f t="shared" si="23"/>
        <v>28333235</v>
      </c>
      <c r="N61" s="15">
        <f t="shared" si="23"/>
        <v>300000</v>
      </c>
      <c r="O61" s="15">
        <f t="shared" si="23"/>
        <v>0</v>
      </c>
      <c r="P61" s="15">
        <f t="shared" si="23"/>
        <v>-1000</v>
      </c>
      <c r="Q61" s="15">
        <f t="shared" si="23"/>
        <v>0</v>
      </c>
      <c r="R61" s="15">
        <f t="shared" si="23"/>
        <v>0</v>
      </c>
      <c r="S61" s="15">
        <f t="shared" si="23"/>
        <v>0</v>
      </c>
      <c r="T61" s="15">
        <f t="shared" si="23"/>
        <v>8484000</v>
      </c>
      <c r="U61" s="15">
        <f t="shared" si="23"/>
        <v>4198116</v>
      </c>
      <c r="V61" s="15">
        <f t="shared" si="23"/>
        <v>48097222</v>
      </c>
      <c r="W61" s="15">
        <f t="shared" si="23"/>
        <v>12200900</v>
      </c>
      <c r="X61" s="15">
        <f t="shared" si="23"/>
        <v>-5000000</v>
      </c>
      <c r="Y61" s="15">
        <f t="shared" si="23"/>
        <v>40121528</v>
      </c>
      <c r="Z61" s="15">
        <f t="shared" si="23"/>
        <v>4122423</v>
      </c>
      <c r="AA61" s="15">
        <f t="shared" si="23"/>
        <v>64534935</v>
      </c>
      <c r="AB61" s="15">
        <f t="shared" si="23"/>
        <v>7135895</v>
      </c>
      <c r="AC61" s="15">
        <f t="shared" si="23"/>
        <v>7432000</v>
      </c>
      <c r="AD61" s="15">
        <f t="shared" si="23"/>
        <v>6755081</v>
      </c>
      <c r="AE61" s="15">
        <f t="shared" si="23"/>
        <v>26151685</v>
      </c>
      <c r="AF61" s="15">
        <f t="shared" si="23"/>
        <v>14888650</v>
      </c>
      <c r="AG61" s="15">
        <f t="shared" si="23"/>
        <v>0</v>
      </c>
      <c r="AH61" s="15">
        <f t="shared" si="23"/>
        <v>84175479</v>
      </c>
      <c r="AI61" s="15">
        <f t="shared" si="23"/>
        <v>27142900</v>
      </c>
      <c r="AJ61" s="15">
        <f t="shared" si="23"/>
        <v>3000004</v>
      </c>
      <c r="AK61" s="15">
        <f t="shared" si="23"/>
        <v>10707806</v>
      </c>
      <c r="AL61" s="15">
        <f t="shared" si="23"/>
        <v>46374487</v>
      </c>
      <c r="AM61" s="15">
        <f t="shared" si="23"/>
        <v>9591470</v>
      </c>
      <c r="AN61" s="7">
        <f t="shared" si="23"/>
        <v>18250000</v>
      </c>
    </row>
    <row r="62" spans="1:40" ht="13.5">
      <c r="A62" s="21" t="s">
        <v>119</v>
      </c>
      <c r="B62" s="15">
        <f>+B59-B57</f>
        <v>-1414469158</v>
      </c>
      <c r="C62" s="15">
        <f aca="true" t="shared" si="24" ref="C62:AN62">+C59-C57</f>
        <v>0</v>
      </c>
      <c r="D62" s="15">
        <f t="shared" si="24"/>
        <v>-54175016</v>
      </c>
      <c r="E62" s="15">
        <f t="shared" si="24"/>
        <v>-28443697</v>
      </c>
      <c r="F62" s="15">
        <f t="shared" si="24"/>
        <v>-23789847</v>
      </c>
      <c r="G62" s="15">
        <f t="shared" si="24"/>
        <v>-33378802</v>
      </c>
      <c r="H62" s="15">
        <f t="shared" si="24"/>
        <v>-41258100</v>
      </c>
      <c r="I62" s="15">
        <f t="shared" si="24"/>
        <v>-49875428</v>
      </c>
      <c r="J62" s="15">
        <f t="shared" si="24"/>
        <v>-8884174</v>
      </c>
      <c r="K62" s="15">
        <f t="shared" si="24"/>
        <v>-4039311</v>
      </c>
      <c r="L62" s="15">
        <f t="shared" si="24"/>
        <v>-70942242</v>
      </c>
      <c r="M62" s="15">
        <f t="shared" si="24"/>
        <v>-93236089</v>
      </c>
      <c r="N62" s="15">
        <f t="shared" si="24"/>
        <v>-8348137</v>
      </c>
      <c r="O62" s="15">
        <f t="shared" si="24"/>
        <v>-28288736</v>
      </c>
      <c r="P62" s="15">
        <f t="shared" si="24"/>
        <v>-31522958</v>
      </c>
      <c r="Q62" s="15">
        <f t="shared" si="24"/>
        <v>-85590700</v>
      </c>
      <c r="R62" s="15">
        <f t="shared" si="24"/>
        <v>-466954181</v>
      </c>
      <c r="S62" s="15">
        <f t="shared" si="24"/>
        <v>27200867</v>
      </c>
      <c r="T62" s="15">
        <f t="shared" si="24"/>
        <v>-33628600</v>
      </c>
      <c r="U62" s="15">
        <f t="shared" si="24"/>
        <v>-21552649</v>
      </c>
      <c r="V62" s="15">
        <f t="shared" si="24"/>
        <v>100574523</v>
      </c>
      <c r="W62" s="15">
        <f t="shared" si="24"/>
        <v>-18121985</v>
      </c>
      <c r="X62" s="15">
        <f t="shared" si="24"/>
        <v>-61610665</v>
      </c>
      <c r="Y62" s="15">
        <f t="shared" si="24"/>
        <v>-548172376</v>
      </c>
      <c r="Z62" s="15">
        <f t="shared" si="24"/>
        <v>-72460765</v>
      </c>
      <c r="AA62" s="15">
        <f t="shared" si="24"/>
        <v>-68605851</v>
      </c>
      <c r="AB62" s="15">
        <f t="shared" si="24"/>
        <v>-6560040</v>
      </c>
      <c r="AC62" s="15">
        <f t="shared" si="24"/>
        <v>-251226425</v>
      </c>
      <c r="AD62" s="15">
        <f t="shared" si="24"/>
        <v>-151800977</v>
      </c>
      <c r="AE62" s="15">
        <f t="shared" si="24"/>
        <v>-29719191</v>
      </c>
      <c r="AF62" s="15">
        <f t="shared" si="24"/>
        <v>-24115692</v>
      </c>
      <c r="AG62" s="15">
        <f t="shared" si="24"/>
        <v>-72073981</v>
      </c>
      <c r="AH62" s="15">
        <f t="shared" si="24"/>
        <v>112977242</v>
      </c>
      <c r="AI62" s="15">
        <f t="shared" si="24"/>
        <v>-908125601</v>
      </c>
      <c r="AJ62" s="15">
        <f t="shared" si="24"/>
        <v>-127107580</v>
      </c>
      <c r="AK62" s="15">
        <f t="shared" si="24"/>
        <v>-141813918</v>
      </c>
      <c r="AL62" s="15">
        <f t="shared" si="24"/>
        <v>-60354991</v>
      </c>
      <c r="AM62" s="15">
        <f t="shared" si="24"/>
        <v>-45692881</v>
      </c>
      <c r="AN62" s="7">
        <f t="shared" si="24"/>
        <v>-520387866</v>
      </c>
    </row>
    <row r="63" spans="1:40" ht="13.5">
      <c r="A63" s="21" t="s">
        <v>120</v>
      </c>
      <c r="B63" s="15">
        <f>+B59-B58</f>
        <v>-1579394160</v>
      </c>
      <c r="C63" s="15">
        <f aca="true" t="shared" si="25" ref="C63:AN63">+C59-C58</f>
        <v>0</v>
      </c>
      <c r="D63" s="15">
        <f t="shared" si="25"/>
        <v>-54175016</v>
      </c>
      <c r="E63" s="15">
        <f t="shared" si="25"/>
        <v>-28381823</v>
      </c>
      <c r="F63" s="15">
        <f t="shared" si="25"/>
        <v>-27639847</v>
      </c>
      <c r="G63" s="15">
        <f t="shared" si="25"/>
        <v>-56148802</v>
      </c>
      <c r="H63" s="15">
        <f t="shared" si="25"/>
        <v>-46208100</v>
      </c>
      <c r="I63" s="15">
        <f t="shared" si="25"/>
        <v>-70763314</v>
      </c>
      <c r="J63" s="15">
        <f t="shared" si="25"/>
        <v>-7148034</v>
      </c>
      <c r="K63" s="15">
        <f t="shared" si="25"/>
        <v>-5459811</v>
      </c>
      <c r="L63" s="15">
        <f t="shared" si="25"/>
        <v>-95635292</v>
      </c>
      <c r="M63" s="15">
        <f t="shared" si="25"/>
        <v>-121569324</v>
      </c>
      <c r="N63" s="15">
        <f t="shared" si="25"/>
        <v>-8648137</v>
      </c>
      <c r="O63" s="15">
        <f t="shared" si="25"/>
        <v>-28288736</v>
      </c>
      <c r="P63" s="15">
        <f t="shared" si="25"/>
        <v>-31521958</v>
      </c>
      <c r="Q63" s="15">
        <f t="shared" si="25"/>
        <v>-85590700</v>
      </c>
      <c r="R63" s="15">
        <f t="shared" si="25"/>
        <v>-466954181</v>
      </c>
      <c r="S63" s="15">
        <f t="shared" si="25"/>
        <v>27200867</v>
      </c>
      <c r="T63" s="15">
        <f t="shared" si="25"/>
        <v>-42112600</v>
      </c>
      <c r="U63" s="15">
        <f t="shared" si="25"/>
        <v>-25750765</v>
      </c>
      <c r="V63" s="15">
        <f t="shared" si="25"/>
        <v>52477301</v>
      </c>
      <c r="W63" s="15">
        <f t="shared" si="25"/>
        <v>-30322885</v>
      </c>
      <c r="X63" s="15">
        <f t="shared" si="25"/>
        <v>-56610665</v>
      </c>
      <c r="Y63" s="15">
        <f t="shared" si="25"/>
        <v>-588293904</v>
      </c>
      <c r="Z63" s="15">
        <f t="shared" si="25"/>
        <v>-76583188</v>
      </c>
      <c r="AA63" s="15">
        <f t="shared" si="25"/>
        <v>-133140786</v>
      </c>
      <c r="AB63" s="15">
        <f t="shared" si="25"/>
        <v>-13695935</v>
      </c>
      <c r="AC63" s="15">
        <f t="shared" si="25"/>
        <v>-258658425</v>
      </c>
      <c r="AD63" s="15">
        <f t="shared" si="25"/>
        <v>-158556058</v>
      </c>
      <c r="AE63" s="15">
        <f t="shared" si="25"/>
        <v>-55870876</v>
      </c>
      <c r="AF63" s="15">
        <f t="shared" si="25"/>
        <v>-39004342</v>
      </c>
      <c r="AG63" s="15">
        <f t="shared" si="25"/>
        <v>-72073981</v>
      </c>
      <c r="AH63" s="15">
        <f t="shared" si="25"/>
        <v>28801763</v>
      </c>
      <c r="AI63" s="15">
        <f t="shared" si="25"/>
        <v>-935268501</v>
      </c>
      <c r="AJ63" s="15">
        <f t="shared" si="25"/>
        <v>-130107584</v>
      </c>
      <c r="AK63" s="15">
        <f t="shared" si="25"/>
        <v>-152521724</v>
      </c>
      <c r="AL63" s="15">
        <f t="shared" si="25"/>
        <v>-106729478</v>
      </c>
      <c r="AM63" s="15">
        <f t="shared" si="25"/>
        <v>-55284351</v>
      </c>
      <c r="AN63" s="7">
        <f t="shared" si="25"/>
        <v>-538637866</v>
      </c>
    </row>
    <row r="64" spans="1:40" ht="13.5">
      <c r="A64" s="21" t="s">
        <v>121</v>
      </c>
      <c r="B64" s="18">
        <f>IF(B57=0,0,B59*100/B57)</f>
        <v>14.803260172609997</v>
      </c>
      <c r="C64" s="18">
        <f aca="true" t="shared" si="26" ref="C64:AN64">IF(C57=0,0,C59*100/C57)</f>
        <v>0</v>
      </c>
      <c r="D64" s="18">
        <f t="shared" si="26"/>
        <v>9.436994997513384</v>
      </c>
      <c r="E64" s="18">
        <f t="shared" si="26"/>
        <v>24.312314813459693</v>
      </c>
      <c r="F64" s="18">
        <f t="shared" si="26"/>
        <v>42.34256048956256</v>
      </c>
      <c r="G64" s="18">
        <f t="shared" si="26"/>
        <v>24.683499703856533</v>
      </c>
      <c r="H64" s="18">
        <f t="shared" si="26"/>
        <v>10.191336525903353</v>
      </c>
      <c r="I64" s="18">
        <f t="shared" si="26"/>
        <v>12.364705884420099</v>
      </c>
      <c r="J64" s="18">
        <f t="shared" si="26"/>
        <v>65.31177791226598</v>
      </c>
      <c r="K64" s="18">
        <f t="shared" si="26"/>
        <v>20.69986453854762</v>
      </c>
      <c r="L64" s="18">
        <f t="shared" si="26"/>
        <v>14.682315075973875</v>
      </c>
      <c r="M64" s="18">
        <f t="shared" si="26"/>
        <v>1.555507236939849</v>
      </c>
      <c r="N64" s="18">
        <f t="shared" si="26"/>
        <v>12.46620021885188</v>
      </c>
      <c r="O64" s="18">
        <f t="shared" si="26"/>
        <v>11.643148555461785</v>
      </c>
      <c r="P64" s="18">
        <f t="shared" si="26"/>
        <v>11.133975176004185</v>
      </c>
      <c r="Q64" s="18">
        <f t="shared" si="26"/>
        <v>0</v>
      </c>
      <c r="R64" s="18">
        <f t="shared" si="26"/>
        <v>7.811538083363146</v>
      </c>
      <c r="S64" s="18">
        <f t="shared" si="26"/>
        <v>237.9144501343609</v>
      </c>
      <c r="T64" s="18">
        <f t="shared" si="26"/>
        <v>42.04533508428162</v>
      </c>
      <c r="U64" s="18">
        <f t="shared" si="26"/>
        <v>35.76545500334545</v>
      </c>
      <c r="V64" s="18">
        <f t="shared" si="26"/>
        <v>259.14307279317</v>
      </c>
      <c r="W64" s="18">
        <f t="shared" si="26"/>
        <v>33.27668977880295</v>
      </c>
      <c r="X64" s="18">
        <f t="shared" si="26"/>
        <v>20.26584227881568</v>
      </c>
      <c r="Y64" s="18">
        <f t="shared" si="26"/>
        <v>11.656915023916042</v>
      </c>
      <c r="Z64" s="18">
        <f t="shared" si="26"/>
        <v>18.385228355348495</v>
      </c>
      <c r="AA64" s="18">
        <f t="shared" si="26"/>
        <v>10.659873576271307</v>
      </c>
      <c r="AB64" s="18">
        <f t="shared" si="26"/>
        <v>25.454090909090908</v>
      </c>
      <c r="AC64" s="18">
        <f t="shared" si="26"/>
        <v>17.42425531538508</v>
      </c>
      <c r="AD64" s="18">
        <f t="shared" si="26"/>
        <v>12.287233194272705</v>
      </c>
      <c r="AE64" s="18">
        <f t="shared" si="26"/>
        <v>69.97586860928892</v>
      </c>
      <c r="AF64" s="18">
        <f t="shared" si="26"/>
        <v>82.79062659482301</v>
      </c>
      <c r="AG64" s="18">
        <f t="shared" si="26"/>
        <v>21.564669785747125</v>
      </c>
      <c r="AH64" s="18">
        <f t="shared" si="26"/>
        <v>196.14237554394145</v>
      </c>
      <c r="AI64" s="18">
        <f t="shared" si="26"/>
        <v>13.081980218983073</v>
      </c>
      <c r="AJ64" s="18">
        <f t="shared" si="26"/>
        <v>27.081121802947422</v>
      </c>
      <c r="AK64" s="18">
        <f t="shared" si="26"/>
        <v>16.432668397707776</v>
      </c>
      <c r="AL64" s="18">
        <f t="shared" si="26"/>
        <v>20.384601462839345</v>
      </c>
      <c r="AM64" s="18">
        <f t="shared" si="26"/>
        <v>21.45041660027448</v>
      </c>
      <c r="AN64" s="10">
        <f t="shared" si="26"/>
        <v>15.238586765544389</v>
      </c>
    </row>
    <row r="65" spans="1:40" ht="13.5">
      <c r="A65" s="21" t="s">
        <v>122</v>
      </c>
      <c r="B65" s="18">
        <f>IF(B58=0,0,B59*100/B58)</f>
        <v>13.465611473659463</v>
      </c>
      <c r="C65" s="18">
        <f aca="true" t="shared" si="27" ref="C65:AN65">IF(C58=0,0,C59*100/C58)</f>
        <v>0</v>
      </c>
      <c r="D65" s="18">
        <f t="shared" si="27"/>
        <v>9.436994997513384</v>
      </c>
      <c r="E65" s="18">
        <f t="shared" si="27"/>
        <v>24.35240973007539</v>
      </c>
      <c r="F65" s="18">
        <f t="shared" si="27"/>
        <v>38.72880678877938</v>
      </c>
      <c r="G65" s="18">
        <f t="shared" si="27"/>
        <v>16.305803327379614</v>
      </c>
      <c r="H65" s="18">
        <f t="shared" si="27"/>
        <v>9.200039300451955</v>
      </c>
      <c r="I65" s="18">
        <f t="shared" si="27"/>
        <v>9.045023124309836</v>
      </c>
      <c r="J65" s="18">
        <f t="shared" si="27"/>
        <v>70.06104201151312</v>
      </c>
      <c r="K65" s="18">
        <f t="shared" si="27"/>
        <v>16.186009026434558</v>
      </c>
      <c r="L65" s="18">
        <f t="shared" si="27"/>
        <v>11.320495956844523</v>
      </c>
      <c r="M65" s="18">
        <f t="shared" si="27"/>
        <v>1.19731766902655</v>
      </c>
      <c r="N65" s="18">
        <f t="shared" si="27"/>
        <v>12.086018930076962</v>
      </c>
      <c r="O65" s="18">
        <f t="shared" si="27"/>
        <v>11.643148555461785</v>
      </c>
      <c r="P65" s="18">
        <f t="shared" si="27"/>
        <v>11.134289061524743</v>
      </c>
      <c r="Q65" s="18">
        <f t="shared" si="27"/>
        <v>0</v>
      </c>
      <c r="R65" s="18">
        <f t="shared" si="27"/>
        <v>7.811538083363146</v>
      </c>
      <c r="S65" s="18">
        <f t="shared" si="27"/>
        <v>237.9144501343609</v>
      </c>
      <c r="T65" s="18">
        <f t="shared" si="27"/>
        <v>36.68201781093585</v>
      </c>
      <c r="U65" s="18">
        <f t="shared" si="27"/>
        <v>31.78815986769786</v>
      </c>
      <c r="V65" s="18">
        <f t="shared" si="27"/>
        <v>147.15163170467702</v>
      </c>
      <c r="W65" s="18">
        <f t="shared" si="27"/>
        <v>22.96171767439387</v>
      </c>
      <c r="X65" s="18">
        <f t="shared" si="27"/>
        <v>21.667932612022604</v>
      </c>
      <c r="Y65" s="18">
        <f t="shared" si="27"/>
        <v>10.948959877311916</v>
      </c>
      <c r="Z65" s="18">
        <f t="shared" si="27"/>
        <v>17.569442109356018</v>
      </c>
      <c r="AA65" s="18">
        <f t="shared" si="27"/>
        <v>5.792185467585776</v>
      </c>
      <c r="AB65" s="18">
        <f t="shared" si="27"/>
        <v>14.056066508972355</v>
      </c>
      <c r="AC65" s="18">
        <f t="shared" si="27"/>
        <v>17.00876055737148</v>
      </c>
      <c r="AD65" s="18">
        <f t="shared" si="27"/>
        <v>11.82565630333409</v>
      </c>
      <c r="AE65" s="18">
        <f t="shared" si="27"/>
        <v>55.351888489609635</v>
      </c>
      <c r="AF65" s="18">
        <f t="shared" si="27"/>
        <v>74.83912167475128</v>
      </c>
      <c r="AG65" s="18">
        <f t="shared" si="27"/>
        <v>21.564669785747125</v>
      </c>
      <c r="AH65" s="18">
        <f t="shared" si="27"/>
        <v>114.28050901880667</v>
      </c>
      <c r="AI65" s="18">
        <f t="shared" si="27"/>
        <v>12.75073072371318</v>
      </c>
      <c r="AJ65" s="18">
        <f t="shared" si="27"/>
        <v>26.62293114388171</v>
      </c>
      <c r="AK65" s="18">
        <f t="shared" si="27"/>
        <v>15.457335640333852</v>
      </c>
      <c r="AL65" s="18">
        <f t="shared" si="27"/>
        <v>12.647617184678596</v>
      </c>
      <c r="AM65" s="18">
        <f t="shared" si="27"/>
        <v>18.414196264735665</v>
      </c>
      <c r="AN65" s="10">
        <f t="shared" si="27"/>
        <v>14.798683704046868</v>
      </c>
    </row>
    <row r="66" spans="1:40" ht="12.75">
      <c r="A66" s="1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8"/>
    </row>
    <row r="67" spans="1:40" ht="13.5">
      <c r="A67" s="2" t="s">
        <v>132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8"/>
    </row>
    <row r="68" spans="1:40" ht="13.5">
      <c r="A68" s="21" t="s">
        <v>124</v>
      </c>
      <c r="B68" s="17">
        <v>787671000</v>
      </c>
      <c r="C68" s="17">
        <v>1265408000</v>
      </c>
      <c r="D68" s="17">
        <v>27495000</v>
      </c>
      <c r="E68" s="17">
        <v>34253000</v>
      </c>
      <c r="F68" s="17">
        <v>44260000</v>
      </c>
      <c r="G68" s="17">
        <v>51535000</v>
      </c>
      <c r="H68" s="17">
        <v>35464000</v>
      </c>
      <c r="I68" s="17">
        <v>36778000</v>
      </c>
      <c r="J68" s="17">
        <v>21359000</v>
      </c>
      <c r="K68" s="17">
        <v>2258000</v>
      </c>
      <c r="L68" s="17">
        <v>72087000</v>
      </c>
      <c r="M68" s="17">
        <v>71464000</v>
      </c>
      <c r="N68" s="17">
        <v>11208000</v>
      </c>
      <c r="O68" s="17">
        <v>27972000</v>
      </c>
      <c r="P68" s="17">
        <v>32681000</v>
      </c>
      <c r="Q68" s="17">
        <v>63540000</v>
      </c>
      <c r="R68" s="17">
        <v>508382000</v>
      </c>
      <c r="S68" s="17">
        <v>20524000</v>
      </c>
      <c r="T68" s="17">
        <v>60063000</v>
      </c>
      <c r="U68" s="17">
        <v>43543000</v>
      </c>
      <c r="V68" s="17">
        <v>77340000</v>
      </c>
      <c r="W68" s="17">
        <v>21380000</v>
      </c>
      <c r="X68" s="17">
        <v>62258000</v>
      </c>
      <c r="Y68" s="17">
        <v>680570000</v>
      </c>
      <c r="Z68" s="17">
        <v>57442000</v>
      </c>
      <c r="AA68" s="17">
        <v>38244000</v>
      </c>
      <c r="AB68" s="17">
        <v>18772000</v>
      </c>
      <c r="AC68" s="17">
        <v>267976000</v>
      </c>
      <c r="AD68" s="17">
        <v>56489000</v>
      </c>
      <c r="AE68" s="17">
        <v>38040000</v>
      </c>
      <c r="AF68" s="17">
        <v>63591000</v>
      </c>
      <c r="AG68" s="17">
        <v>59267000</v>
      </c>
      <c r="AH68" s="17">
        <v>95395000</v>
      </c>
      <c r="AI68" s="17">
        <v>851519000</v>
      </c>
      <c r="AJ68" s="17">
        <v>101527000</v>
      </c>
      <c r="AK68" s="17">
        <v>70818000</v>
      </c>
      <c r="AL68" s="17">
        <v>77335000</v>
      </c>
      <c r="AM68" s="17">
        <v>44915000</v>
      </c>
      <c r="AN68" s="9">
        <v>470593000</v>
      </c>
    </row>
    <row r="69" spans="1:40" ht="13.5">
      <c r="A69" s="21" t="s">
        <v>125</v>
      </c>
      <c r="B69" s="17">
        <v>713438000</v>
      </c>
      <c r="C69" s="17">
        <v>1117653000</v>
      </c>
      <c r="D69" s="17">
        <v>27495000</v>
      </c>
      <c r="E69" s="17">
        <v>32753000</v>
      </c>
      <c r="F69" s="17">
        <v>44260000</v>
      </c>
      <c r="G69" s="17">
        <v>51535000</v>
      </c>
      <c r="H69" s="17">
        <v>35464000</v>
      </c>
      <c r="I69" s="17">
        <v>36778000</v>
      </c>
      <c r="J69" s="17">
        <v>18359000</v>
      </c>
      <c r="K69" s="17">
        <v>2258000</v>
      </c>
      <c r="L69" s="17">
        <v>66087000</v>
      </c>
      <c r="M69" s="17">
        <v>71464000</v>
      </c>
      <c r="N69" s="17">
        <v>11208000</v>
      </c>
      <c r="O69" s="17">
        <v>27972000</v>
      </c>
      <c r="P69" s="17">
        <v>29681000</v>
      </c>
      <c r="Q69" s="17">
        <v>55540000</v>
      </c>
      <c r="R69" s="17">
        <v>508382000</v>
      </c>
      <c r="S69" s="17">
        <v>20524000</v>
      </c>
      <c r="T69" s="17">
        <v>57563000</v>
      </c>
      <c r="U69" s="17">
        <v>40543000</v>
      </c>
      <c r="V69" s="17">
        <v>61340000</v>
      </c>
      <c r="W69" s="17">
        <v>20180000</v>
      </c>
      <c r="X69" s="17">
        <v>57258000</v>
      </c>
      <c r="Y69" s="17">
        <v>680570000</v>
      </c>
      <c r="Z69" s="17">
        <v>54442000</v>
      </c>
      <c r="AA69" s="17">
        <v>38244000</v>
      </c>
      <c r="AB69" s="17">
        <v>18772000</v>
      </c>
      <c r="AC69" s="17">
        <v>267976000</v>
      </c>
      <c r="AD69" s="17">
        <v>56489000</v>
      </c>
      <c r="AE69" s="17">
        <v>37540000</v>
      </c>
      <c r="AF69" s="17">
        <v>63591000</v>
      </c>
      <c r="AG69" s="17">
        <v>56267000</v>
      </c>
      <c r="AH69" s="17">
        <v>92895000</v>
      </c>
      <c r="AI69" s="17">
        <v>851519000</v>
      </c>
      <c r="AJ69" s="17">
        <v>81527000</v>
      </c>
      <c r="AK69" s="17">
        <v>70818000</v>
      </c>
      <c r="AL69" s="17">
        <v>74251000</v>
      </c>
      <c r="AM69" s="17">
        <v>41915000</v>
      </c>
      <c r="AN69" s="9">
        <v>470593000</v>
      </c>
    </row>
    <row r="70" spans="1:40" ht="13.5">
      <c r="A70" s="21" t="s">
        <v>126</v>
      </c>
      <c r="B70" s="17">
        <v>151887523</v>
      </c>
      <c r="C70" s="17">
        <v>0</v>
      </c>
      <c r="D70" s="17">
        <v>2592967</v>
      </c>
      <c r="E70" s="17">
        <v>9004913</v>
      </c>
      <c r="F70" s="17">
        <v>19595397</v>
      </c>
      <c r="G70" s="17">
        <v>7112935</v>
      </c>
      <c r="H70" s="17">
        <v>5255489</v>
      </c>
      <c r="I70" s="17">
        <v>3768570</v>
      </c>
      <c r="J70" s="17">
        <v>1624011</v>
      </c>
      <c r="K70" s="17">
        <v>414065</v>
      </c>
      <c r="L70" s="17">
        <v>13166575</v>
      </c>
      <c r="M70" s="17">
        <v>576399</v>
      </c>
      <c r="N70" s="17">
        <v>1127172</v>
      </c>
      <c r="O70" s="17">
        <v>3580386</v>
      </c>
      <c r="P70" s="17">
        <v>3855908</v>
      </c>
      <c r="Q70" s="17">
        <v>0</v>
      </c>
      <c r="R70" s="17">
        <v>66776085</v>
      </c>
      <c r="S70" s="17">
        <v>23934737</v>
      </c>
      <c r="T70" s="17">
        <v>15596381</v>
      </c>
      <c r="U70" s="17">
        <v>12000401</v>
      </c>
      <c r="V70" s="17">
        <v>53520899</v>
      </c>
      <c r="W70" s="17">
        <v>8218400</v>
      </c>
      <c r="X70" s="17">
        <v>13423302</v>
      </c>
      <c r="Y70" s="17">
        <v>83656979</v>
      </c>
      <c r="Z70" s="17">
        <v>13453682</v>
      </c>
      <c r="AA70" s="17">
        <v>7672203</v>
      </c>
      <c r="AB70" s="17">
        <v>2303602</v>
      </c>
      <c r="AC70" s="17">
        <v>62245460</v>
      </c>
      <c r="AD70" s="17">
        <v>12541458</v>
      </c>
      <c r="AE70" s="17">
        <v>7366438</v>
      </c>
      <c r="AF70" s="17">
        <v>27464831</v>
      </c>
      <c r="AG70" s="17">
        <v>17545109</v>
      </c>
      <c r="AH70" s="17">
        <v>163413515</v>
      </c>
      <c r="AI70" s="17">
        <v>128545855</v>
      </c>
      <c r="AJ70" s="17">
        <v>32740631</v>
      </c>
      <c r="AK70" s="17">
        <v>16202318</v>
      </c>
      <c r="AL70" s="17">
        <v>15322109</v>
      </c>
      <c r="AM70" s="17">
        <v>9961891</v>
      </c>
      <c r="AN70" s="9">
        <v>108079693</v>
      </c>
    </row>
    <row r="71" spans="1:40" ht="12.75">
      <c r="A71" s="1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8"/>
    </row>
    <row r="72" spans="1:40" ht="13.5">
      <c r="A72" s="21" t="s">
        <v>133</v>
      </c>
      <c r="B72" s="15">
        <f>+B69-B68</f>
        <v>-74233000</v>
      </c>
      <c r="C72" s="15">
        <f aca="true" t="shared" si="28" ref="C72:AN72">+C69-C68</f>
        <v>-147755000</v>
      </c>
      <c r="D72" s="15">
        <f t="shared" si="28"/>
        <v>0</v>
      </c>
      <c r="E72" s="15">
        <f t="shared" si="28"/>
        <v>-1500000</v>
      </c>
      <c r="F72" s="15">
        <f t="shared" si="28"/>
        <v>0</v>
      </c>
      <c r="G72" s="15">
        <f t="shared" si="28"/>
        <v>0</v>
      </c>
      <c r="H72" s="15">
        <f t="shared" si="28"/>
        <v>0</v>
      </c>
      <c r="I72" s="15">
        <f t="shared" si="28"/>
        <v>0</v>
      </c>
      <c r="J72" s="15">
        <f t="shared" si="28"/>
        <v>-3000000</v>
      </c>
      <c r="K72" s="15">
        <f t="shared" si="28"/>
        <v>0</v>
      </c>
      <c r="L72" s="15">
        <f t="shared" si="28"/>
        <v>-6000000</v>
      </c>
      <c r="M72" s="15">
        <f t="shared" si="28"/>
        <v>0</v>
      </c>
      <c r="N72" s="15">
        <f t="shared" si="28"/>
        <v>0</v>
      </c>
      <c r="O72" s="15">
        <f t="shared" si="28"/>
        <v>0</v>
      </c>
      <c r="P72" s="15">
        <f t="shared" si="28"/>
        <v>-3000000</v>
      </c>
      <c r="Q72" s="15">
        <f t="shared" si="28"/>
        <v>-8000000</v>
      </c>
      <c r="R72" s="15">
        <f t="shared" si="28"/>
        <v>0</v>
      </c>
      <c r="S72" s="15">
        <f t="shared" si="28"/>
        <v>0</v>
      </c>
      <c r="T72" s="15">
        <f t="shared" si="28"/>
        <v>-2500000</v>
      </c>
      <c r="U72" s="15">
        <f t="shared" si="28"/>
        <v>-3000000</v>
      </c>
      <c r="V72" s="15">
        <f t="shared" si="28"/>
        <v>-16000000</v>
      </c>
      <c r="W72" s="15">
        <f t="shared" si="28"/>
        <v>-1200000</v>
      </c>
      <c r="X72" s="15">
        <f t="shared" si="28"/>
        <v>-5000000</v>
      </c>
      <c r="Y72" s="15">
        <f t="shared" si="28"/>
        <v>0</v>
      </c>
      <c r="Z72" s="15">
        <f t="shared" si="28"/>
        <v>-3000000</v>
      </c>
      <c r="AA72" s="15">
        <f t="shared" si="28"/>
        <v>0</v>
      </c>
      <c r="AB72" s="15">
        <f t="shared" si="28"/>
        <v>0</v>
      </c>
      <c r="AC72" s="15">
        <f t="shared" si="28"/>
        <v>0</v>
      </c>
      <c r="AD72" s="15">
        <f t="shared" si="28"/>
        <v>0</v>
      </c>
      <c r="AE72" s="15">
        <f t="shared" si="28"/>
        <v>-500000</v>
      </c>
      <c r="AF72" s="15">
        <f t="shared" si="28"/>
        <v>0</v>
      </c>
      <c r="AG72" s="15">
        <f t="shared" si="28"/>
        <v>-3000000</v>
      </c>
      <c r="AH72" s="15">
        <f t="shared" si="28"/>
        <v>-2500000</v>
      </c>
      <c r="AI72" s="15">
        <f t="shared" si="28"/>
        <v>0</v>
      </c>
      <c r="AJ72" s="15">
        <f t="shared" si="28"/>
        <v>-20000000</v>
      </c>
      <c r="AK72" s="15">
        <f t="shared" si="28"/>
        <v>0</v>
      </c>
      <c r="AL72" s="15">
        <f t="shared" si="28"/>
        <v>-3084000</v>
      </c>
      <c r="AM72" s="15">
        <f t="shared" si="28"/>
        <v>-3000000</v>
      </c>
      <c r="AN72" s="7">
        <f t="shared" si="28"/>
        <v>0</v>
      </c>
    </row>
    <row r="73" spans="1:40" ht="13.5">
      <c r="A73" s="21" t="s">
        <v>119</v>
      </c>
      <c r="B73" s="15">
        <f>+B70-B68</f>
        <v>-635783477</v>
      </c>
      <c r="C73" s="15">
        <f aca="true" t="shared" si="29" ref="C73:AN73">+C70-C68</f>
        <v>-1265408000</v>
      </c>
      <c r="D73" s="15">
        <f t="shared" si="29"/>
        <v>-24902033</v>
      </c>
      <c r="E73" s="15">
        <f t="shared" si="29"/>
        <v>-25248087</v>
      </c>
      <c r="F73" s="15">
        <f t="shared" si="29"/>
        <v>-24664603</v>
      </c>
      <c r="G73" s="15">
        <f t="shared" si="29"/>
        <v>-44422065</v>
      </c>
      <c r="H73" s="15">
        <f t="shared" si="29"/>
        <v>-30208511</v>
      </c>
      <c r="I73" s="15">
        <f t="shared" si="29"/>
        <v>-33009430</v>
      </c>
      <c r="J73" s="15">
        <f t="shared" si="29"/>
        <v>-19734989</v>
      </c>
      <c r="K73" s="15">
        <f t="shared" si="29"/>
        <v>-1843935</v>
      </c>
      <c r="L73" s="15">
        <f t="shared" si="29"/>
        <v>-58920425</v>
      </c>
      <c r="M73" s="15">
        <f t="shared" si="29"/>
        <v>-70887601</v>
      </c>
      <c r="N73" s="15">
        <f t="shared" si="29"/>
        <v>-10080828</v>
      </c>
      <c r="O73" s="15">
        <f t="shared" si="29"/>
        <v>-24391614</v>
      </c>
      <c r="P73" s="15">
        <f t="shared" si="29"/>
        <v>-28825092</v>
      </c>
      <c r="Q73" s="15">
        <f t="shared" si="29"/>
        <v>-63540000</v>
      </c>
      <c r="R73" s="15">
        <f t="shared" si="29"/>
        <v>-441605915</v>
      </c>
      <c r="S73" s="15">
        <f t="shared" si="29"/>
        <v>3410737</v>
      </c>
      <c r="T73" s="15">
        <f t="shared" si="29"/>
        <v>-44466619</v>
      </c>
      <c r="U73" s="15">
        <f t="shared" si="29"/>
        <v>-31542599</v>
      </c>
      <c r="V73" s="15">
        <f t="shared" si="29"/>
        <v>-23819101</v>
      </c>
      <c r="W73" s="15">
        <f t="shared" si="29"/>
        <v>-13161600</v>
      </c>
      <c r="X73" s="15">
        <f t="shared" si="29"/>
        <v>-48834698</v>
      </c>
      <c r="Y73" s="15">
        <f t="shared" si="29"/>
        <v>-596913021</v>
      </c>
      <c r="Z73" s="15">
        <f t="shared" si="29"/>
        <v>-43988318</v>
      </c>
      <c r="AA73" s="15">
        <f t="shared" si="29"/>
        <v>-30571797</v>
      </c>
      <c r="AB73" s="15">
        <f t="shared" si="29"/>
        <v>-16468398</v>
      </c>
      <c r="AC73" s="15">
        <f t="shared" si="29"/>
        <v>-205730540</v>
      </c>
      <c r="AD73" s="15">
        <f t="shared" si="29"/>
        <v>-43947542</v>
      </c>
      <c r="AE73" s="15">
        <f t="shared" si="29"/>
        <v>-30673562</v>
      </c>
      <c r="AF73" s="15">
        <f t="shared" si="29"/>
        <v>-36126169</v>
      </c>
      <c r="AG73" s="15">
        <f t="shared" si="29"/>
        <v>-41721891</v>
      </c>
      <c r="AH73" s="15">
        <f t="shared" si="29"/>
        <v>68018515</v>
      </c>
      <c r="AI73" s="15">
        <f t="shared" si="29"/>
        <v>-722973145</v>
      </c>
      <c r="AJ73" s="15">
        <f t="shared" si="29"/>
        <v>-68786369</v>
      </c>
      <c r="AK73" s="15">
        <f t="shared" si="29"/>
        <v>-54615682</v>
      </c>
      <c r="AL73" s="15">
        <f t="shared" si="29"/>
        <v>-62012891</v>
      </c>
      <c r="AM73" s="15">
        <f t="shared" si="29"/>
        <v>-34953109</v>
      </c>
      <c r="AN73" s="7">
        <f t="shared" si="29"/>
        <v>-362513307</v>
      </c>
    </row>
    <row r="74" spans="1:40" ht="13.5">
      <c r="A74" s="21" t="s">
        <v>120</v>
      </c>
      <c r="B74" s="15">
        <f>+B70-B69</f>
        <v>-561550477</v>
      </c>
      <c r="C74" s="15">
        <f aca="true" t="shared" si="30" ref="C74:AN74">+C70-C69</f>
        <v>-1117653000</v>
      </c>
      <c r="D74" s="15">
        <f t="shared" si="30"/>
        <v>-24902033</v>
      </c>
      <c r="E74" s="15">
        <f t="shared" si="30"/>
        <v>-23748087</v>
      </c>
      <c r="F74" s="15">
        <f t="shared" si="30"/>
        <v>-24664603</v>
      </c>
      <c r="G74" s="15">
        <f t="shared" si="30"/>
        <v>-44422065</v>
      </c>
      <c r="H74" s="15">
        <f t="shared" si="30"/>
        <v>-30208511</v>
      </c>
      <c r="I74" s="15">
        <f t="shared" si="30"/>
        <v>-33009430</v>
      </c>
      <c r="J74" s="15">
        <f t="shared" si="30"/>
        <v>-16734989</v>
      </c>
      <c r="K74" s="15">
        <f t="shared" si="30"/>
        <v>-1843935</v>
      </c>
      <c r="L74" s="15">
        <f t="shared" si="30"/>
        <v>-52920425</v>
      </c>
      <c r="M74" s="15">
        <f t="shared" si="30"/>
        <v>-70887601</v>
      </c>
      <c r="N74" s="15">
        <f t="shared" si="30"/>
        <v>-10080828</v>
      </c>
      <c r="O74" s="15">
        <f t="shared" si="30"/>
        <v>-24391614</v>
      </c>
      <c r="P74" s="15">
        <f t="shared" si="30"/>
        <v>-25825092</v>
      </c>
      <c r="Q74" s="15">
        <f t="shared" si="30"/>
        <v>-55540000</v>
      </c>
      <c r="R74" s="15">
        <f t="shared" si="30"/>
        <v>-441605915</v>
      </c>
      <c r="S74" s="15">
        <f t="shared" si="30"/>
        <v>3410737</v>
      </c>
      <c r="T74" s="15">
        <f t="shared" si="30"/>
        <v>-41966619</v>
      </c>
      <c r="U74" s="15">
        <f t="shared" si="30"/>
        <v>-28542599</v>
      </c>
      <c r="V74" s="15">
        <f t="shared" si="30"/>
        <v>-7819101</v>
      </c>
      <c r="W74" s="15">
        <f t="shared" si="30"/>
        <v>-11961600</v>
      </c>
      <c r="X74" s="15">
        <f t="shared" si="30"/>
        <v>-43834698</v>
      </c>
      <c r="Y74" s="15">
        <f t="shared" si="30"/>
        <v>-596913021</v>
      </c>
      <c r="Z74" s="15">
        <f t="shared" si="30"/>
        <v>-40988318</v>
      </c>
      <c r="AA74" s="15">
        <f t="shared" si="30"/>
        <v>-30571797</v>
      </c>
      <c r="AB74" s="15">
        <f t="shared" si="30"/>
        <v>-16468398</v>
      </c>
      <c r="AC74" s="15">
        <f t="shared" si="30"/>
        <v>-205730540</v>
      </c>
      <c r="AD74" s="15">
        <f t="shared" si="30"/>
        <v>-43947542</v>
      </c>
      <c r="AE74" s="15">
        <f t="shared" si="30"/>
        <v>-30173562</v>
      </c>
      <c r="AF74" s="15">
        <f t="shared" si="30"/>
        <v>-36126169</v>
      </c>
      <c r="AG74" s="15">
        <f t="shared" si="30"/>
        <v>-38721891</v>
      </c>
      <c r="AH74" s="15">
        <f t="shared" si="30"/>
        <v>70518515</v>
      </c>
      <c r="AI74" s="15">
        <f t="shared" si="30"/>
        <v>-722973145</v>
      </c>
      <c r="AJ74" s="15">
        <f t="shared" si="30"/>
        <v>-48786369</v>
      </c>
      <c r="AK74" s="15">
        <f t="shared" si="30"/>
        <v>-54615682</v>
      </c>
      <c r="AL74" s="15">
        <f t="shared" si="30"/>
        <v>-58928891</v>
      </c>
      <c r="AM74" s="15">
        <f t="shared" si="30"/>
        <v>-31953109</v>
      </c>
      <c r="AN74" s="7">
        <f t="shared" si="30"/>
        <v>-362513307</v>
      </c>
    </row>
    <row r="75" spans="1:40" ht="13.5">
      <c r="A75" s="21" t="s">
        <v>121</v>
      </c>
      <c r="B75" s="18">
        <f>IF(B68=0,0,B70*100/B68)</f>
        <v>19.283117316747727</v>
      </c>
      <c r="C75" s="18">
        <f aca="true" t="shared" si="31" ref="C75:AN75">IF(C68=0,0,C70*100/C68)</f>
        <v>0</v>
      </c>
      <c r="D75" s="18">
        <f t="shared" si="31"/>
        <v>9.430685579196217</v>
      </c>
      <c r="E75" s="18">
        <f t="shared" si="31"/>
        <v>26.289414065921232</v>
      </c>
      <c r="F75" s="18">
        <f t="shared" si="31"/>
        <v>44.27337776773611</v>
      </c>
      <c r="G75" s="18">
        <f t="shared" si="31"/>
        <v>13.802144173862423</v>
      </c>
      <c r="H75" s="18">
        <f t="shared" si="31"/>
        <v>14.819222309948117</v>
      </c>
      <c r="I75" s="18">
        <f t="shared" si="31"/>
        <v>10.24680515525586</v>
      </c>
      <c r="J75" s="18">
        <f t="shared" si="31"/>
        <v>7.6034037174025</v>
      </c>
      <c r="K75" s="18">
        <f t="shared" si="31"/>
        <v>18.33768821966342</v>
      </c>
      <c r="L75" s="18">
        <f t="shared" si="31"/>
        <v>18.264839707575568</v>
      </c>
      <c r="M75" s="18">
        <f t="shared" si="31"/>
        <v>0.8065585469607075</v>
      </c>
      <c r="N75" s="18">
        <f t="shared" si="31"/>
        <v>10.056852248394005</v>
      </c>
      <c r="O75" s="18">
        <f t="shared" si="31"/>
        <v>12.79989274989275</v>
      </c>
      <c r="P75" s="18">
        <f t="shared" si="31"/>
        <v>11.798623053150148</v>
      </c>
      <c r="Q75" s="18">
        <f t="shared" si="31"/>
        <v>0</v>
      </c>
      <c r="R75" s="18">
        <f t="shared" si="31"/>
        <v>13.135021499581024</v>
      </c>
      <c r="S75" s="18">
        <f t="shared" si="31"/>
        <v>116.61828590917949</v>
      </c>
      <c r="T75" s="18">
        <f t="shared" si="31"/>
        <v>25.966703294873717</v>
      </c>
      <c r="U75" s="18">
        <f t="shared" si="31"/>
        <v>27.55988563029649</v>
      </c>
      <c r="V75" s="18">
        <f t="shared" si="31"/>
        <v>69.2020933540212</v>
      </c>
      <c r="W75" s="18">
        <f t="shared" si="31"/>
        <v>38.43966323666979</v>
      </c>
      <c r="X75" s="18">
        <f t="shared" si="31"/>
        <v>21.56076648784092</v>
      </c>
      <c r="Y75" s="18">
        <f t="shared" si="31"/>
        <v>12.292193161614529</v>
      </c>
      <c r="Z75" s="18">
        <f t="shared" si="31"/>
        <v>23.421332822673307</v>
      </c>
      <c r="AA75" s="18">
        <f t="shared" si="31"/>
        <v>20.06119391277063</v>
      </c>
      <c r="AB75" s="18">
        <f t="shared" si="31"/>
        <v>12.2714787982101</v>
      </c>
      <c r="AC75" s="18">
        <f t="shared" si="31"/>
        <v>23.2279980296743</v>
      </c>
      <c r="AD75" s="18">
        <f t="shared" si="31"/>
        <v>22.20159323054046</v>
      </c>
      <c r="AE75" s="18">
        <f t="shared" si="31"/>
        <v>19.364978969505785</v>
      </c>
      <c r="AF75" s="18">
        <f t="shared" si="31"/>
        <v>43.18980830620686</v>
      </c>
      <c r="AG75" s="18">
        <f t="shared" si="31"/>
        <v>29.603504479727334</v>
      </c>
      <c r="AH75" s="18">
        <f t="shared" si="31"/>
        <v>171.30197075318412</v>
      </c>
      <c r="AI75" s="18">
        <f t="shared" si="31"/>
        <v>15.096064209958909</v>
      </c>
      <c r="AJ75" s="18">
        <f t="shared" si="31"/>
        <v>32.24820097117023</v>
      </c>
      <c r="AK75" s="18">
        <f t="shared" si="31"/>
        <v>22.878813296054677</v>
      </c>
      <c r="AL75" s="18">
        <f t="shared" si="31"/>
        <v>19.81264498609944</v>
      </c>
      <c r="AM75" s="18">
        <f t="shared" si="31"/>
        <v>22.17943003450963</v>
      </c>
      <c r="AN75" s="10">
        <f t="shared" si="31"/>
        <v>22.966702224639974</v>
      </c>
    </row>
    <row r="76" spans="1:40" ht="13.5">
      <c r="A76" s="21" t="s">
        <v>122</v>
      </c>
      <c r="B76" s="18">
        <f>IF(B69=0,0,B70*100/B69)</f>
        <v>21.289519621887255</v>
      </c>
      <c r="C76" s="18">
        <f aca="true" t="shared" si="32" ref="C76:AN76">IF(C69=0,0,C70*100/C69)</f>
        <v>0</v>
      </c>
      <c r="D76" s="18">
        <f t="shared" si="32"/>
        <v>9.430685579196217</v>
      </c>
      <c r="E76" s="18">
        <f t="shared" si="32"/>
        <v>27.493399077947057</v>
      </c>
      <c r="F76" s="18">
        <f t="shared" si="32"/>
        <v>44.27337776773611</v>
      </c>
      <c r="G76" s="18">
        <f t="shared" si="32"/>
        <v>13.802144173862423</v>
      </c>
      <c r="H76" s="18">
        <f t="shared" si="32"/>
        <v>14.819222309948117</v>
      </c>
      <c r="I76" s="18">
        <f t="shared" si="32"/>
        <v>10.24680515525586</v>
      </c>
      <c r="J76" s="18">
        <f t="shared" si="32"/>
        <v>8.845857617517295</v>
      </c>
      <c r="K76" s="18">
        <f t="shared" si="32"/>
        <v>18.33768821966342</v>
      </c>
      <c r="L76" s="18">
        <f t="shared" si="32"/>
        <v>19.923093800596185</v>
      </c>
      <c r="M76" s="18">
        <f t="shared" si="32"/>
        <v>0.8065585469607075</v>
      </c>
      <c r="N76" s="18">
        <f t="shared" si="32"/>
        <v>10.056852248394005</v>
      </c>
      <c r="O76" s="18">
        <f t="shared" si="32"/>
        <v>12.79989274989275</v>
      </c>
      <c r="P76" s="18">
        <f t="shared" si="32"/>
        <v>12.991166065833362</v>
      </c>
      <c r="Q76" s="18">
        <f t="shared" si="32"/>
        <v>0</v>
      </c>
      <c r="R76" s="18">
        <f t="shared" si="32"/>
        <v>13.135021499581024</v>
      </c>
      <c r="S76" s="18">
        <f t="shared" si="32"/>
        <v>116.61828590917949</v>
      </c>
      <c r="T76" s="18">
        <f t="shared" si="32"/>
        <v>27.09445477129406</v>
      </c>
      <c r="U76" s="18">
        <f t="shared" si="32"/>
        <v>29.599193448930766</v>
      </c>
      <c r="V76" s="18">
        <f t="shared" si="32"/>
        <v>87.25285132050864</v>
      </c>
      <c r="W76" s="18">
        <f t="shared" si="32"/>
        <v>40.72547076313182</v>
      </c>
      <c r="X76" s="18">
        <f t="shared" si="32"/>
        <v>23.44353976736875</v>
      </c>
      <c r="Y76" s="18">
        <f t="shared" si="32"/>
        <v>12.292193161614529</v>
      </c>
      <c r="Z76" s="18">
        <f t="shared" si="32"/>
        <v>24.71195400609823</v>
      </c>
      <c r="AA76" s="18">
        <f t="shared" si="32"/>
        <v>20.06119391277063</v>
      </c>
      <c r="AB76" s="18">
        <f t="shared" si="32"/>
        <v>12.2714787982101</v>
      </c>
      <c r="AC76" s="18">
        <f t="shared" si="32"/>
        <v>23.2279980296743</v>
      </c>
      <c r="AD76" s="18">
        <f t="shared" si="32"/>
        <v>22.20159323054046</v>
      </c>
      <c r="AE76" s="18">
        <f t="shared" si="32"/>
        <v>19.62290356952584</v>
      </c>
      <c r="AF76" s="18">
        <f t="shared" si="32"/>
        <v>43.18980830620686</v>
      </c>
      <c r="AG76" s="18">
        <f t="shared" si="32"/>
        <v>31.18188103151048</v>
      </c>
      <c r="AH76" s="18">
        <f t="shared" si="32"/>
        <v>175.9120673879111</v>
      </c>
      <c r="AI76" s="18">
        <f t="shared" si="32"/>
        <v>15.096064209958909</v>
      </c>
      <c r="AJ76" s="18">
        <f t="shared" si="32"/>
        <v>40.159249083125836</v>
      </c>
      <c r="AK76" s="18">
        <f t="shared" si="32"/>
        <v>22.878813296054677</v>
      </c>
      <c r="AL76" s="18">
        <f t="shared" si="32"/>
        <v>20.635559117048928</v>
      </c>
      <c r="AM76" s="18">
        <f t="shared" si="32"/>
        <v>23.766887749015865</v>
      </c>
      <c r="AN76" s="10">
        <f t="shared" si="32"/>
        <v>22.966702224639974</v>
      </c>
    </row>
    <row r="77" spans="1:40" ht="12.75">
      <c r="A77" s="1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8"/>
    </row>
    <row r="78" spans="1:40" ht="13.5">
      <c r="A78" s="2" t="s">
        <v>134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8"/>
    </row>
    <row r="79" spans="1:40" ht="13.5">
      <c r="A79" s="21" t="s">
        <v>135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9">
        <v>0</v>
      </c>
    </row>
    <row r="80" spans="1:40" ht="13.5">
      <c r="A80" s="21" t="s">
        <v>136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9">
        <v>0</v>
      </c>
    </row>
    <row r="81" spans="1:40" ht="13.5">
      <c r="A81" s="21" t="s">
        <v>137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9">
        <v>0</v>
      </c>
    </row>
    <row r="82" spans="1:40" ht="13.5">
      <c r="A82" s="21" t="s">
        <v>138</v>
      </c>
      <c r="B82" s="17">
        <v>3488297625</v>
      </c>
      <c r="C82" s="17">
        <v>7954814807</v>
      </c>
      <c r="D82" s="17">
        <v>141021394</v>
      </c>
      <c r="E82" s="17">
        <v>113908327</v>
      </c>
      <c r="F82" s="17">
        <v>693269341</v>
      </c>
      <c r="G82" s="17">
        <v>185366345</v>
      </c>
      <c r="H82" s="17">
        <v>167428345</v>
      </c>
      <c r="I82" s="17">
        <v>249832052</v>
      </c>
      <c r="J82" s="17">
        <v>184188824</v>
      </c>
      <c r="K82" s="17">
        <v>3605248</v>
      </c>
      <c r="L82" s="17">
        <v>26544547</v>
      </c>
      <c r="M82" s="17">
        <v>0</v>
      </c>
      <c r="N82" s="17">
        <v>152443555</v>
      </c>
      <c r="O82" s="17">
        <v>106433967</v>
      </c>
      <c r="P82" s="17">
        <v>55256136</v>
      </c>
      <c r="Q82" s="17">
        <v>0</v>
      </c>
      <c r="R82" s="17">
        <v>410394238</v>
      </c>
      <c r="S82" s="17">
        <v>251102669</v>
      </c>
      <c r="T82" s="17">
        <v>27710785</v>
      </c>
      <c r="U82" s="17">
        <v>107254163</v>
      </c>
      <c r="V82" s="17">
        <v>2482223</v>
      </c>
      <c r="W82" s="17">
        <v>0</v>
      </c>
      <c r="X82" s="17">
        <v>920897300</v>
      </c>
      <c r="Y82" s="17">
        <v>2101619951</v>
      </c>
      <c r="Z82" s="17">
        <v>62050387</v>
      </c>
      <c r="AA82" s="17">
        <v>0</v>
      </c>
      <c r="AB82" s="17">
        <v>211449452</v>
      </c>
      <c r="AC82" s="17">
        <v>0</v>
      </c>
      <c r="AD82" s="17">
        <v>123592709</v>
      </c>
      <c r="AE82" s="17">
        <v>54513077</v>
      </c>
      <c r="AF82" s="17">
        <v>1149002</v>
      </c>
      <c r="AG82" s="17">
        <v>63641305</v>
      </c>
      <c r="AH82" s="17">
        <v>1041585865</v>
      </c>
      <c r="AI82" s="17">
        <v>590983001</v>
      </c>
      <c r="AJ82" s="17">
        <v>188736370</v>
      </c>
      <c r="AK82" s="17">
        <v>50580329</v>
      </c>
      <c r="AL82" s="17">
        <v>91437887</v>
      </c>
      <c r="AM82" s="17">
        <v>25216368</v>
      </c>
      <c r="AN82" s="9">
        <v>157499069</v>
      </c>
    </row>
    <row r="83" spans="1:40" ht="12.75">
      <c r="A83" s="1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8"/>
    </row>
    <row r="84" spans="1:40" ht="13.5">
      <c r="A84" s="2" t="s">
        <v>139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8"/>
    </row>
    <row r="85" spans="1:40" ht="13.5">
      <c r="A85" s="21" t="s">
        <v>135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9">
        <v>0</v>
      </c>
    </row>
    <row r="86" spans="1:40" ht="13.5">
      <c r="A86" s="21" t="s">
        <v>136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9">
        <v>0</v>
      </c>
    </row>
    <row r="87" spans="1:40" ht="13.5">
      <c r="A87" s="21" t="s">
        <v>137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9">
        <v>0</v>
      </c>
    </row>
    <row r="88" spans="1:40" ht="13.5">
      <c r="A88" s="21" t="s">
        <v>138</v>
      </c>
      <c r="B88" s="17">
        <v>704172021</v>
      </c>
      <c r="C88" s="17">
        <v>1371353974</v>
      </c>
      <c r="D88" s="17">
        <v>196922703</v>
      </c>
      <c r="E88" s="17">
        <v>14858537</v>
      </c>
      <c r="F88" s="17">
        <v>108689238</v>
      </c>
      <c r="G88" s="17">
        <v>275541</v>
      </c>
      <c r="H88" s="17">
        <v>27289179</v>
      </c>
      <c r="I88" s="17">
        <v>91656005</v>
      </c>
      <c r="J88" s="17">
        <v>3558943</v>
      </c>
      <c r="K88" s="17">
        <v>3547568</v>
      </c>
      <c r="L88" s="17">
        <v>795486</v>
      </c>
      <c r="M88" s="17">
        <v>0</v>
      </c>
      <c r="N88" s="17">
        <v>3926682</v>
      </c>
      <c r="O88" s="17">
        <v>56742573</v>
      </c>
      <c r="P88" s="17">
        <v>1399338</v>
      </c>
      <c r="Q88" s="17">
        <v>4102034</v>
      </c>
      <c r="R88" s="17">
        <v>-419571127</v>
      </c>
      <c r="S88" s="17">
        <v>172454562</v>
      </c>
      <c r="T88" s="17">
        <v>-2061677</v>
      </c>
      <c r="U88" s="17">
        <v>1571338</v>
      </c>
      <c r="V88" s="17">
        <v>1900583</v>
      </c>
      <c r="W88" s="17">
        <v>204346</v>
      </c>
      <c r="X88" s="17">
        <v>357687896</v>
      </c>
      <c r="Y88" s="17">
        <v>23116559</v>
      </c>
      <c r="Z88" s="17">
        <v>12521580</v>
      </c>
      <c r="AA88" s="17">
        <v>3923313</v>
      </c>
      <c r="AB88" s="17">
        <v>217156054</v>
      </c>
      <c r="AC88" s="17">
        <v>16385736</v>
      </c>
      <c r="AD88" s="17">
        <v>0</v>
      </c>
      <c r="AE88" s="17">
        <v>66813</v>
      </c>
      <c r="AF88" s="17">
        <v>1500</v>
      </c>
      <c r="AG88" s="17">
        <v>2978798</v>
      </c>
      <c r="AH88" s="17">
        <v>231624838</v>
      </c>
      <c r="AI88" s="17">
        <v>565838</v>
      </c>
      <c r="AJ88" s="17">
        <v>0</v>
      </c>
      <c r="AK88" s="17">
        <v>0</v>
      </c>
      <c r="AL88" s="17">
        <v>391333</v>
      </c>
      <c r="AM88" s="17">
        <v>-57195</v>
      </c>
      <c r="AN88" s="9">
        <v>8515512</v>
      </c>
    </row>
    <row r="89" spans="1:40" ht="12.75">
      <c r="A89" s="1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8"/>
    </row>
    <row r="90" spans="1:40" ht="13.5">
      <c r="A90" s="2" t="s">
        <v>140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8"/>
    </row>
    <row r="91" spans="1:40" ht="13.5">
      <c r="A91" s="21" t="s">
        <v>141</v>
      </c>
      <c r="B91" s="17">
        <v>-5281973086</v>
      </c>
      <c r="C91" s="17">
        <v>0</v>
      </c>
      <c r="D91" s="17">
        <v>0</v>
      </c>
      <c r="E91" s="17">
        <v>500000</v>
      </c>
      <c r="F91" s="17">
        <v>23779344</v>
      </c>
      <c r="G91" s="17">
        <v>45309733</v>
      </c>
      <c r="H91" s="17">
        <v>1656379</v>
      </c>
      <c r="I91" s="17">
        <v>141031684</v>
      </c>
      <c r="J91" s="17">
        <v>3705286</v>
      </c>
      <c r="K91" s="17">
        <v>63659349</v>
      </c>
      <c r="L91" s="17">
        <v>15000000</v>
      </c>
      <c r="M91" s="17">
        <v>15</v>
      </c>
      <c r="N91" s="17">
        <v>14139660</v>
      </c>
      <c r="O91" s="17">
        <v>0</v>
      </c>
      <c r="P91" s="17">
        <v>1311775</v>
      </c>
      <c r="Q91" s="17">
        <v>0</v>
      </c>
      <c r="R91" s="17">
        <v>0</v>
      </c>
      <c r="S91" s="17">
        <v>109875590</v>
      </c>
      <c r="T91" s="17">
        <v>28317979</v>
      </c>
      <c r="U91" s="17">
        <v>5791141</v>
      </c>
      <c r="V91" s="17">
        <v>65759255</v>
      </c>
      <c r="W91" s="17">
        <v>12994097</v>
      </c>
      <c r="X91" s="17">
        <v>14978515</v>
      </c>
      <c r="Y91" s="17">
        <v>580103623</v>
      </c>
      <c r="Z91" s="17">
        <v>90534576</v>
      </c>
      <c r="AA91" s="17">
        <v>295647373</v>
      </c>
      <c r="AB91" s="17">
        <v>-11</v>
      </c>
      <c r="AC91" s="17">
        <v>6666217</v>
      </c>
      <c r="AD91" s="17">
        <v>223621172</v>
      </c>
      <c r="AE91" s="17">
        <v>91288729</v>
      </c>
      <c r="AF91" s="17">
        <v>31789828</v>
      </c>
      <c r="AG91" s="17">
        <v>66119178</v>
      </c>
      <c r="AH91" s="17">
        <v>19477620</v>
      </c>
      <c r="AI91" s="17">
        <v>246774362</v>
      </c>
      <c r="AJ91" s="17">
        <v>136883216</v>
      </c>
      <c r="AK91" s="17">
        <v>102115785</v>
      </c>
      <c r="AL91" s="17">
        <v>215140376</v>
      </c>
      <c r="AM91" s="17">
        <v>0</v>
      </c>
      <c r="AN91" s="9">
        <v>586742304</v>
      </c>
    </row>
    <row r="92" spans="1:40" ht="13.5">
      <c r="A92" s="21" t="s">
        <v>142</v>
      </c>
      <c r="B92" s="17">
        <v>2609818647</v>
      </c>
      <c r="C92" s="17">
        <v>0</v>
      </c>
      <c r="D92" s="17">
        <v>-82592970</v>
      </c>
      <c r="E92" s="17">
        <v>73806054</v>
      </c>
      <c r="F92" s="17">
        <v>67686089</v>
      </c>
      <c r="G92" s="17">
        <v>138802656</v>
      </c>
      <c r="H92" s="17">
        <v>-1147356</v>
      </c>
      <c r="I92" s="17">
        <v>395353669</v>
      </c>
      <c r="J92" s="17">
        <v>-30891554</v>
      </c>
      <c r="K92" s="17">
        <v>-1626191</v>
      </c>
      <c r="L92" s="17">
        <v>0</v>
      </c>
      <c r="M92" s="17">
        <v>137492966</v>
      </c>
      <c r="N92" s="17">
        <v>38081794</v>
      </c>
      <c r="O92" s="17">
        <v>0</v>
      </c>
      <c r="P92" s="17">
        <v>-461395</v>
      </c>
      <c r="Q92" s="17">
        <v>0</v>
      </c>
      <c r="R92" s="17">
        <v>-89388954</v>
      </c>
      <c r="S92" s="17">
        <v>366741903</v>
      </c>
      <c r="T92" s="17">
        <v>56937054</v>
      </c>
      <c r="U92" s="17">
        <v>48141628</v>
      </c>
      <c r="V92" s="17">
        <v>-98361023</v>
      </c>
      <c r="W92" s="17">
        <v>45200622</v>
      </c>
      <c r="X92" s="17">
        <v>213911569</v>
      </c>
      <c r="Y92" s="17">
        <v>-39408972</v>
      </c>
      <c r="Z92" s="17">
        <v>91665304</v>
      </c>
      <c r="AA92" s="17">
        <v>30484720</v>
      </c>
      <c r="AB92" s="17">
        <v>66527394</v>
      </c>
      <c r="AC92" s="17">
        <v>0</v>
      </c>
      <c r="AD92" s="17">
        <v>247268875</v>
      </c>
      <c r="AE92" s="17">
        <v>427019827</v>
      </c>
      <c r="AF92" s="17">
        <v>-110513872</v>
      </c>
      <c r="AG92" s="17">
        <v>92126543</v>
      </c>
      <c r="AH92" s="17">
        <v>1112306000</v>
      </c>
      <c r="AI92" s="17">
        <v>322643439</v>
      </c>
      <c r="AJ92" s="17">
        <v>278809498</v>
      </c>
      <c r="AK92" s="17">
        <v>459068343</v>
      </c>
      <c r="AL92" s="17">
        <v>287567053</v>
      </c>
      <c r="AM92" s="17">
        <v>1989120</v>
      </c>
      <c r="AN92" s="9">
        <v>857110510</v>
      </c>
    </row>
    <row r="93" spans="1:40" ht="12.75">
      <c r="A93" s="1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8"/>
    </row>
    <row r="94" spans="1:40" ht="13.5">
      <c r="A94" s="2" t="s">
        <v>143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9">
        <v>0</v>
      </c>
    </row>
    <row r="95" spans="1:40" ht="13.5">
      <c r="A95" s="23" t="s">
        <v>144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5">
        <v>0</v>
      </c>
    </row>
  </sheetData>
  <sheetProtection/>
  <mergeCells count="2">
    <mergeCell ref="A1:AN1"/>
    <mergeCell ref="B2:AN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5"/>
  <sheetViews>
    <sheetView showGridLines="0" zoomScalePageLayoutView="0" workbookViewId="0" topLeftCell="A1">
      <selection activeCell="A1" sqref="A1:X1"/>
    </sheetView>
  </sheetViews>
  <sheetFormatPr defaultColWidth="9.140625" defaultRowHeight="12.75"/>
  <cols>
    <col min="1" max="1" width="36.57421875" style="0" bestFit="1" customWidth="1"/>
    <col min="2" max="2" width="13.57421875" style="0" bestFit="1" customWidth="1"/>
    <col min="3" max="5" width="12.00390625" style="0" bestFit="1" customWidth="1"/>
    <col min="6" max="6" width="11.00390625" style="0" bestFit="1" customWidth="1"/>
    <col min="7" max="7" width="13.57421875" style="0" bestFit="1" customWidth="1"/>
    <col min="8" max="9" width="12.00390625" style="0" bestFit="1" customWidth="1"/>
    <col min="10" max="10" width="13.57421875" style="0" bestFit="1" customWidth="1"/>
    <col min="11" max="11" width="12.00390625" style="0" bestFit="1" customWidth="1"/>
    <col min="12" max="12" width="13.421875" style="0" bestFit="1" customWidth="1"/>
    <col min="13" max="13" width="12.00390625" style="0" bestFit="1" customWidth="1"/>
    <col min="14" max="14" width="12.7109375" style="0" bestFit="1" customWidth="1"/>
    <col min="15" max="15" width="12.00390625" style="0" bestFit="1" customWidth="1"/>
    <col min="16" max="16" width="14.8515625" style="0" bestFit="1" customWidth="1"/>
    <col min="17" max="18" width="12.00390625" style="0" bestFit="1" customWidth="1"/>
    <col min="19" max="19" width="15.140625" style="0" bestFit="1" customWidth="1"/>
    <col min="20" max="21" width="12.7109375" style="0" bestFit="1" customWidth="1"/>
    <col min="22" max="22" width="13.57421875" style="0" bestFit="1" customWidth="1"/>
    <col min="23" max="24" width="12.00390625" style="0" bestFit="1" customWidth="1"/>
  </cols>
  <sheetData>
    <row r="1" spans="1:24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3.5">
      <c r="A2" s="22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ht="13.5">
      <c r="A3" s="20"/>
      <c r="B3" s="11" t="s">
        <v>145</v>
      </c>
      <c r="C3" s="11" t="s">
        <v>146</v>
      </c>
      <c r="D3" s="11" t="s">
        <v>147</v>
      </c>
      <c r="E3" s="11" t="s">
        <v>148</v>
      </c>
      <c r="F3" s="11" t="s">
        <v>149</v>
      </c>
      <c r="G3" s="11" t="s">
        <v>150</v>
      </c>
      <c r="H3" s="11" t="s">
        <v>151</v>
      </c>
      <c r="I3" s="11" t="s">
        <v>152</v>
      </c>
      <c r="J3" s="11" t="s">
        <v>153</v>
      </c>
      <c r="K3" s="11" t="s">
        <v>154</v>
      </c>
      <c r="L3" s="11" t="s">
        <v>155</v>
      </c>
      <c r="M3" s="11" t="s">
        <v>156</v>
      </c>
      <c r="N3" s="11" t="s">
        <v>157</v>
      </c>
      <c r="O3" s="11" t="s">
        <v>158</v>
      </c>
      <c r="P3" s="11" t="s">
        <v>159</v>
      </c>
      <c r="Q3" s="11" t="s">
        <v>160</v>
      </c>
      <c r="R3" s="11" t="s">
        <v>161</v>
      </c>
      <c r="S3" s="11" t="s">
        <v>162</v>
      </c>
      <c r="T3" s="11" t="s">
        <v>163</v>
      </c>
      <c r="U3" s="11" t="s">
        <v>164</v>
      </c>
      <c r="V3" s="11" t="s">
        <v>165</v>
      </c>
      <c r="W3" s="11" t="s">
        <v>166</v>
      </c>
      <c r="X3" s="3" t="s">
        <v>167</v>
      </c>
    </row>
    <row r="4" spans="1:24" ht="13.5">
      <c r="A4" s="19"/>
      <c r="B4" s="12" t="s">
        <v>168</v>
      </c>
      <c r="C4" s="12" t="s">
        <v>169</v>
      </c>
      <c r="D4" s="12" t="s">
        <v>170</v>
      </c>
      <c r="E4" s="12" t="s">
        <v>171</v>
      </c>
      <c r="F4" s="12" t="s">
        <v>172</v>
      </c>
      <c r="G4" s="12" t="s">
        <v>173</v>
      </c>
      <c r="H4" s="12" t="s">
        <v>174</v>
      </c>
      <c r="I4" s="12" t="s">
        <v>175</v>
      </c>
      <c r="J4" s="12" t="s">
        <v>176</v>
      </c>
      <c r="K4" s="12" t="s">
        <v>177</v>
      </c>
      <c r="L4" s="12" t="s">
        <v>178</v>
      </c>
      <c r="M4" s="12" t="s">
        <v>179</v>
      </c>
      <c r="N4" s="12" t="s">
        <v>180</v>
      </c>
      <c r="O4" s="12" t="s">
        <v>181</v>
      </c>
      <c r="P4" s="12" t="s">
        <v>182</v>
      </c>
      <c r="Q4" s="12" t="s">
        <v>183</v>
      </c>
      <c r="R4" s="12" t="s">
        <v>184</v>
      </c>
      <c r="S4" s="12" t="s">
        <v>185</v>
      </c>
      <c r="T4" s="12" t="s">
        <v>186</v>
      </c>
      <c r="U4" s="12" t="s">
        <v>187</v>
      </c>
      <c r="V4" s="12" t="s">
        <v>188</v>
      </c>
      <c r="W4" s="12" t="s">
        <v>189</v>
      </c>
      <c r="X4" s="4" t="s">
        <v>190</v>
      </c>
    </row>
    <row r="5" spans="1:24" ht="13.5">
      <c r="A5" s="19"/>
      <c r="B5" s="12" t="s">
        <v>90</v>
      </c>
      <c r="C5" s="12" t="s">
        <v>84</v>
      </c>
      <c r="D5" s="12" t="s">
        <v>84</v>
      </c>
      <c r="E5" s="12" t="s">
        <v>85</v>
      </c>
      <c r="F5" s="12" t="s">
        <v>85</v>
      </c>
      <c r="G5" s="12" t="s">
        <v>85</v>
      </c>
      <c r="H5" s="12" t="s">
        <v>85</v>
      </c>
      <c r="I5" s="12" t="s">
        <v>84</v>
      </c>
      <c r="J5" s="12" t="s">
        <v>90</v>
      </c>
      <c r="K5" s="12" t="s">
        <v>84</v>
      </c>
      <c r="L5" s="12" t="s">
        <v>85</v>
      </c>
      <c r="M5" s="12" t="s">
        <v>84</v>
      </c>
      <c r="N5" s="12" t="s">
        <v>84</v>
      </c>
      <c r="O5" s="12" t="s">
        <v>84</v>
      </c>
      <c r="P5" s="12" t="s">
        <v>90</v>
      </c>
      <c r="Q5" s="12" t="s">
        <v>85</v>
      </c>
      <c r="R5" s="12" t="s">
        <v>84</v>
      </c>
      <c r="S5" s="12" t="s">
        <v>191</v>
      </c>
      <c r="T5" s="12" t="s">
        <v>90</v>
      </c>
      <c r="U5" s="12" t="s">
        <v>84</v>
      </c>
      <c r="V5" s="12" t="s">
        <v>90</v>
      </c>
      <c r="W5" s="12" t="s">
        <v>84</v>
      </c>
      <c r="X5" s="4" t="s">
        <v>192</v>
      </c>
    </row>
    <row r="6" spans="1:24" ht="13.5">
      <c r="A6" s="2" t="s">
        <v>103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5"/>
    </row>
    <row r="7" spans="1:24" ht="13.5">
      <c r="A7" s="1" t="s">
        <v>104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6"/>
    </row>
    <row r="8" spans="1:24" ht="13.5">
      <c r="A8" s="21" t="s">
        <v>105</v>
      </c>
      <c r="B8" s="15">
        <f>+B15</f>
        <v>2625522846</v>
      </c>
      <c r="C8" s="15">
        <f aca="true" t="shared" si="0" ref="C8:X8">+C15</f>
        <v>63020623</v>
      </c>
      <c r="D8" s="15">
        <f t="shared" si="0"/>
        <v>49738940</v>
      </c>
      <c r="E8" s="15">
        <f t="shared" si="0"/>
        <v>69044306</v>
      </c>
      <c r="F8" s="15">
        <f t="shared" si="0"/>
        <v>22111945</v>
      </c>
      <c r="G8" s="15">
        <f t="shared" si="0"/>
        <v>40616400</v>
      </c>
      <c r="H8" s="15">
        <f t="shared" si="0"/>
        <v>18245671</v>
      </c>
      <c r="I8" s="15">
        <f t="shared" si="0"/>
        <v>84371582</v>
      </c>
      <c r="J8" s="15">
        <f t="shared" si="0"/>
        <v>1024458509</v>
      </c>
      <c r="K8" s="15">
        <f t="shared" si="0"/>
        <v>116215524</v>
      </c>
      <c r="L8" s="15">
        <f t="shared" si="0"/>
        <v>61188234</v>
      </c>
      <c r="M8" s="15">
        <f t="shared" si="0"/>
        <v>232529343</v>
      </c>
      <c r="N8" s="15">
        <f t="shared" si="0"/>
        <v>304456171</v>
      </c>
      <c r="O8" s="15">
        <f t="shared" si="0"/>
        <v>147615354</v>
      </c>
      <c r="P8" s="15">
        <f t="shared" si="0"/>
        <v>513068162</v>
      </c>
      <c r="Q8" s="15">
        <f t="shared" si="0"/>
        <v>26143306</v>
      </c>
      <c r="R8" s="15">
        <f t="shared" si="0"/>
        <v>0</v>
      </c>
      <c r="S8" s="15">
        <f t="shared" si="0"/>
        <v>65586985</v>
      </c>
      <c r="T8" s="15">
        <f t="shared" si="0"/>
        <v>328147890</v>
      </c>
      <c r="U8" s="15">
        <f t="shared" si="0"/>
        <v>275177043</v>
      </c>
      <c r="V8" s="15">
        <f t="shared" si="0"/>
        <v>437438404</v>
      </c>
      <c r="W8" s="15">
        <f t="shared" si="0"/>
        <v>96057725</v>
      </c>
      <c r="X8" s="7">
        <f t="shared" si="0"/>
        <v>74055279</v>
      </c>
    </row>
    <row r="9" spans="1:24" ht="13.5">
      <c r="A9" s="21" t="s">
        <v>106</v>
      </c>
      <c r="B9" s="15">
        <f>+B26</f>
        <v>2661527165</v>
      </c>
      <c r="C9" s="15">
        <f aca="true" t="shared" si="1" ref="C9:X9">+C26</f>
        <v>55464412</v>
      </c>
      <c r="D9" s="15">
        <f t="shared" si="1"/>
        <v>43167666</v>
      </c>
      <c r="E9" s="15">
        <f t="shared" si="1"/>
        <v>53505839</v>
      </c>
      <c r="F9" s="15">
        <f t="shared" si="1"/>
        <v>8210351</v>
      </c>
      <c r="G9" s="15">
        <f t="shared" si="1"/>
        <v>1118752</v>
      </c>
      <c r="H9" s="15">
        <f t="shared" si="1"/>
        <v>56083636</v>
      </c>
      <c r="I9" s="15">
        <f t="shared" si="1"/>
        <v>21940358</v>
      </c>
      <c r="J9" s="15">
        <f t="shared" si="1"/>
        <v>522887415</v>
      </c>
      <c r="K9" s="15">
        <f t="shared" si="1"/>
        <v>86547311</v>
      </c>
      <c r="L9" s="15">
        <f t="shared" si="1"/>
        <v>51035768</v>
      </c>
      <c r="M9" s="15">
        <f t="shared" si="1"/>
        <v>159692465</v>
      </c>
      <c r="N9" s="15">
        <f t="shared" si="1"/>
        <v>250438615</v>
      </c>
      <c r="O9" s="15">
        <f t="shared" si="1"/>
        <v>124655381</v>
      </c>
      <c r="P9" s="15">
        <f t="shared" si="1"/>
        <v>328781615</v>
      </c>
      <c r="Q9" s="15">
        <f t="shared" si="1"/>
        <v>35773945</v>
      </c>
      <c r="R9" s="15">
        <f t="shared" si="1"/>
        <v>0</v>
      </c>
      <c r="S9" s="15">
        <f t="shared" si="1"/>
        <v>49020051</v>
      </c>
      <c r="T9" s="15">
        <f t="shared" si="1"/>
        <v>169744083</v>
      </c>
      <c r="U9" s="15">
        <f t="shared" si="1"/>
        <v>182728533</v>
      </c>
      <c r="V9" s="15">
        <f t="shared" si="1"/>
        <v>374546879</v>
      </c>
      <c r="W9" s="15">
        <f t="shared" si="1"/>
        <v>6231283</v>
      </c>
      <c r="X9" s="7">
        <f t="shared" si="1"/>
        <v>46683642</v>
      </c>
    </row>
    <row r="10" spans="1:24" ht="13.5">
      <c r="A10" s="21" t="s">
        <v>107</v>
      </c>
      <c r="B10" s="15">
        <f>+B8-B9</f>
        <v>-36004319</v>
      </c>
      <c r="C10" s="15">
        <f aca="true" t="shared" si="2" ref="C10:X10">+C8-C9</f>
        <v>7556211</v>
      </c>
      <c r="D10" s="15">
        <f t="shared" si="2"/>
        <v>6571274</v>
      </c>
      <c r="E10" s="15">
        <f t="shared" si="2"/>
        <v>15538467</v>
      </c>
      <c r="F10" s="15">
        <f t="shared" si="2"/>
        <v>13901594</v>
      </c>
      <c r="G10" s="15">
        <f t="shared" si="2"/>
        <v>39497648</v>
      </c>
      <c r="H10" s="15">
        <f t="shared" si="2"/>
        <v>-37837965</v>
      </c>
      <c r="I10" s="15">
        <f t="shared" si="2"/>
        <v>62431224</v>
      </c>
      <c r="J10" s="15">
        <f t="shared" si="2"/>
        <v>501571094</v>
      </c>
      <c r="K10" s="15">
        <f t="shared" si="2"/>
        <v>29668213</v>
      </c>
      <c r="L10" s="15">
        <f t="shared" si="2"/>
        <v>10152466</v>
      </c>
      <c r="M10" s="15">
        <f t="shared" si="2"/>
        <v>72836878</v>
      </c>
      <c r="N10" s="15">
        <f t="shared" si="2"/>
        <v>54017556</v>
      </c>
      <c r="O10" s="15">
        <f t="shared" si="2"/>
        <v>22959973</v>
      </c>
      <c r="P10" s="15">
        <f t="shared" si="2"/>
        <v>184286547</v>
      </c>
      <c r="Q10" s="15">
        <f t="shared" si="2"/>
        <v>-9630639</v>
      </c>
      <c r="R10" s="15">
        <f t="shared" si="2"/>
        <v>0</v>
      </c>
      <c r="S10" s="15">
        <f t="shared" si="2"/>
        <v>16566934</v>
      </c>
      <c r="T10" s="15">
        <f t="shared" si="2"/>
        <v>158403807</v>
      </c>
      <c r="U10" s="15">
        <f t="shared" si="2"/>
        <v>92448510</v>
      </c>
      <c r="V10" s="15">
        <f t="shared" si="2"/>
        <v>62891525</v>
      </c>
      <c r="W10" s="15">
        <f t="shared" si="2"/>
        <v>89826442</v>
      </c>
      <c r="X10" s="7">
        <f t="shared" si="2"/>
        <v>27371637</v>
      </c>
    </row>
    <row r="11" spans="1:24" ht="12.75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8"/>
    </row>
    <row r="12" spans="1:24" ht="13.5">
      <c r="A12" s="2" t="s">
        <v>108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8"/>
    </row>
    <row r="13" spans="1:24" ht="13.5">
      <c r="A13" s="21" t="s">
        <v>109</v>
      </c>
      <c r="B13" s="17">
        <v>8548989585</v>
      </c>
      <c r="C13" s="17">
        <v>480618541</v>
      </c>
      <c r="D13" s="17">
        <v>367828127</v>
      </c>
      <c r="E13" s="17">
        <v>309833472</v>
      </c>
      <c r="F13" s="17">
        <v>68351758</v>
      </c>
      <c r="G13" s="17">
        <v>1197097542</v>
      </c>
      <c r="H13" s="17">
        <v>248507850</v>
      </c>
      <c r="I13" s="17">
        <v>167735200</v>
      </c>
      <c r="J13" s="17">
        <v>3111709093</v>
      </c>
      <c r="K13" s="17">
        <v>551082587</v>
      </c>
      <c r="L13" s="17">
        <v>152410000</v>
      </c>
      <c r="M13" s="17">
        <v>729786888</v>
      </c>
      <c r="N13" s="17">
        <v>894698783</v>
      </c>
      <c r="O13" s="17">
        <v>413419852</v>
      </c>
      <c r="P13" s="17">
        <v>2190064556</v>
      </c>
      <c r="Q13" s="17">
        <v>234975623</v>
      </c>
      <c r="R13" s="17">
        <v>361294973</v>
      </c>
      <c r="S13" s="17">
        <v>142633997</v>
      </c>
      <c r="T13" s="17">
        <v>1014381589</v>
      </c>
      <c r="U13" s="17">
        <v>925274469</v>
      </c>
      <c r="V13" s="17">
        <v>1658819050</v>
      </c>
      <c r="W13" s="17">
        <v>310531726</v>
      </c>
      <c r="X13" s="9">
        <v>172833000</v>
      </c>
    </row>
    <row r="14" spans="1:24" ht="13.5">
      <c r="A14" s="21" t="s">
        <v>110</v>
      </c>
      <c r="B14" s="17">
        <v>8896738489</v>
      </c>
      <c r="C14" s="17">
        <v>303633371</v>
      </c>
      <c r="D14" s="17">
        <v>388329528</v>
      </c>
      <c r="E14" s="17">
        <v>321700472</v>
      </c>
      <c r="F14" s="17">
        <v>70150757</v>
      </c>
      <c r="G14" s="17">
        <v>329246492</v>
      </c>
      <c r="H14" s="17">
        <v>302155850</v>
      </c>
      <c r="I14" s="17">
        <v>192350706</v>
      </c>
      <c r="J14" s="17">
        <v>3204956365</v>
      </c>
      <c r="K14" s="17">
        <v>553655055</v>
      </c>
      <c r="L14" s="17">
        <v>152410000</v>
      </c>
      <c r="M14" s="17">
        <v>763489938</v>
      </c>
      <c r="N14" s="17">
        <v>942438783</v>
      </c>
      <c r="O14" s="17">
        <v>429419852</v>
      </c>
      <c r="P14" s="17">
        <v>2207375556</v>
      </c>
      <c r="Q14" s="17">
        <v>250111319</v>
      </c>
      <c r="R14" s="17">
        <v>365323973</v>
      </c>
      <c r="S14" s="17">
        <v>154772997</v>
      </c>
      <c r="T14" s="17">
        <v>1051089589</v>
      </c>
      <c r="U14" s="17">
        <v>961855469</v>
      </c>
      <c r="V14" s="17">
        <v>1675395190</v>
      </c>
      <c r="W14" s="17">
        <v>327364726</v>
      </c>
      <c r="X14" s="9">
        <v>174953000</v>
      </c>
    </row>
    <row r="15" spans="1:24" ht="13.5">
      <c r="A15" s="21" t="s">
        <v>111</v>
      </c>
      <c r="B15" s="17">
        <v>2625522846</v>
      </c>
      <c r="C15" s="17">
        <v>63020623</v>
      </c>
      <c r="D15" s="17">
        <v>49738940</v>
      </c>
      <c r="E15" s="17">
        <v>69044306</v>
      </c>
      <c r="F15" s="17">
        <v>22111945</v>
      </c>
      <c r="G15" s="17">
        <v>40616400</v>
      </c>
      <c r="H15" s="17">
        <v>18245671</v>
      </c>
      <c r="I15" s="17">
        <v>84371582</v>
      </c>
      <c r="J15" s="17">
        <v>1024458509</v>
      </c>
      <c r="K15" s="17">
        <v>116215524</v>
      </c>
      <c r="L15" s="17">
        <v>61188234</v>
      </c>
      <c r="M15" s="17">
        <v>232529343</v>
      </c>
      <c r="N15" s="17">
        <v>304456171</v>
      </c>
      <c r="O15" s="17">
        <v>147615354</v>
      </c>
      <c r="P15" s="17">
        <v>513068162</v>
      </c>
      <c r="Q15" s="17">
        <v>26143306</v>
      </c>
      <c r="R15" s="17">
        <v>0</v>
      </c>
      <c r="S15" s="17">
        <v>65586985</v>
      </c>
      <c r="T15" s="17">
        <v>328147890</v>
      </c>
      <c r="U15" s="17">
        <v>275177043</v>
      </c>
      <c r="V15" s="17">
        <v>437438404</v>
      </c>
      <c r="W15" s="17">
        <v>96057725</v>
      </c>
      <c r="X15" s="9">
        <v>74055279</v>
      </c>
    </row>
    <row r="16" spans="1:24" ht="12.75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8"/>
    </row>
    <row r="17" spans="1:24" ht="13.5">
      <c r="A17" s="21" t="s">
        <v>112</v>
      </c>
      <c r="B17" s="15">
        <f>+B14-B13</f>
        <v>347748904</v>
      </c>
      <c r="C17" s="15">
        <f aca="true" t="shared" si="3" ref="C17:X17">+C14-C13</f>
        <v>-176985170</v>
      </c>
      <c r="D17" s="15">
        <f t="shared" si="3"/>
        <v>20501401</v>
      </c>
      <c r="E17" s="15">
        <f t="shared" si="3"/>
        <v>11867000</v>
      </c>
      <c r="F17" s="15">
        <f t="shared" si="3"/>
        <v>1798999</v>
      </c>
      <c r="G17" s="15">
        <f t="shared" si="3"/>
        <v>-867851050</v>
      </c>
      <c r="H17" s="15">
        <f t="shared" si="3"/>
        <v>53648000</v>
      </c>
      <c r="I17" s="15">
        <f t="shared" si="3"/>
        <v>24615506</v>
      </c>
      <c r="J17" s="15">
        <f t="shared" si="3"/>
        <v>93247272</v>
      </c>
      <c r="K17" s="15">
        <f t="shared" si="3"/>
        <v>2572468</v>
      </c>
      <c r="L17" s="15">
        <f t="shared" si="3"/>
        <v>0</v>
      </c>
      <c r="M17" s="15">
        <f t="shared" si="3"/>
        <v>33703050</v>
      </c>
      <c r="N17" s="15">
        <f t="shared" si="3"/>
        <v>47740000</v>
      </c>
      <c r="O17" s="15">
        <f t="shared" si="3"/>
        <v>16000000</v>
      </c>
      <c r="P17" s="15">
        <f t="shared" si="3"/>
        <v>17311000</v>
      </c>
      <c r="Q17" s="15">
        <f t="shared" si="3"/>
        <v>15135696</v>
      </c>
      <c r="R17" s="15">
        <f t="shared" si="3"/>
        <v>4029000</v>
      </c>
      <c r="S17" s="15">
        <f t="shared" si="3"/>
        <v>12139000</v>
      </c>
      <c r="T17" s="15">
        <f t="shared" si="3"/>
        <v>36708000</v>
      </c>
      <c r="U17" s="15">
        <f t="shared" si="3"/>
        <v>36581000</v>
      </c>
      <c r="V17" s="15">
        <f t="shared" si="3"/>
        <v>16576140</v>
      </c>
      <c r="W17" s="15">
        <f t="shared" si="3"/>
        <v>16833000</v>
      </c>
      <c r="X17" s="7">
        <f t="shared" si="3"/>
        <v>2120000</v>
      </c>
    </row>
    <row r="18" spans="1:24" ht="13.5">
      <c r="A18" s="21" t="s">
        <v>113</v>
      </c>
      <c r="B18" s="15">
        <f>+B15-B13</f>
        <v>-5923466739</v>
      </c>
      <c r="C18" s="15">
        <f aca="true" t="shared" si="4" ref="C18:X18">+C15-C13</f>
        <v>-417597918</v>
      </c>
      <c r="D18" s="15">
        <f t="shared" si="4"/>
        <v>-318089187</v>
      </c>
      <c r="E18" s="15">
        <f t="shared" si="4"/>
        <v>-240789166</v>
      </c>
      <c r="F18" s="15">
        <f t="shared" si="4"/>
        <v>-46239813</v>
      </c>
      <c r="G18" s="15">
        <f t="shared" si="4"/>
        <v>-1156481142</v>
      </c>
      <c r="H18" s="15">
        <f t="shared" si="4"/>
        <v>-230262179</v>
      </c>
      <c r="I18" s="15">
        <f t="shared" si="4"/>
        <v>-83363618</v>
      </c>
      <c r="J18" s="15">
        <f t="shared" si="4"/>
        <v>-2087250584</v>
      </c>
      <c r="K18" s="15">
        <f t="shared" si="4"/>
        <v>-434867063</v>
      </c>
      <c r="L18" s="15">
        <f t="shared" si="4"/>
        <v>-91221766</v>
      </c>
      <c r="M18" s="15">
        <f t="shared" si="4"/>
        <v>-497257545</v>
      </c>
      <c r="N18" s="15">
        <f t="shared" si="4"/>
        <v>-590242612</v>
      </c>
      <c r="O18" s="15">
        <f t="shared" si="4"/>
        <v>-265804498</v>
      </c>
      <c r="P18" s="15">
        <f t="shared" si="4"/>
        <v>-1676996394</v>
      </c>
      <c r="Q18" s="15">
        <f t="shared" si="4"/>
        <v>-208832317</v>
      </c>
      <c r="R18" s="15">
        <f t="shared" si="4"/>
        <v>-361294973</v>
      </c>
      <c r="S18" s="15">
        <f t="shared" si="4"/>
        <v>-77047012</v>
      </c>
      <c r="T18" s="15">
        <f t="shared" si="4"/>
        <v>-686233699</v>
      </c>
      <c r="U18" s="15">
        <f t="shared" si="4"/>
        <v>-650097426</v>
      </c>
      <c r="V18" s="15">
        <f t="shared" si="4"/>
        <v>-1221380646</v>
      </c>
      <c r="W18" s="15">
        <f t="shared" si="4"/>
        <v>-214474001</v>
      </c>
      <c r="X18" s="7">
        <f t="shared" si="4"/>
        <v>-98777721</v>
      </c>
    </row>
    <row r="19" spans="1:24" ht="13.5">
      <c r="A19" s="21" t="s">
        <v>114</v>
      </c>
      <c r="B19" s="15">
        <f>+B15-B14</f>
        <v>-6271215643</v>
      </c>
      <c r="C19" s="15">
        <f aca="true" t="shared" si="5" ref="C19:X19">+C15-C14</f>
        <v>-240612748</v>
      </c>
      <c r="D19" s="15">
        <f t="shared" si="5"/>
        <v>-338590588</v>
      </c>
      <c r="E19" s="15">
        <f t="shared" si="5"/>
        <v>-252656166</v>
      </c>
      <c r="F19" s="15">
        <f t="shared" si="5"/>
        <v>-48038812</v>
      </c>
      <c r="G19" s="15">
        <f t="shared" si="5"/>
        <v>-288630092</v>
      </c>
      <c r="H19" s="15">
        <f t="shared" si="5"/>
        <v>-283910179</v>
      </c>
      <c r="I19" s="15">
        <f t="shared" si="5"/>
        <v>-107979124</v>
      </c>
      <c r="J19" s="15">
        <f t="shared" si="5"/>
        <v>-2180497856</v>
      </c>
      <c r="K19" s="15">
        <f t="shared" si="5"/>
        <v>-437439531</v>
      </c>
      <c r="L19" s="15">
        <f t="shared" si="5"/>
        <v>-91221766</v>
      </c>
      <c r="M19" s="15">
        <f t="shared" si="5"/>
        <v>-530960595</v>
      </c>
      <c r="N19" s="15">
        <f t="shared" si="5"/>
        <v>-637982612</v>
      </c>
      <c r="O19" s="15">
        <f t="shared" si="5"/>
        <v>-281804498</v>
      </c>
      <c r="P19" s="15">
        <f t="shared" si="5"/>
        <v>-1694307394</v>
      </c>
      <c r="Q19" s="15">
        <f t="shared" si="5"/>
        <v>-223968013</v>
      </c>
      <c r="R19" s="15">
        <f t="shared" si="5"/>
        <v>-365323973</v>
      </c>
      <c r="S19" s="15">
        <f t="shared" si="5"/>
        <v>-89186012</v>
      </c>
      <c r="T19" s="15">
        <f t="shared" si="5"/>
        <v>-722941699</v>
      </c>
      <c r="U19" s="15">
        <f t="shared" si="5"/>
        <v>-686678426</v>
      </c>
      <c r="V19" s="15">
        <f t="shared" si="5"/>
        <v>-1237956786</v>
      </c>
      <c r="W19" s="15">
        <f t="shared" si="5"/>
        <v>-231307001</v>
      </c>
      <c r="X19" s="7">
        <f t="shared" si="5"/>
        <v>-100897721</v>
      </c>
    </row>
    <row r="20" spans="1:24" ht="13.5">
      <c r="A20" s="21" t="s">
        <v>115</v>
      </c>
      <c r="B20" s="18">
        <f>IF(B13=0,0,B15*100/B13)</f>
        <v>30.711498942596968</v>
      </c>
      <c r="C20" s="18">
        <f aca="true" t="shared" si="6" ref="C20:X20">IF(C13=0,0,C15*100/C13)</f>
        <v>13.11239946525492</v>
      </c>
      <c r="D20" s="18">
        <f t="shared" si="6"/>
        <v>13.52233185799845</v>
      </c>
      <c r="E20" s="18">
        <f t="shared" si="6"/>
        <v>22.284327627455305</v>
      </c>
      <c r="F20" s="18">
        <f t="shared" si="6"/>
        <v>32.35022133593111</v>
      </c>
      <c r="G20" s="18">
        <f t="shared" si="6"/>
        <v>3.392906473781733</v>
      </c>
      <c r="H20" s="18">
        <f t="shared" si="6"/>
        <v>7.342090400766012</v>
      </c>
      <c r="I20" s="18">
        <f t="shared" si="6"/>
        <v>50.30046287243226</v>
      </c>
      <c r="J20" s="18">
        <f t="shared" si="6"/>
        <v>32.92269548283253</v>
      </c>
      <c r="K20" s="18">
        <f t="shared" si="6"/>
        <v>21.088585765820977</v>
      </c>
      <c r="L20" s="18">
        <f t="shared" si="6"/>
        <v>40.14712551669838</v>
      </c>
      <c r="M20" s="18">
        <f t="shared" si="6"/>
        <v>31.862636452300855</v>
      </c>
      <c r="N20" s="18">
        <f t="shared" si="6"/>
        <v>34.02890188127147</v>
      </c>
      <c r="O20" s="18">
        <f t="shared" si="6"/>
        <v>35.70591815702164</v>
      </c>
      <c r="P20" s="18">
        <f t="shared" si="6"/>
        <v>23.42707937966373</v>
      </c>
      <c r="Q20" s="18">
        <f t="shared" si="6"/>
        <v>11.125965181503105</v>
      </c>
      <c r="R20" s="18">
        <f t="shared" si="6"/>
        <v>0</v>
      </c>
      <c r="S20" s="18">
        <f t="shared" si="6"/>
        <v>45.98271546719678</v>
      </c>
      <c r="T20" s="18">
        <f t="shared" si="6"/>
        <v>32.34955105242944</v>
      </c>
      <c r="U20" s="18">
        <f t="shared" si="6"/>
        <v>29.740044950921476</v>
      </c>
      <c r="V20" s="18">
        <f t="shared" si="6"/>
        <v>26.3704714507589</v>
      </c>
      <c r="W20" s="18">
        <f t="shared" si="6"/>
        <v>30.93330470201296</v>
      </c>
      <c r="X20" s="10">
        <f t="shared" si="6"/>
        <v>42.847881480967175</v>
      </c>
    </row>
    <row r="21" spans="1:24" ht="13.5">
      <c r="A21" s="21" t="s">
        <v>116</v>
      </c>
      <c r="B21" s="18">
        <f>IF(B14=0,0,B15*100/B14)</f>
        <v>29.51107138021667</v>
      </c>
      <c r="C21" s="18">
        <f aca="true" t="shared" si="7" ref="C21:X21">IF(C14=0,0,C15*100/C14)</f>
        <v>20.75549956595515</v>
      </c>
      <c r="D21" s="18">
        <f t="shared" si="7"/>
        <v>12.808436241294533</v>
      </c>
      <c r="E21" s="18">
        <f t="shared" si="7"/>
        <v>21.462295523147382</v>
      </c>
      <c r="F21" s="18">
        <f t="shared" si="7"/>
        <v>31.52060782465968</v>
      </c>
      <c r="G21" s="18">
        <f t="shared" si="7"/>
        <v>12.336167882390072</v>
      </c>
      <c r="H21" s="18">
        <f t="shared" si="7"/>
        <v>6.038496689704998</v>
      </c>
      <c r="I21" s="18">
        <f t="shared" si="7"/>
        <v>43.86341165807834</v>
      </c>
      <c r="J21" s="18">
        <f t="shared" si="7"/>
        <v>31.96481924645486</v>
      </c>
      <c r="K21" s="18">
        <f t="shared" si="7"/>
        <v>20.990601088253406</v>
      </c>
      <c r="L21" s="18">
        <f t="shared" si="7"/>
        <v>40.14712551669838</v>
      </c>
      <c r="M21" s="18">
        <f t="shared" si="7"/>
        <v>30.456111001164235</v>
      </c>
      <c r="N21" s="18">
        <f t="shared" si="7"/>
        <v>32.30514029047551</v>
      </c>
      <c r="O21" s="18">
        <f t="shared" si="7"/>
        <v>34.37553091979548</v>
      </c>
      <c r="P21" s="18">
        <f t="shared" si="7"/>
        <v>23.243356147774612</v>
      </c>
      <c r="Q21" s="18">
        <f t="shared" si="7"/>
        <v>10.452668077769003</v>
      </c>
      <c r="R21" s="18">
        <f t="shared" si="7"/>
        <v>0</v>
      </c>
      <c r="S21" s="18">
        <f t="shared" si="7"/>
        <v>42.376245386008776</v>
      </c>
      <c r="T21" s="18">
        <f t="shared" si="7"/>
        <v>31.219783112132035</v>
      </c>
      <c r="U21" s="18">
        <f t="shared" si="7"/>
        <v>28.608980441322416</v>
      </c>
      <c r="V21" s="18">
        <f t="shared" si="7"/>
        <v>26.10956546914761</v>
      </c>
      <c r="W21" s="18">
        <f t="shared" si="7"/>
        <v>29.342723076401334</v>
      </c>
      <c r="X21" s="10">
        <f t="shared" si="7"/>
        <v>42.32867055723537</v>
      </c>
    </row>
    <row r="22" spans="1:24" ht="12.7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8"/>
    </row>
    <row r="23" spans="1:24" ht="13.5">
      <c r="A23" s="2" t="s">
        <v>117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8"/>
    </row>
    <row r="24" spans="1:24" ht="13.5">
      <c r="A24" s="21" t="s">
        <v>109</v>
      </c>
      <c r="B24" s="17">
        <v>8011886964</v>
      </c>
      <c r="C24" s="17">
        <v>499780126</v>
      </c>
      <c r="D24" s="17">
        <v>398829080</v>
      </c>
      <c r="E24" s="17">
        <v>313497084</v>
      </c>
      <c r="F24" s="17">
        <v>67946987</v>
      </c>
      <c r="G24" s="17">
        <v>1117790695</v>
      </c>
      <c r="H24" s="17">
        <v>248478556</v>
      </c>
      <c r="I24" s="17">
        <v>157528799</v>
      </c>
      <c r="J24" s="17">
        <v>3111610955</v>
      </c>
      <c r="K24" s="17">
        <v>524678041</v>
      </c>
      <c r="L24" s="17">
        <v>190270493</v>
      </c>
      <c r="M24" s="17">
        <v>836334132</v>
      </c>
      <c r="N24" s="17">
        <v>867206046</v>
      </c>
      <c r="O24" s="17">
        <v>463777104</v>
      </c>
      <c r="P24" s="17">
        <v>2978986932</v>
      </c>
      <c r="Q24" s="17">
        <v>236175934</v>
      </c>
      <c r="R24" s="17">
        <v>355892378</v>
      </c>
      <c r="S24" s="17">
        <v>145029995</v>
      </c>
      <c r="T24" s="17">
        <v>996022983</v>
      </c>
      <c r="U24" s="17">
        <v>944460926</v>
      </c>
      <c r="V24" s="17">
        <v>1656833990</v>
      </c>
      <c r="W24" s="17">
        <v>493498589</v>
      </c>
      <c r="X24" s="9">
        <v>188501150</v>
      </c>
    </row>
    <row r="25" spans="1:24" ht="13.5">
      <c r="A25" s="21" t="s">
        <v>110</v>
      </c>
      <c r="B25" s="17">
        <v>8251407822</v>
      </c>
      <c r="C25" s="17">
        <v>343627401</v>
      </c>
      <c r="D25" s="17">
        <v>401829081</v>
      </c>
      <c r="E25" s="17">
        <v>313497084</v>
      </c>
      <c r="F25" s="17">
        <v>69745986</v>
      </c>
      <c r="G25" s="17">
        <v>359137739</v>
      </c>
      <c r="H25" s="17">
        <v>302013293</v>
      </c>
      <c r="I25" s="17">
        <v>272271411</v>
      </c>
      <c r="J25" s="17">
        <v>3120969007</v>
      </c>
      <c r="K25" s="17">
        <v>527250512</v>
      </c>
      <c r="L25" s="17">
        <v>197116493</v>
      </c>
      <c r="M25" s="17">
        <v>840309128</v>
      </c>
      <c r="N25" s="17">
        <v>897326046</v>
      </c>
      <c r="O25" s="17">
        <v>463777104</v>
      </c>
      <c r="P25" s="17">
        <v>2960855462</v>
      </c>
      <c r="Q25" s="17">
        <v>276833074</v>
      </c>
      <c r="R25" s="17">
        <v>359921378</v>
      </c>
      <c r="S25" s="17">
        <v>154742998</v>
      </c>
      <c r="T25" s="17">
        <v>996022983</v>
      </c>
      <c r="U25" s="17">
        <v>981041928</v>
      </c>
      <c r="V25" s="17">
        <v>1665963490</v>
      </c>
      <c r="W25" s="17">
        <v>493498589</v>
      </c>
      <c r="X25" s="9">
        <v>190321150</v>
      </c>
    </row>
    <row r="26" spans="1:24" ht="13.5">
      <c r="A26" s="21" t="s">
        <v>111</v>
      </c>
      <c r="B26" s="17">
        <v>2661527165</v>
      </c>
      <c r="C26" s="17">
        <v>55464412</v>
      </c>
      <c r="D26" s="17">
        <v>43167666</v>
      </c>
      <c r="E26" s="17">
        <v>53505839</v>
      </c>
      <c r="F26" s="17">
        <v>8210351</v>
      </c>
      <c r="G26" s="17">
        <v>1118752</v>
      </c>
      <c r="H26" s="17">
        <v>56083636</v>
      </c>
      <c r="I26" s="17">
        <v>21940358</v>
      </c>
      <c r="J26" s="17">
        <v>522887415</v>
      </c>
      <c r="K26" s="17">
        <v>86547311</v>
      </c>
      <c r="L26" s="17">
        <v>51035768</v>
      </c>
      <c r="M26" s="17">
        <v>159692465</v>
      </c>
      <c r="N26" s="17">
        <v>250438615</v>
      </c>
      <c r="O26" s="17">
        <v>124655381</v>
      </c>
      <c r="P26" s="17">
        <v>328781615</v>
      </c>
      <c r="Q26" s="17">
        <v>35773945</v>
      </c>
      <c r="R26" s="17">
        <v>0</v>
      </c>
      <c r="S26" s="17">
        <v>49020051</v>
      </c>
      <c r="T26" s="17">
        <v>169744083</v>
      </c>
      <c r="U26" s="17">
        <v>182728533</v>
      </c>
      <c r="V26" s="17">
        <v>374546879</v>
      </c>
      <c r="W26" s="17">
        <v>6231283</v>
      </c>
      <c r="X26" s="9">
        <v>46683642</v>
      </c>
    </row>
    <row r="27" spans="1:24" ht="12.75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8"/>
    </row>
    <row r="28" spans="1:24" ht="13.5">
      <c r="A28" s="21" t="s">
        <v>118</v>
      </c>
      <c r="B28" s="15">
        <f>+B25-B24</f>
        <v>239520858</v>
      </c>
      <c r="C28" s="15">
        <f aca="true" t="shared" si="8" ref="C28:X28">+C25-C24</f>
        <v>-156152725</v>
      </c>
      <c r="D28" s="15">
        <f t="shared" si="8"/>
        <v>3000001</v>
      </c>
      <c r="E28" s="15">
        <f t="shared" si="8"/>
        <v>0</v>
      </c>
      <c r="F28" s="15">
        <f t="shared" si="8"/>
        <v>1798999</v>
      </c>
      <c r="G28" s="15">
        <f t="shared" si="8"/>
        <v>-758652956</v>
      </c>
      <c r="H28" s="15">
        <f t="shared" si="8"/>
        <v>53534737</v>
      </c>
      <c r="I28" s="15">
        <f t="shared" si="8"/>
        <v>114742612</v>
      </c>
      <c r="J28" s="15">
        <f t="shared" si="8"/>
        <v>9358052</v>
      </c>
      <c r="K28" s="15">
        <f t="shared" si="8"/>
        <v>2572471</v>
      </c>
      <c r="L28" s="15">
        <f t="shared" si="8"/>
        <v>6846000</v>
      </c>
      <c r="M28" s="15">
        <f t="shared" si="8"/>
        <v>3974996</v>
      </c>
      <c r="N28" s="15">
        <f t="shared" si="8"/>
        <v>30120000</v>
      </c>
      <c r="O28" s="15">
        <f t="shared" si="8"/>
        <v>0</v>
      </c>
      <c r="P28" s="15">
        <f t="shared" si="8"/>
        <v>-18131470</v>
      </c>
      <c r="Q28" s="15">
        <f t="shared" si="8"/>
        <v>40657140</v>
      </c>
      <c r="R28" s="15">
        <f t="shared" si="8"/>
        <v>4029000</v>
      </c>
      <c r="S28" s="15">
        <f t="shared" si="8"/>
        <v>9713003</v>
      </c>
      <c r="T28" s="15">
        <f t="shared" si="8"/>
        <v>0</v>
      </c>
      <c r="U28" s="15">
        <f t="shared" si="8"/>
        <v>36581002</v>
      </c>
      <c r="V28" s="15">
        <f t="shared" si="8"/>
        <v>9129500</v>
      </c>
      <c r="W28" s="15">
        <f t="shared" si="8"/>
        <v>0</v>
      </c>
      <c r="X28" s="7">
        <f t="shared" si="8"/>
        <v>1820000</v>
      </c>
    </row>
    <row r="29" spans="1:24" ht="13.5">
      <c r="A29" s="21" t="s">
        <v>119</v>
      </c>
      <c r="B29" s="15">
        <f>+B26-B24</f>
        <v>-5350359799</v>
      </c>
      <c r="C29" s="15">
        <f aca="true" t="shared" si="9" ref="C29:X29">+C26-C24</f>
        <v>-444315714</v>
      </c>
      <c r="D29" s="15">
        <f t="shared" si="9"/>
        <v>-355661414</v>
      </c>
      <c r="E29" s="15">
        <f t="shared" si="9"/>
        <v>-259991245</v>
      </c>
      <c r="F29" s="15">
        <f t="shared" si="9"/>
        <v>-59736636</v>
      </c>
      <c r="G29" s="15">
        <f t="shared" si="9"/>
        <v>-1116671943</v>
      </c>
      <c r="H29" s="15">
        <f t="shared" si="9"/>
        <v>-192394920</v>
      </c>
      <c r="I29" s="15">
        <f t="shared" si="9"/>
        <v>-135588441</v>
      </c>
      <c r="J29" s="15">
        <f t="shared" si="9"/>
        <v>-2588723540</v>
      </c>
      <c r="K29" s="15">
        <f t="shared" si="9"/>
        <v>-438130730</v>
      </c>
      <c r="L29" s="15">
        <f t="shared" si="9"/>
        <v>-139234725</v>
      </c>
      <c r="M29" s="15">
        <f t="shared" si="9"/>
        <v>-676641667</v>
      </c>
      <c r="N29" s="15">
        <f t="shared" si="9"/>
        <v>-616767431</v>
      </c>
      <c r="O29" s="15">
        <f t="shared" si="9"/>
        <v>-339121723</v>
      </c>
      <c r="P29" s="15">
        <f t="shared" si="9"/>
        <v>-2650205317</v>
      </c>
      <c r="Q29" s="15">
        <f t="shared" si="9"/>
        <v>-200401989</v>
      </c>
      <c r="R29" s="15">
        <f t="shared" si="9"/>
        <v>-355892378</v>
      </c>
      <c r="S29" s="15">
        <f t="shared" si="9"/>
        <v>-96009944</v>
      </c>
      <c r="T29" s="15">
        <f t="shared" si="9"/>
        <v>-826278900</v>
      </c>
      <c r="U29" s="15">
        <f t="shared" si="9"/>
        <v>-761732393</v>
      </c>
      <c r="V29" s="15">
        <f t="shared" si="9"/>
        <v>-1282287111</v>
      </c>
      <c r="W29" s="15">
        <f t="shared" si="9"/>
        <v>-487267306</v>
      </c>
      <c r="X29" s="7">
        <f t="shared" si="9"/>
        <v>-141817508</v>
      </c>
    </row>
    <row r="30" spans="1:24" ht="13.5">
      <c r="A30" s="21" t="s">
        <v>120</v>
      </c>
      <c r="B30" s="15">
        <f>+B26-B25</f>
        <v>-5589880657</v>
      </c>
      <c r="C30" s="15">
        <f aca="true" t="shared" si="10" ref="C30:X30">+C26-C25</f>
        <v>-288162989</v>
      </c>
      <c r="D30" s="15">
        <f t="shared" si="10"/>
        <v>-358661415</v>
      </c>
      <c r="E30" s="15">
        <f t="shared" si="10"/>
        <v>-259991245</v>
      </c>
      <c r="F30" s="15">
        <f t="shared" si="10"/>
        <v>-61535635</v>
      </c>
      <c r="G30" s="15">
        <f t="shared" si="10"/>
        <v>-358018987</v>
      </c>
      <c r="H30" s="15">
        <f t="shared" si="10"/>
        <v>-245929657</v>
      </c>
      <c r="I30" s="15">
        <f t="shared" si="10"/>
        <v>-250331053</v>
      </c>
      <c r="J30" s="15">
        <f t="shared" si="10"/>
        <v>-2598081592</v>
      </c>
      <c r="K30" s="15">
        <f t="shared" si="10"/>
        <v>-440703201</v>
      </c>
      <c r="L30" s="15">
        <f t="shared" si="10"/>
        <v>-146080725</v>
      </c>
      <c r="M30" s="15">
        <f t="shared" si="10"/>
        <v>-680616663</v>
      </c>
      <c r="N30" s="15">
        <f t="shared" si="10"/>
        <v>-646887431</v>
      </c>
      <c r="O30" s="15">
        <f t="shared" si="10"/>
        <v>-339121723</v>
      </c>
      <c r="P30" s="15">
        <f t="shared" si="10"/>
        <v>-2632073847</v>
      </c>
      <c r="Q30" s="15">
        <f t="shared" si="10"/>
        <v>-241059129</v>
      </c>
      <c r="R30" s="15">
        <f t="shared" si="10"/>
        <v>-359921378</v>
      </c>
      <c r="S30" s="15">
        <f t="shared" si="10"/>
        <v>-105722947</v>
      </c>
      <c r="T30" s="15">
        <f t="shared" si="10"/>
        <v>-826278900</v>
      </c>
      <c r="U30" s="15">
        <f t="shared" si="10"/>
        <v>-798313395</v>
      </c>
      <c r="V30" s="15">
        <f t="shared" si="10"/>
        <v>-1291416611</v>
      </c>
      <c r="W30" s="15">
        <f t="shared" si="10"/>
        <v>-487267306</v>
      </c>
      <c r="X30" s="7">
        <f t="shared" si="10"/>
        <v>-143637508</v>
      </c>
    </row>
    <row r="31" spans="1:24" ht="13.5">
      <c r="A31" s="21" t="s">
        <v>121</v>
      </c>
      <c r="B31" s="18">
        <f>IF(B24=0,0,B26*100/B24)</f>
        <v>33.219729346645835</v>
      </c>
      <c r="C31" s="18">
        <f aca="true" t="shared" si="11" ref="C31:X31">IF(C24=0,0,C26*100/C24)</f>
        <v>11.097762618916143</v>
      </c>
      <c r="D31" s="18">
        <f t="shared" si="11"/>
        <v>10.82360042552564</v>
      </c>
      <c r="E31" s="18">
        <f t="shared" si="11"/>
        <v>17.067412020967954</v>
      </c>
      <c r="F31" s="18">
        <f t="shared" si="11"/>
        <v>12.083465893785695</v>
      </c>
      <c r="G31" s="18">
        <f t="shared" si="11"/>
        <v>0.1000860004475167</v>
      </c>
      <c r="H31" s="18">
        <f t="shared" si="11"/>
        <v>22.5708153262127</v>
      </c>
      <c r="I31" s="18">
        <f t="shared" si="11"/>
        <v>13.927839315273394</v>
      </c>
      <c r="J31" s="18">
        <f t="shared" si="11"/>
        <v>16.804395618924666</v>
      </c>
      <c r="K31" s="18">
        <f t="shared" si="11"/>
        <v>16.495317935366003</v>
      </c>
      <c r="L31" s="18">
        <f t="shared" si="11"/>
        <v>26.822744396841397</v>
      </c>
      <c r="M31" s="18">
        <f t="shared" si="11"/>
        <v>19.094337883605593</v>
      </c>
      <c r="N31" s="18">
        <f t="shared" si="11"/>
        <v>28.878790243120605</v>
      </c>
      <c r="O31" s="18">
        <f t="shared" si="11"/>
        <v>26.878295613316865</v>
      </c>
      <c r="P31" s="18">
        <f t="shared" si="11"/>
        <v>11.036692087107149</v>
      </c>
      <c r="Q31" s="18">
        <f t="shared" si="11"/>
        <v>15.147159320644414</v>
      </c>
      <c r="R31" s="18">
        <f t="shared" si="11"/>
        <v>0</v>
      </c>
      <c r="S31" s="18">
        <f t="shared" si="11"/>
        <v>33.79993979866027</v>
      </c>
      <c r="T31" s="18">
        <f t="shared" si="11"/>
        <v>17.04218536089744</v>
      </c>
      <c r="U31" s="18">
        <f t="shared" si="11"/>
        <v>19.347389391099068</v>
      </c>
      <c r="V31" s="18">
        <f t="shared" si="11"/>
        <v>22.606180296916772</v>
      </c>
      <c r="W31" s="18">
        <f t="shared" si="11"/>
        <v>1.2626749374555963</v>
      </c>
      <c r="X31" s="10">
        <f t="shared" si="11"/>
        <v>24.765706734415147</v>
      </c>
    </row>
    <row r="32" spans="1:24" ht="13.5">
      <c r="A32" s="21" t="s">
        <v>122</v>
      </c>
      <c r="B32" s="18">
        <f>IF(B25=0,0,B26*100/B25)</f>
        <v>32.25543110236056</v>
      </c>
      <c r="C32" s="18">
        <f aca="true" t="shared" si="12" ref="C32:X32">IF(C25=0,0,C26*100/C25)</f>
        <v>16.140858336265214</v>
      </c>
      <c r="D32" s="18">
        <f t="shared" si="12"/>
        <v>10.742792904030756</v>
      </c>
      <c r="E32" s="18">
        <f t="shared" si="12"/>
        <v>17.067412020967954</v>
      </c>
      <c r="F32" s="18">
        <f t="shared" si="12"/>
        <v>11.771789992330168</v>
      </c>
      <c r="G32" s="18">
        <f t="shared" si="12"/>
        <v>0.3115105650314293</v>
      </c>
      <c r="H32" s="18">
        <f t="shared" si="12"/>
        <v>18.56992301328935</v>
      </c>
      <c r="I32" s="18">
        <f t="shared" si="12"/>
        <v>8.058267270668384</v>
      </c>
      <c r="J32" s="18">
        <f t="shared" si="12"/>
        <v>16.754008573209777</v>
      </c>
      <c r="K32" s="18">
        <f t="shared" si="12"/>
        <v>16.414836786351</v>
      </c>
      <c r="L32" s="18">
        <f t="shared" si="12"/>
        <v>25.891170862095237</v>
      </c>
      <c r="M32" s="18">
        <f t="shared" si="12"/>
        <v>19.004014079923216</v>
      </c>
      <c r="N32" s="18">
        <f t="shared" si="12"/>
        <v>27.909433378912528</v>
      </c>
      <c r="O32" s="18">
        <f t="shared" si="12"/>
        <v>26.878295613316865</v>
      </c>
      <c r="P32" s="18">
        <f t="shared" si="12"/>
        <v>11.104277774434637</v>
      </c>
      <c r="Q32" s="18">
        <f t="shared" si="12"/>
        <v>12.922568999107384</v>
      </c>
      <c r="R32" s="18">
        <f t="shared" si="12"/>
        <v>0</v>
      </c>
      <c r="S32" s="18">
        <f t="shared" si="12"/>
        <v>31.67836453575754</v>
      </c>
      <c r="T32" s="18">
        <f t="shared" si="12"/>
        <v>17.04218536089744</v>
      </c>
      <c r="U32" s="18">
        <f t="shared" si="12"/>
        <v>18.625965698787137</v>
      </c>
      <c r="V32" s="18">
        <f t="shared" si="12"/>
        <v>22.48229815648601</v>
      </c>
      <c r="W32" s="18">
        <f t="shared" si="12"/>
        <v>1.2626749374555963</v>
      </c>
      <c r="X32" s="10">
        <f t="shared" si="12"/>
        <v>24.52887763656325</v>
      </c>
    </row>
    <row r="33" spans="1:24" ht="12.75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8"/>
    </row>
    <row r="34" spans="1:24" ht="13.5">
      <c r="A34" s="2" t="s">
        <v>123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8"/>
    </row>
    <row r="35" spans="1:24" ht="13.5">
      <c r="A35" s="21" t="s">
        <v>124</v>
      </c>
      <c r="B35" s="17">
        <v>6875324725</v>
      </c>
      <c r="C35" s="17">
        <v>175438117</v>
      </c>
      <c r="D35" s="17">
        <v>318667078</v>
      </c>
      <c r="E35" s="17">
        <v>221868984</v>
      </c>
      <c r="F35" s="17">
        <v>67542216</v>
      </c>
      <c r="G35" s="17">
        <v>272552741</v>
      </c>
      <c r="H35" s="17">
        <v>145832056</v>
      </c>
      <c r="I35" s="17">
        <v>152126219</v>
      </c>
      <c r="J35" s="17">
        <v>2958363955</v>
      </c>
      <c r="K35" s="17">
        <v>485503441</v>
      </c>
      <c r="L35" s="17">
        <v>176720493</v>
      </c>
      <c r="M35" s="17">
        <v>654418692</v>
      </c>
      <c r="N35" s="17">
        <v>778091309</v>
      </c>
      <c r="O35" s="17">
        <v>403591200</v>
      </c>
      <c r="P35" s="17">
        <v>2723611146</v>
      </c>
      <c r="Q35" s="17">
        <v>169793935</v>
      </c>
      <c r="R35" s="17">
        <v>287193036</v>
      </c>
      <c r="S35" s="17">
        <v>141485999</v>
      </c>
      <c r="T35" s="17">
        <v>914369552</v>
      </c>
      <c r="U35" s="17">
        <v>823642125</v>
      </c>
      <c r="V35" s="17">
        <v>1404546940</v>
      </c>
      <c r="W35" s="17">
        <v>427316474</v>
      </c>
      <c r="X35" s="9">
        <v>188341150</v>
      </c>
    </row>
    <row r="36" spans="1:24" ht="13.5">
      <c r="A36" s="21" t="s">
        <v>125</v>
      </c>
      <c r="B36" s="17">
        <v>6965884364</v>
      </c>
      <c r="C36" s="17">
        <v>203256931</v>
      </c>
      <c r="D36" s="17">
        <v>321667078</v>
      </c>
      <c r="E36" s="17">
        <v>221868984</v>
      </c>
      <c r="F36" s="17">
        <v>69341215</v>
      </c>
      <c r="G36" s="17">
        <v>318120385</v>
      </c>
      <c r="H36" s="17">
        <v>153851543</v>
      </c>
      <c r="I36" s="17">
        <v>253754000</v>
      </c>
      <c r="J36" s="17">
        <v>2961201735</v>
      </c>
      <c r="K36" s="17">
        <v>488075912</v>
      </c>
      <c r="L36" s="17">
        <v>183566493</v>
      </c>
      <c r="M36" s="17">
        <v>657938688</v>
      </c>
      <c r="N36" s="17">
        <v>792591309</v>
      </c>
      <c r="O36" s="17">
        <v>403591200</v>
      </c>
      <c r="P36" s="17">
        <v>2709979676</v>
      </c>
      <c r="Q36" s="17">
        <v>169793935</v>
      </c>
      <c r="R36" s="17">
        <v>301222036</v>
      </c>
      <c r="S36" s="17">
        <v>148699002</v>
      </c>
      <c r="T36" s="17">
        <v>914369552</v>
      </c>
      <c r="U36" s="17">
        <v>860223127</v>
      </c>
      <c r="V36" s="17">
        <v>1412947440</v>
      </c>
      <c r="W36" s="17">
        <v>427316474</v>
      </c>
      <c r="X36" s="9">
        <v>190161150</v>
      </c>
    </row>
    <row r="37" spans="1:24" ht="13.5">
      <c r="A37" s="21" t="s">
        <v>126</v>
      </c>
      <c r="B37" s="17">
        <v>2511516417</v>
      </c>
      <c r="C37" s="17">
        <v>45518779</v>
      </c>
      <c r="D37" s="17">
        <v>43167666</v>
      </c>
      <c r="E37" s="17">
        <v>27928998</v>
      </c>
      <c r="F37" s="17">
        <v>8210351</v>
      </c>
      <c r="G37" s="17">
        <v>1118752</v>
      </c>
      <c r="H37" s="17">
        <v>52965075</v>
      </c>
      <c r="I37" s="17">
        <v>13944132</v>
      </c>
      <c r="J37" s="17">
        <v>484718349</v>
      </c>
      <c r="K37" s="17">
        <v>86547311</v>
      </c>
      <c r="L37" s="17">
        <v>50649315</v>
      </c>
      <c r="M37" s="17">
        <v>129777522</v>
      </c>
      <c r="N37" s="17">
        <v>241732345</v>
      </c>
      <c r="O37" s="17">
        <v>104645832</v>
      </c>
      <c r="P37" s="17">
        <v>294703131</v>
      </c>
      <c r="Q37" s="17">
        <v>30657328</v>
      </c>
      <c r="R37" s="17">
        <v>0</v>
      </c>
      <c r="S37" s="17">
        <v>48916791</v>
      </c>
      <c r="T37" s="17">
        <v>159169409</v>
      </c>
      <c r="U37" s="17">
        <v>161076981</v>
      </c>
      <c r="V37" s="17">
        <v>371654140</v>
      </c>
      <c r="W37" s="17">
        <v>4350082</v>
      </c>
      <c r="X37" s="9">
        <v>46678505</v>
      </c>
    </row>
    <row r="38" spans="1:24" ht="12.75">
      <c r="A38" s="1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8"/>
    </row>
    <row r="39" spans="1:24" ht="13.5">
      <c r="A39" s="21" t="s">
        <v>127</v>
      </c>
      <c r="B39" s="15">
        <f>+B36-B35</f>
        <v>90559639</v>
      </c>
      <c r="C39" s="15">
        <f aca="true" t="shared" si="13" ref="C39:X39">+C36-C35</f>
        <v>27818814</v>
      </c>
      <c r="D39" s="15">
        <f t="shared" si="13"/>
        <v>3000000</v>
      </c>
      <c r="E39" s="15">
        <f t="shared" si="13"/>
        <v>0</v>
      </c>
      <c r="F39" s="15">
        <f t="shared" si="13"/>
        <v>1798999</v>
      </c>
      <c r="G39" s="15">
        <f t="shared" si="13"/>
        <v>45567644</v>
      </c>
      <c r="H39" s="15">
        <f t="shared" si="13"/>
        <v>8019487</v>
      </c>
      <c r="I39" s="15">
        <f t="shared" si="13"/>
        <v>101627781</v>
      </c>
      <c r="J39" s="15">
        <f t="shared" si="13"/>
        <v>2837780</v>
      </c>
      <c r="K39" s="15">
        <f t="shared" si="13"/>
        <v>2572471</v>
      </c>
      <c r="L39" s="15">
        <f t="shared" si="13"/>
        <v>6846000</v>
      </c>
      <c r="M39" s="15">
        <f t="shared" si="13"/>
        <v>3519996</v>
      </c>
      <c r="N39" s="15">
        <f t="shared" si="13"/>
        <v>14500000</v>
      </c>
      <c r="O39" s="15">
        <f t="shared" si="13"/>
        <v>0</v>
      </c>
      <c r="P39" s="15">
        <f t="shared" si="13"/>
        <v>-13631470</v>
      </c>
      <c r="Q39" s="15">
        <f t="shared" si="13"/>
        <v>0</v>
      </c>
      <c r="R39" s="15">
        <f t="shared" si="13"/>
        <v>14029000</v>
      </c>
      <c r="S39" s="15">
        <f t="shared" si="13"/>
        <v>7213003</v>
      </c>
      <c r="T39" s="15">
        <f t="shared" si="13"/>
        <v>0</v>
      </c>
      <c r="U39" s="15">
        <f t="shared" si="13"/>
        <v>36581002</v>
      </c>
      <c r="V39" s="15">
        <f t="shared" si="13"/>
        <v>8400500</v>
      </c>
      <c r="W39" s="15">
        <f t="shared" si="13"/>
        <v>0</v>
      </c>
      <c r="X39" s="7">
        <f t="shared" si="13"/>
        <v>1820000</v>
      </c>
    </row>
    <row r="40" spans="1:24" ht="13.5">
      <c r="A40" s="21" t="s">
        <v>119</v>
      </c>
      <c r="B40" s="15">
        <f>+B37-B35</f>
        <v>-4363808308</v>
      </c>
      <c r="C40" s="15">
        <f aca="true" t="shared" si="14" ref="C40:X40">+C37-C35</f>
        <v>-129919338</v>
      </c>
      <c r="D40" s="15">
        <f t="shared" si="14"/>
        <v>-275499412</v>
      </c>
      <c r="E40" s="15">
        <f t="shared" si="14"/>
        <v>-193939986</v>
      </c>
      <c r="F40" s="15">
        <f t="shared" si="14"/>
        <v>-59331865</v>
      </c>
      <c r="G40" s="15">
        <f t="shared" si="14"/>
        <v>-271433989</v>
      </c>
      <c r="H40" s="15">
        <f t="shared" si="14"/>
        <v>-92866981</v>
      </c>
      <c r="I40" s="15">
        <f t="shared" si="14"/>
        <v>-138182087</v>
      </c>
      <c r="J40" s="15">
        <f t="shared" si="14"/>
        <v>-2473645606</v>
      </c>
      <c r="K40" s="15">
        <f t="shared" si="14"/>
        <v>-398956130</v>
      </c>
      <c r="L40" s="15">
        <f t="shared" si="14"/>
        <v>-126071178</v>
      </c>
      <c r="M40" s="15">
        <f t="shared" si="14"/>
        <v>-524641170</v>
      </c>
      <c r="N40" s="15">
        <f t="shared" si="14"/>
        <v>-536358964</v>
      </c>
      <c r="O40" s="15">
        <f t="shared" si="14"/>
        <v>-298945368</v>
      </c>
      <c r="P40" s="15">
        <f t="shared" si="14"/>
        <v>-2428908015</v>
      </c>
      <c r="Q40" s="15">
        <f t="shared" si="14"/>
        <v>-139136607</v>
      </c>
      <c r="R40" s="15">
        <f t="shared" si="14"/>
        <v>-287193036</v>
      </c>
      <c r="S40" s="15">
        <f t="shared" si="14"/>
        <v>-92569208</v>
      </c>
      <c r="T40" s="15">
        <f t="shared" si="14"/>
        <v>-755200143</v>
      </c>
      <c r="U40" s="15">
        <f t="shared" si="14"/>
        <v>-662565144</v>
      </c>
      <c r="V40" s="15">
        <f t="shared" si="14"/>
        <v>-1032892800</v>
      </c>
      <c r="W40" s="15">
        <f t="shared" si="14"/>
        <v>-422966392</v>
      </c>
      <c r="X40" s="7">
        <f t="shared" si="14"/>
        <v>-141662645</v>
      </c>
    </row>
    <row r="41" spans="1:24" ht="13.5">
      <c r="A41" s="21" t="s">
        <v>120</v>
      </c>
      <c r="B41" s="15">
        <f>+B37-B36</f>
        <v>-4454367947</v>
      </c>
      <c r="C41" s="15">
        <f aca="true" t="shared" si="15" ref="C41:X41">+C37-C36</f>
        <v>-157738152</v>
      </c>
      <c r="D41" s="15">
        <f t="shared" si="15"/>
        <v>-278499412</v>
      </c>
      <c r="E41" s="15">
        <f t="shared" si="15"/>
        <v>-193939986</v>
      </c>
      <c r="F41" s="15">
        <f t="shared" si="15"/>
        <v>-61130864</v>
      </c>
      <c r="G41" s="15">
        <f t="shared" si="15"/>
        <v>-317001633</v>
      </c>
      <c r="H41" s="15">
        <f t="shared" si="15"/>
        <v>-100886468</v>
      </c>
      <c r="I41" s="15">
        <f t="shared" si="15"/>
        <v>-239809868</v>
      </c>
      <c r="J41" s="15">
        <f t="shared" si="15"/>
        <v>-2476483386</v>
      </c>
      <c r="K41" s="15">
        <f t="shared" si="15"/>
        <v>-401528601</v>
      </c>
      <c r="L41" s="15">
        <f t="shared" si="15"/>
        <v>-132917178</v>
      </c>
      <c r="M41" s="15">
        <f t="shared" si="15"/>
        <v>-528161166</v>
      </c>
      <c r="N41" s="15">
        <f t="shared" si="15"/>
        <v>-550858964</v>
      </c>
      <c r="O41" s="15">
        <f t="shared" si="15"/>
        <v>-298945368</v>
      </c>
      <c r="P41" s="15">
        <f t="shared" si="15"/>
        <v>-2415276545</v>
      </c>
      <c r="Q41" s="15">
        <f t="shared" si="15"/>
        <v>-139136607</v>
      </c>
      <c r="R41" s="15">
        <f t="shared" si="15"/>
        <v>-301222036</v>
      </c>
      <c r="S41" s="15">
        <f t="shared" si="15"/>
        <v>-99782211</v>
      </c>
      <c r="T41" s="15">
        <f t="shared" si="15"/>
        <v>-755200143</v>
      </c>
      <c r="U41" s="15">
        <f t="shared" si="15"/>
        <v>-699146146</v>
      </c>
      <c r="V41" s="15">
        <f t="shared" si="15"/>
        <v>-1041293300</v>
      </c>
      <c r="W41" s="15">
        <f t="shared" si="15"/>
        <v>-422966392</v>
      </c>
      <c r="X41" s="7">
        <f t="shared" si="15"/>
        <v>-143482645</v>
      </c>
    </row>
    <row r="42" spans="1:24" ht="13.5">
      <c r="A42" s="21" t="s">
        <v>121</v>
      </c>
      <c r="B42" s="18">
        <f>IF(B35=0,0,B37*100/B35)</f>
        <v>36.52942249938602</v>
      </c>
      <c r="C42" s="18">
        <f aca="true" t="shared" si="16" ref="C42:X42">IF(C35=0,0,C37*100/C35)</f>
        <v>25.945774942397495</v>
      </c>
      <c r="D42" s="18">
        <f t="shared" si="16"/>
        <v>13.546321217405458</v>
      </c>
      <c r="E42" s="18">
        <f t="shared" si="16"/>
        <v>12.588058725684704</v>
      </c>
      <c r="F42" s="18">
        <f t="shared" si="16"/>
        <v>12.155880405226858</v>
      </c>
      <c r="G42" s="18">
        <f t="shared" si="16"/>
        <v>0.4104717479249273</v>
      </c>
      <c r="H42" s="18">
        <f t="shared" si="16"/>
        <v>36.31922668634665</v>
      </c>
      <c r="I42" s="18">
        <f t="shared" si="16"/>
        <v>9.166159582261097</v>
      </c>
      <c r="J42" s="18">
        <f t="shared" si="16"/>
        <v>16.384676002449467</v>
      </c>
      <c r="K42" s="18">
        <f t="shared" si="16"/>
        <v>17.826302285672163</v>
      </c>
      <c r="L42" s="18">
        <f t="shared" si="16"/>
        <v>28.66069132118141</v>
      </c>
      <c r="M42" s="18">
        <f t="shared" si="16"/>
        <v>19.83096197991851</v>
      </c>
      <c r="N42" s="18">
        <f t="shared" si="16"/>
        <v>31.067349320566695</v>
      </c>
      <c r="O42" s="18">
        <f t="shared" si="16"/>
        <v>25.92867039717417</v>
      </c>
      <c r="P42" s="18">
        <f t="shared" si="16"/>
        <v>10.82030859775311</v>
      </c>
      <c r="Q42" s="18">
        <f t="shared" si="16"/>
        <v>18.055608405565252</v>
      </c>
      <c r="R42" s="18">
        <f t="shared" si="16"/>
        <v>0</v>
      </c>
      <c r="S42" s="18">
        <f t="shared" si="16"/>
        <v>34.57359127103453</v>
      </c>
      <c r="T42" s="18">
        <f t="shared" si="16"/>
        <v>17.407557879836315</v>
      </c>
      <c r="U42" s="18">
        <f t="shared" si="16"/>
        <v>19.556671048120567</v>
      </c>
      <c r="V42" s="18">
        <f t="shared" si="16"/>
        <v>26.460784571571526</v>
      </c>
      <c r="W42" s="18">
        <f t="shared" si="16"/>
        <v>1.018000068960599</v>
      </c>
      <c r="X42" s="10">
        <f t="shared" si="16"/>
        <v>24.784018256233438</v>
      </c>
    </row>
    <row r="43" spans="1:24" ht="13.5">
      <c r="A43" s="21" t="s">
        <v>122</v>
      </c>
      <c r="B43" s="18">
        <f>IF(B36=0,0,B37*100/B36)</f>
        <v>36.05452352869405</v>
      </c>
      <c r="C43" s="18">
        <f aca="true" t="shared" si="17" ref="C43:X43">IF(C36=0,0,C37*100/C36)</f>
        <v>22.394699544095744</v>
      </c>
      <c r="D43" s="18">
        <f t="shared" si="17"/>
        <v>13.419982631856406</v>
      </c>
      <c r="E43" s="18">
        <f t="shared" si="17"/>
        <v>12.588058725684704</v>
      </c>
      <c r="F43" s="18">
        <f t="shared" si="17"/>
        <v>11.840506400125813</v>
      </c>
      <c r="G43" s="18">
        <f t="shared" si="17"/>
        <v>0.3516756714600355</v>
      </c>
      <c r="H43" s="18">
        <f t="shared" si="17"/>
        <v>34.42609282118152</v>
      </c>
      <c r="I43" s="18">
        <f t="shared" si="17"/>
        <v>5.495137810635497</v>
      </c>
      <c r="J43" s="18">
        <f t="shared" si="17"/>
        <v>16.368974233361374</v>
      </c>
      <c r="K43" s="18">
        <f t="shared" si="17"/>
        <v>17.732346315832935</v>
      </c>
      <c r="L43" s="18">
        <f t="shared" si="17"/>
        <v>27.591808380846498</v>
      </c>
      <c r="M43" s="18">
        <f t="shared" si="17"/>
        <v>19.72486560936207</v>
      </c>
      <c r="N43" s="18">
        <f t="shared" si="17"/>
        <v>30.498990116986004</v>
      </c>
      <c r="O43" s="18">
        <f t="shared" si="17"/>
        <v>25.92867039717417</v>
      </c>
      <c r="P43" s="18">
        <f t="shared" si="17"/>
        <v>10.874735836948764</v>
      </c>
      <c r="Q43" s="18">
        <f t="shared" si="17"/>
        <v>18.055608405565252</v>
      </c>
      <c r="R43" s="18">
        <f t="shared" si="17"/>
        <v>0</v>
      </c>
      <c r="S43" s="18">
        <f t="shared" si="17"/>
        <v>32.89651601024195</v>
      </c>
      <c r="T43" s="18">
        <f t="shared" si="17"/>
        <v>17.407557879836315</v>
      </c>
      <c r="U43" s="18">
        <f t="shared" si="17"/>
        <v>18.725023304331597</v>
      </c>
      <c r="V43" s="18">
        <f t="shared" si="17"/>
        <v>26.3034653291845</v>
      </c>
      <c r="W43" s="18">
        <f t="shared" si="17"/>
        <v>1.018000068960599</v>
      </c>
      <c r="X43" s="10">
        <f t="shared" si="17"/>
        <v>24.546814635902233</v>
      </c>
    </row>
    <row r="44" spans="1:24" ht="12.75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8"/>
    </row>
    <row r="45" spans="1:24" ht="13.5">
      <c r="A45" s="2" t="s">
        <v>128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8"/>
    </row>
    <row r="46" spans="1:24" ht="13.5">
      <c r="A46" s="21" t="s">
        <v>124</v>
      </c>
      <c r="B46" s="17">
        <v>2175180680</v>
      </c>
      <c r="C46" s="17">
        <v>60808884</v>
      </c>
      <c r="D46" s="17">
        <v>113415170</v>
      </c>
      <c r="E46" s="17">
        <v>87003732</v>
      </c>
      <c r="F46" s="17">
        <v>48253407</v>
      </c>
      <c r="G46" s="17">
        <v>92302820</v>
      </c>
      <c r="H46" s="17">
        <v>53834658</v>
      </c>
      <c r="I46" s="17">
        <v>76541198</v>
      </c>
      <c r="J46" s="17">
        <v>872011023</v>
      </c>
      <c r="K46" s="17">
        <v>156781619</v>
      </c>
      <c r="L46" s="17">
        <v>110803364</v>
      </c>
      <c r="M46" s="17">
        <v>225441204</v>
      </c>
      <c r="N46" s="17">
        <v>301995252</v>
      </c>
      <c r="O46" s="17">
        <v>138866688</v>
      </c>
      <c r="P46" s="17">
        <v>597986630</v>
      </c>
      <c r="Q46" s="17">
        <v>89174247</v>
      </c>
      <c r="R46" s="17">
        <v>117966093</v>
      </c>
      <c r="S46" s="17">
        <v>90246747</v>
      </c>
      <c r="T46" s="17">
        <v>324920741</v>
      </c>
      <c r="U46" s="17">
        <v>248734957</v>
      </c>
      <c r="V46" s="17">
        <v>400752920</v>
      </c>
      <c r="W46" s="17">
        <v>113058979</v>
      </c>
      <c r="X46" s="9">
        <v>127948800</v>
      </c>
    </row>
    <row r="47" spans="1:24" ht="13.5">
      <c r="A47" s="21" t="s">
        <v>125</v>
      </c>
      <c r="B47" s="17">
        <v>2175180678</v>
      </c>
      <c r="C47" s="17">
        <v>63231164</v>
      </c>
      <c r="D47" s="17">
        <v>113415170</v>
      </c>
      <c r="E47" s="17">
        <v>87003732</v>
      </c>
      <c r="F47" s="17">
        <v>50052406</v>
      </c>
      <c r="G47" s="17">
        <v>117224128</v>
      </c>
      <c r="H47" s="17">
        <v>54523722</v>
      </c>
      <c r="I47" s="17">
        <v>76496530</v>
      </c>
      <c r="J47" s="17">
        <v>872011023</v>
      </c>
      <c r="K47" s="17">
        <v>157031622</v>
      </c>
      <c r="L47" s="17">
        <v>110803364</v>
      </c>
      <c r="M47" s="17">
        <v>225441204</v>
      </c>
      <c r="N47" s="17">
        <v>301995252</v>
      </c>
      <c r="O47" s="17">
        <v>138866688</v>
      </c>
      <c r="P47" s="17">
        <v>597986630</v>
      </c>
      <c r="Q47" s="17">
        <v>89174247</v>
      </c>
      <c r="R47" s="17">
        <v>117966093</v>
      </c>
      <c r="S47" s="17">
        <v>91546750</v>
      </c>
      <c r="T47" s="17">
        <v>324920741</v>
      </c>
      <c r="U47" s="17">
        <v>248734959</v>
      </c>
      <c r="V47" s="17">
        <v>400191420</v>
      </c>
      <c r="W47" s="17">
        <v>113058979</v>
      </c>
      <c r="X47" s="9">
        <v>127948800</v>
      </c>
    </row>
    <row r="48" spans="1:24" ht="13.5">
      <c r="A48" s="21" t="s">
        <v>126</v>
      </c>
      <c r="B48" s="17">
        <v>770132189</v>
      </c>
      <c r="C48" s="17">
        <v>19774992</v>
      </c>
      <c r="D48" s="17">
        <v>40688630</v>
      </c>
      <c r="E48" s="17">
        <v>21083073</v>
      </c>
      <c r="F48" s="17">
        <v>8127586</v>
      </c>
      <c r="G48" s="17">
        <v>0</v>
      </c>
      <c r="H48" s="17">
        <v>17139493</v>
      </c>
      <c r="I48" s="17">
        <v>279040</v>
      </c>
      <c r="J48" s="17">
        <v>201109544</v>
      </c>
      <c r="K48" s="17">
        <v>41447047</v>
      </c>
      <c r="L48" s="17">
        <v>34242416</v>
      </c>
      <c r="M48" s="17">
        <v>72782297</v>
      </c>
      <c r="N48" s="17">
        <v>108989740</v>
      </c>
      <c r="O48" s="17">
        <v>41131135</v>
      </c>
      <c r="P48" s="17">
        <v>179312594</v>
      </c>
      <c r="Q48" s="17">
        <v>20100327</v>
      </c>
      <c r="R48" s="17">
        <v>0</v>
      </c>
      <c r="S48" s="17">
        <v>35458365</v>
      </c>
      <c r="T48" s="17">
        <v>110548294</v>
      </c>
      <c r="U48" s="17">
        <v>87580952</v>
      </c>
      <c r="V48" s="17">
        <v>112235888</v>
      </c>
      <c r="W48" s="17">
        <v>178795</v>
      </c>
      <c r="X48" s="9">
        <v>37047223</v>
      </c>
    </row>
    <row r="49" spans="1:24" ht="12.75">
      <c r="A49" s="1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8"/>
    </row>
    <row r="50" spans="1:24" ht="13.5">
      <c r="A50" s="21" t="s">
        <v>129</v>
      </c>
      <c r="B50" s="15">
        <f>+B47-B46</f>
        <v>-2</v>
      </c>
      <c r="C50" s="15">
        <f aca="true" t="shared" si="18" ref="C50:X50">+C47-C46</f>
        <v>2422280</v>
      </c>
      <c r="D50" s="15">
        <f t="shared" si="18"/>
        <v>0</v>
      </c>
      <c r="E50" s="15">
        <f t="shared" si="18"/>
        <v>0</v>
      </c>
      <c r="F50" s="15">
        <f t="shared" si="18"/>
        <v>1798999</v>
      </c>
      <c r="G50" s="15">
        <f t="shared" si="18"/>
        <v>24921308</v>
      </c>
      <c r="H50" s="15">
        <f t="shared" si="18"/>
        <v>689064</v>
      </c>
      <c r="I50" s="15">
        <f t="shared" si="18"/>
        <v>-44668</v>
      </c>
      <c r="J50" s="15">
        <f t="shared" si="18"/>
        <v>0</v>
      </c>
      <c r="K50" s="15">
        <f t="shared" si="18"/>
        <v>250003</v>
      </c>
      <c r="L50" s="15">
        <f t="shared" si="18"/>
        <v>0</v>
      </c>
      <c r="M50" s="15">
        <f t="shared" si="18"/>
        <v>0</v>
      </c>
      <c r="N50" s="15">
        <f t="shared" si="18"/>
        <v>0</v>
      </c>
      <c r="O50" s="15">
        <f t="shared" si="18"/>
        <v>0</v>
      </c>
      <c r="P50" s="15">
        <f t="shared" si="18"/>
        <v>0</v>
      </c>
      <c r="Q50" s="15">
        <f t="shared" si="18"/>
        <v>0</v>
      </c>
      <c r="R50" s="15">
        <f t="shared" si="18"/>
        <v>0</v>
      </c>
      <c r="S50" s="15">
        <f t="shared" si="18"/>
        <v>1300003</v>
      </c>
      <c r="T50" s="15">
        <f t="shared" si="18"/>
        <v>0</v>
      </c>
      <c r="U50" s="15">
        <f t="shared" si="18"/>
        <v>2</v>
      </c>
      <c r="V50" s="15">
        <f t="shared" si="18"/>
        <v>-561500</v>
      </c>
      <c r="W50" s="15">
        <f t="shared" si="18"/>
        <v>0</v>
      </c>
      <c r="X50" s="7">
        <f t="shared" si="18"/>
        <v>0</v>
      </c>
    </row>
    <row r="51" spans="1:24" ht="13.5">
      <c r="A51" s="21" t="s">
        <v>119</v>
      </c>
      <c r="B51" s="15">
        <f>+B48-B46</f>
        <v>-1405048491</v>
      </c>
      <c r="C51" s="15">
        <f aca="true" t="shared" si="19" ref="C51:X51">+C48-C46</f>
        <v>-41033892</v>
      </c>
      <c r="D51" s="15">
        <f t="shared" si="19"/>
        <v>-72726540</v>
      </c>
      <c r="E51" s="15">
        <f t="shared" si="19"/>
        <v>-65920659</v>
      </c>
      <c r="F51" s="15">
        <f t="shared" si="19"/>
        <v>-40125821</v>
      </c>
      <c r="G51" s="15">
        <f t="shared" si="19"/>
        <v>-92302820</v>
      </c>
      <c r="H51" s="15">
        <f t="shared" si="19"/>
        <v>-36695165</v>
      </c>
      <c r="I51" s="15">
        <f t="shared" si="19"/>
        <v>-76262158</v>
      </c>
      <c r="J51" s="15">
        <f t="shared" si="19"/>
        <v>-670901479</v>
      </c>
      <c r="K51" s="15">
        <f t="shared" si="19"/>
        <v>-115334572</v>
      </c>
      <c r="L51" s="15">
        <f t="shared" si="19"/>
        <v>-76560948</v>
      </c>
      <c r="M51" s="15">
        <f t="shared" si="19"/>
        <v>-152658907</v>
      </c>
      <c r="N51" s="15">
        <f t="shared" si="19"/>
        <v>-193005512</v>
      </c>
      <c r="O51" s="15">
        <f t="shared" si="19"/>
        <v>-97735553</v>
      </c>
      <c r="P51" s="15">
        <f t="shared" si="19"/>
        <v>-418674036</v>
      </c>
      <c r="Q51" s="15">
        <f t="shared" si="19"/>
        <v>-69073920</v>
      </c>
      <c r="R51" s="15">
        <f t="shared" si="19"/>
        <v>-117966093</v>
      </c>
      <c r="S51" s="15">
        <f t="shared" si="19"/>
        <v>-54788382</v>
      </c>
      <c r="T51" s="15">
        <f t="shared" si="19"/>
        <v>-214372447</v>
      </c>
      <c r="U51" s="15">
        <f t="shared" si="19"/>
        <v>-161154005</v>
      </c>
      <c r="V51" s="15">
        <f t="shared" si="19"/>
        <v>-288517032</v>
      </c>
      <c r="W51" s="15">
        <f t="shared" si="19"/>
        <v>-112880184</v>
      </c>
      <c r="X51" s="7">
        <f t="shared" si="19"/>
        <v>-90901577</v>
      </c>
    </row>
    <row r="52" spans="1:24" ht="13.5">
      <c r="A52" s="21" t="s">
        <v>120</v>
      </c>
      <c r="B52" s="15">
        <f>+B48-B47</f>
        <v>-1405048489</v>
      </c>
      <c r="C52" s="15">
        <f aca="true" t="shared" si="20" ref="C52:X52">+C48-C47</f>
        <v>-43456172</v>
      </c>
      <c r="D52" s="15">
        <f t="shared" si="20"/>
        <v>-72726540</v>
      </c>
      <c r="E52" s="15">
        <f t="shared" si="20"/>
        <v>-65920659</v>
      </c>
      <c r="F52" s="15">
        <f t="shared" si="20"/>
        <v>-41924820</v>
      </c>
      <c r="G52" s="15">
        <f t="shared" si="20"/>
        <v>-117224128</v>
      </c>
      <c r="H52" s="15">
        <f t="shared" si="20"/>
        <v>-37384229</v>
      </c>
      <c r="I52" s="15">
        <f t="shared" si="20"/>
        <v>-76217490</v>
      </c>
      <c r="J52" s="15">
        <f t="shared" si="20"/>
        <v>-670901479</v>
      </c>
      <c r="K52" s="15">
        <f t="shared" si="20"/>
        <v>-115584575</v>
      </c>
      <c r="L52" s="15">
        <f t="shared" si="20"/>
        <v>-76560948</v>
      </c>
      <c r="M52" s="15">
        <f t="shared" si="20"/>
        <v>-152658907</v>
      </c>
      <c r="N52" s="15">
        <f t="shared" si="20"/>
        <v>-193005512</v>
      </c>
      <c r="O52" s="15">
        <f t="shared" si="20"/>
        <v>-97735553</v>
      </c>
      <c r="P52" s="15">
        <f t="shared" si="20"/>
        <v>-418674036</v>
      </c>
      <c r="Q52" s="15">
        <f t="shared" si="20"/>
        <v>-69073920</v>
      </c>
      <c r="R52" s="15">
        <f t="shared" si="20"/>
        <v>-117966093</v>
      </c>
      <c r="S52" s="15">
        <f t="shared" si="20"/>
        <v>-56088385</v>
      </c>
      <c r="T52" s="15">
        <f t="shared" si="20"/>
        <v>-214372447</v>
      </c>
      <c r="U52" s="15">
        <f t="shared" si="20"/>
        <v>-161154007</v>
      </c>
      <c r="V52" s="15">
        <f t="shared" si="20"/>
        <v>-287955532</v>
      </c>
      <c r="W52" s="15">
        <f t="shared" si="20"/>
        <v>-112880184</v>
      </c>
      <c r="X52" s="7">
        <f t="shared" si="20"/>
        <v>-90901577</v>
      </c>
    </row>
    <row r="53" spans="1:24" ht="13.5">
      <c r="A53" s="21" t="s">
        <v>121</v>
      </c>
      <c r="B53" s="18">
        <f>IF(B46=0,0,B48*100/B46)</f>
        <v>35.405435331468645</v>
      </c>
      <c r="C53" s="18">
        <f aca="true" t="shared" si="21" ref="C53:X53">IF(C46=0,0,C48*100/C46)</f>
        <v>32.51990613739927</v>
      </c>
      <c r="D53" s="18">
        <f t="shared" si="21"/>
        <v>35.87582684044824</v>
      </c>
      <c r="E53" s="18">
        <f t="shared" si="21"/>
        <v>24.232377755933506</v>
      </c>
      <c r="F53" s="18">
        <f t="shared" si="21"/>
        <v>16.8435484773127</v>
      </c>
      <c r="G53" s="18">
        <f t="shared" si="21"/>
        <v>0</v>
      </c>
      <c r="H53" s="18">
        <f t="shared" si="21"/>
        <v>31.837284078223362</v>
      </c>
      <c r="I53" s="18">
        <f t="shared" si="21"/>
        <v>0.36456184027848637</v>
      </c>
      <c r="J53" s="18">
        <f t="shared" si="21"/>
        <v>23.062729563683508</v>
      </c>
      <c r="K53" s="18">
        <f t="shared" si="21"/>
        <v>26.43616468841287</v>
      </c>
      <c r="L53" s="18">
        <f t="shared" si="21"/>
        <v>30.903769311552672</v>
      </c>
      <c r="M53" s="18">
        <f t="shared" si="21"/>
        <v>32.28438089782381</v>
      </c>
      <c r="N53" s="18">
        <f t="shared" si="21"/>
        <v>36.089885280712956</v>
      </c>
      <c r="O53" s="18">
        <f t="shared" si="21"/>
        <v>29.61915171477266</v>
      </c>
      <c r="P53" s="18">
        <f t="shared" si="21"/>
        <v>29.986054036024182</v>
      </c>
      <c r="Q53" s="18">
        <f t="shared" si="21"/>
        <v>22.540506565757713</v>
      </c>
      <c r="R53" s="18">
        <f t="shared" si="21"/>
        <v>0</v>
      </c>
      <c r="S53" s="18">
        <f t="shared" si="21"/>
        <v>39.29046328949674</v>
      </c>
      <c r="T53" s="18">
        <f t="shared" si="21"/>
        <v>34.02315705047589</v>
      </c>
      <c r="U53" s="18">
        <f t="shared" si="21"/>
        <v>35.21055225060304</v>
      </c>
      <c r="V53" s="18">
        <f t="shared" si="21"/>
        <v>28.006255824661242</v>
      </c>
      <c r="W53" s="18">
        <f t="shared" si="21"/>
        <v>0.15814312280318754</v>
      </c>
      <c r="X53" s="10">
        <f t="shared" si="21"/>
        <v>28.954724858693478</v>
      </c>
    </row>
    <row r="54" spans="1:24" ht="13.5">
      <c r="A54" s="21" t="s">
        <v>122</v>
      </c>
      <c r="B54" s="18">
        <f>IF(B47=0,0,B48*100/B47)</f>
        <v>35.405435364022665</v>
      </c>
      <c r="C54" s="18">
        <f aca="true" t="shared" si="22" ref="C54:X54">IF(C47=0,0,C48*100/C47)</f>
        <v>31.27412299416155</v>
      </c>
      <c r="D54" s="18">
        <f t="shared" si="22"/>
        <v>35.87582684044824</v>
      </c>
      <c r="E54" s="18">
        <f t="shared" si="22"/>
        <v>24.232377755933506</v>
      </c>
      <c r="F54" s="18">
        <f t="shared" si="22"/>
        <v>16.238152467635622</v>
      </c>
      <c r="G54" s="18">
        <f t="shared" si="22"/>
        <v>0</v>
      </c>
      <c r="H54" s="18">
        <f t="shared" si="22"/>
        <v>31.434928451876413</v>
      </c>
      <c r="I54" s="18">
        <f t="shared" si="22"/>
        <v>0.36477471592502303</v>
      </c>
      <c r="J54" s="18">
        <f t="shared" si="22"/>
        <v>23.062729563683508</v>
      </c>
      <c r="K54" s="18">
        <f t="shared" si="22"/>
        <v>26.394076856698327</v>
      </c>
      <c r="L54" s="18">
        <f t="shared" si="22"/>
        <v>30.903769311552672</v>
      </c>
      <c r="M54" s="18">
        <f t="shared" si="22"/>
        <v>32.28438089782381</v>
      </c>
      <c r="N54" s="18">
        <f t="shared" si="22"/>
        <v>36.089885280712956</v>
      </c>
      <c r="O54" s="18">
        <f t="shared" si="22"/>
        <v>29.61915171477266</v>
      </c>
      <c r="P54" s="18">
        <f t="shared" si="22"/>
        <v>29.986054036024182</v>
      </c>
      <c r="Q54" s="18">
        <f t="shared" si="22"/>
        <v>22.540506565757713</v>
      </c>
      <c r="R54" s="18">
        <f t="shared" si="22"/>
        <v>0</v>
      </c>
      <c r="S54" s="18">
        <f t="shared" si="22"/>
        <v>38.73252190820537</v>
      </c>
      <c r="T54" s="18">
        <f t="shared" si="22"/>
        <v>34.02315705047589</v>
      </c>
      <c r="U54" s="18">
        <f t="shared" si="22"/>
        <v>35.210551967486005</v>
      </c>
      <c r="V54" s="18">
        <f t="shared" si="22"/>
        <v>28.045550801663865</v>
      </c>
      <c r="W54" s="18">
        <f t="shared" si="22"/>
        <v>0.15814312280318754</v>
      </c>
      <c r="X54" s="10">
        <f t="shared" si="22"/>
        <v>28.954724858693478</v>
      </c>
    </row>
    <row r="55" spans="1:24" ht="12.75">
      <c r="A55" s="1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8"/>
    </row>
    <row r="56" spans="1:24" ht="13.5">
      <c r="A56" s="2" t="s">
        <v>130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8"/>
    </row>
    <row r="57" spans="1:24" ht="13.5">
      <c r="A57" s="21" t="s">
        <v>124</v>
      </c>
      <c r="B57" s="17">
        <v>1136562239</v>
      </c>
      <c r="C57" s="17">
        <v>324342009</v>
      </c>
      <c r="D57" s="17">
        <v>80162002</v>
      </c>
      <c r="E57" s="17">
        <v>91628100</v>
      </c>
      <c r="F57" s="17">
        <v>404771</v>
      </c>
      <c r="G57" s="17">
        <v>845237954</v>
      </c>
      <c r="H57" s="17">
        <v>102646500</v>
      </c>
      <c r="I57" s="17">
        <v>5402580</v>
      </c>
      <c r="J57" s="17">
        <v>153247000</v>
      </c>
      <c r="K57" s="17">
        <v>39174600</v>
      </c>
      <c r="L57" s="17">
        <v>13550000</v>
      </c>
      <c r="M57" s="17">
        <v>181915440</v>
      </c>
      <c r="N57" s="17">
        <v>89114737</v>
      </c>
      <c r="O57" s="17">
        <v>60185904</v>
      </c>
      <c r="P57" s="17">
        <v>255375786</v>
      </c>
      <c r="Q57" s="17">
        <v>66381999</v>
      </c>
      <c r="R57" s="17">
        <v>68699342</v>
      </c>
      <c r="S57" s="17">
        <v>3543996</v>
      </c>
      <c r="T57" s="17">
        <v>81653431</v>
      </c>
      <c r="U57" s="17">
        <v>120818801</v>
      </c>
      <c r="V57" s="17">
        <v>252287050</v>
      </c>
      <c r="W57" s="17">
        <v>66182115</v>
      </c>
      <c r="X57" s="9">
        <v>160000</v>
      </c>
    </row>
    <row r="58" spans="1:24" ht="13.5">
      <c r="A58" s="21" t="s">
        <v>125</v>
      </c>
      <c r="B58" s="17">
        <v>1285523458</v>
      </c>
      <c r="C58" s="17">
        <v>140370470</v>
      </c>
      <c r="D58" s="17">
        <v>80162003</v>
      </c>
      <c r="E58" s="17">
        <v>91628100</v>
      </c>
      <c r="F58" s="17">
        <v>404771</v>
      </c>
      <c r="G58" s="17">
        <v>41017354</v>
      </c>
      <c r="H58" s="17">
        <v>148161750</v>
      </c>
      <c r="I58" s="17">
        <v>18517411</v>
      </c>
      <c r="J58" s="17">
        <v>159767272</v>
      </c>
      <c r="K58" s="17">
        <v>39174600</v>
      </c>
      <c r="L58" s="17">
        <v>13550000</v>
      </c>
      <c r="M58" s="17">
        <v>182370440</v>
      </c>
      <c r="N58" s="17">
        <v>104734737</v>
      </c>
      <c r="O58" s="17">
        <v>60185904</v>
      </c>
      <c r="P58" s="17">
        <v>250875786</v>
      </c>
      <c r="Q58" s="17">
        <v>107039139</v>
      </c>
      <c r="R58" s="17">
        <v>58699342</v>
      </c>
      <c r="S58" s="17">
        <v>6043996</v>
      </c>
      <c r="T58" s="17">
        <v>81653431</v>
      </c>
      <c r="U58" s="17">
        <v>120818801</v>
      </c>
      <c r="V58" s="17">
        <v>253016050</v>
      </c>
      <c r="W58" s="17">
        <v>66182115</v>
      </c>
      <c r="X58" s="9">
        <v>160000</v>
      </c>
    </row>
    <row r="59" spans="1:24" ht="13.5">
      <c r="A59" s="21" t="s">
        <v>126</v>
      </c>
      <c r="B59" s="17">
        <v>150010748</v>
      </c>
      <c r="C59" s="17">
        <v>9945633</v>
      </c>
      <c r="D59" s="17">
        <v>0</v>
      </c>
      <c r="E59" s="17">
        <v>25576841</v>
      </c>
      <c r="F59" s="17">
        <v>0</v>
      </c>
      <c r="G59" s="17">
        <v>0</v>
      </c>
      <c r="H59" s="17">
        <v>3118561</v>
      </c>
      <c r="I59" s="17">
        <v>7996226</v>
      </c>
      <c r="J59" s="17">
        <v>38169066</v>
      </c>
      <c r="K59" s="17">
        <v>0</v>
      </c>
      <c r="L59" s="17">
        <v>386453</v>
      </c>
      <c r="M59" s="17">
        <v>29914943</v>
      </c>
      <c r="N59" s="17">
        <v>8706270</v>
      </c>
      <c r="O59" s="17">
        <v>20009549</v>
      </c>
      <c r="P59" s="17">
        <v>34078484</v>
      </c>
      <c r="Q59" s="17">
        <v>5116617</v>
      </c>
      <c r="R59" s="17">
        <v>0</v>
      </c>
      <c r="S59" s="17">
        <v>103260</v>
      </c>
      <c r="T59" s="17">
        <v>10574674</v>
      </c>
      <c r="U59" s="17">
        <v>21651552</v>
      </c>
      <c r="V59" s="17">
        <v>2892739</v>
      </c>
      <c r="W59" s="17">
        <v>1881201</v>
      </c>
      <c r="X59" s="9">
        <v>5137</v>
      </c>
    </row>
    <row r="60" spans="1:24" ht="12.75">
      <c r="A60" s="1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8"/>
    </row>
    <row r="61" spans="1:24" ht="13.5">
      <c r="A61" s="21" t="s">
        <v>131</v>
      </c>
      <c r="B61" s="15">
        <f>+B58-B57</f>
        <v>148961219</v>
      </c>
      <c r="C61" s="15">
        <f aca="true" t="shared" si="23" ref="C61:X61">+C58-C57</f>
        <v>-183971539</v>
      </c>
      <c r="D61" s="15">
        <f t="shared" si="23"/>
        <v>1</v>
      </c>
      <c r="E61" s="15">
        <f t="shared" si="23"/>
        <v>0</v>
      </c>
      <c r="F61" s="15">
        <f t="shared" si="23"/>
        <v>0</v>
      </c>
      <c r="G61" s="15">
        <f t="shared" si="23"/>
        <v>-804220600</v>
      </c>
      <c r="H61" s="15">
        <f t="shared" si="23"/>
        <v>45515250</v>
      </c>
      <c r="I61" s="15">
        <f t="shared" si="23"/>
        <v>13114831</v>
      </c>
      <c r="J61" s="15">
        <f t="shared" si="23"/>
        <v>6520272</v>
      </c>
      <c r="K61" s="15">
        <f t="shared" si="23"/>
        <v>0</v>
      </c>
      <c r="L61" s="15">
        <f t="shared" si="23"/>
        <v>0</v>
      </c>
      <c r="M61" s="15">
        <f t="shared" si="23"/>
        <v>455000</v>
      </c>
      <c r="N61" s="15">
        <f t="shared" si="23"/>
        <v>15620000</v>
      </c>
      <c r="O61" s="15">
        <f t="shared" si="23"/>
        <v>0</v>
      </c>
      <c r="P61" s="15">
        <f t="shared" si="23"/>
        <v>-4500000</v>
      </c>
      <c r="Q61" s="15">
        <f t="shared" si="23"/>
        <v>40657140</v>
      </c>
      <c r="R61" s="15">
        <f t="shared" si="23"/>
        <v>-10000000</v>
      </c>
      <c r="S61" s="15">
        <f t="shared" si="23"/>
        <v>2500000</v>
      </c>
      <c r="T61" s="15">
        <f t="shared" si="23"/>
        <v>0</v>
      </c>
      <c r="U61" s="15">
        <f t="shared" si="23"/>
        <v>0</v>
      </c>
      <c r="V61" s="15">
        <f t="shared" si="23"/>
        <v>729000</v>
      </c>
      <c r="W61" s="15">
        <f t="shared" si="23"/>
        <v>0</v>
      </c>
      <c r="X61" s="7">
        <f t="shared" si="23"/>
        <v>0</v>
      </c>
    </row>
    <row r="62" spans="1:24" ht="13.5">
      <c r="A62" s="21" t="s">
        <v>119</v>
      </c>
      <c r="B62" s="15">
        <f>+B59-B57</f>
        <v>-986551491</v>
      </c>
      <c r="C62" s="15">
        <f aca="true" t="shared" si="24" ref="C62:X62">+C59-C57</f>
        <v>-314396376</v>
      </c>
      <c r="D62" s="15">
        <f t="shared" si="24"/>
        <v>-80162002</v>
      </c>
      <c r="E62" s="15">
        <f t="shared" si="24"/>
        <v>-66051259</v>
      </c>
      <c r="F62" s="15">
        <f t="shared" si="24"/>
        <v>-404771</v>
      </c>
      <c r="G62" s="15">
        <f t="shared" si="24"/>
        <v>-845237954</v>
      </c>
      <c r="H62" s="15">
        <f t="shared" si="24"/>
        <v>-99527939</v>
      </c>
      <c r="I62" s="15">
        <f t="shared" si="24"/>
        <v>2593646</v>
      </c>
      <c r="J62" s="15">
        <f t="shared" si="24"/>
        <v>-115077934</v>
      </c>
      <c r="K62" s="15">
        <f t="shared" si="24"/>
        <v>-39174600</v>
      </c>
      <c r="L62" s="15">
        <f t="shared" si="24"/>
        <v>-13163547</v>
      </c>
      <c r="M62" s="15">
        <f t="shared" si="24"/>
        <v>-152000497</v>
      </c>
      <c r="N62" s="15">
        <f t="shared" si="24"/>
        <v>-80408467</v>
      </c>
      <c r="O62" s="15">
        <f t="shared" si="24"/>
        <v>-40176355</v>
      </c>
      <c r="P62" s="15">
        <f t="shared" si="24"/>
        <v>-221297302</v>
      </c>
      <c r="Q62" s="15">
        <f t="shared" si="24"/>
        <v>-61265382</v>
      </c>
      <c r="R62" s="15">
        <f t="shared" si="24"/>
        <v>-68699342</v>
      </c>
      <c r="S62" s="15">
        <f t="shared" si="24"/>
        <v>-3440736</v>
      </c>
      <c r="T62" s="15">
        <f t="shared" si="24"/>
        <v>-71078757</v>
      </c>
      <c r="U62" s="15">
        <f t="shared" si="24"/>
        <v>-99167249</v>
      </c>
      <c r="V62" s="15">
        <f t="shared" si="24"/>
        <v>-249394311</v>
      </c>
      <c r="W62" s="15">
        <f t="shared" si="24"/>
        <v>-64300914</v>
      </c>
      <c r="X62" s="7">
        <f t="shared" si="24"/>
        <v>-154863</v>
      </c>
    </row>
    <row r="63" spans="1:24" ht="13.5">
      <c r="A63" s="21" t="s">
        <v>120</v>
      </c>
      <c r="B63" s="15">
        <f>+B59-B58</f>
        <v>-1135512710</v>
      </c>
      <c r="C63" s="15">
        <f aca="true" t="shared" si="25" ref="C63:X63">+C59-C58</f>
        <v>-130424837</v>
      </c>
      <c r="D63" s="15">
        <f t="shared" si="25"/>
        <v>-80162003</v>
      </c>
      <c r="E63" s="15">
        <f t="shared" si="25"/>
        <v>-66051259</v>
      </c>
      <c r="F63" s="15">
        <f t="shared" si="25"/>
        <v>-404771</v>
      </c>
      <c r="G63" s="15">
        <f t="shared" si="25"/>
        <v>-41017354</v>
      </c>
      <c r="H63" s="15">
        <f t="shared" si="25"/>
        <v>-145043189</v>
      </c>
      <c r="I63" s="15">
        <f t="shared" si="25"/>
        <v>-10521185</v>
      </c>
      <c r="J63" s="15">
        <f t="shared" si="25"/>
        <v>-121598206</v>
      </c>
      <c r="K63" s="15">
        <f t="shared" si="25"/>
        <v>-39174600</v>
      </c>
      <c r="L63" s="15">
        <f t="shared" si="25"/>
        <v>-13163547</v>
      </c>
      <c r="M63" s="15">
        <f t="shared" si="25"/>
        <v>-152455497</v>
      </c>
      <c r="N63" s="15">
        <f t="shared" si="25"/>
        <v>-96028467</v>
      </c>
      <c r="O63" s="15">
        <f t="shared" si="25"/>
        <v>-40176355</v>
      </c>
      <c r="P63" s="15">
        <f t="shared" si="25"/>
        <v>-216797302</v>
      </c>
      <c r="Q63" s="15">
        <f t="shared" si="25"/>
        <v>-101922522</v>
      </c>
      <c r="R63" s="15">
        <f t="shared" si="25"/>
        <v>-58699342</v>
      </c>
      <c r="S63" s="15">
        <f t="shared" si="25"/>
        <v>-5940736</v>
      </c>
      <c r="T63" s="15">
        <f t="shared" si="25"/>
        <v>-71078757</v>
      </c>
      <c r="U63" s="15">
        <f t="shared" si="25"/>
        <v>-99167249</v>
      </c>
      <c r="V63" s="15">
        <f t="shared" si="25"/>
        <v>-250123311</v>
      </c>
      <c r="W63" s="15">
        <f t="shared" si="25"/>
        <v>-64300914</v>
      </c>
      <c r="X63" s="7">
        <f t="shared" si="25"/>
        <v>-154863</v>
      </c>
    </row>
    <row r="64" spans="1:24" ht="13.5">
      <c r="A64" s="21" t="s">
        <v>121</v>
      </c>
      <c r="B64" s="18">
        <f>IF(B57=0,0,B59*100/B57)</f>
        <v>13.198639093622043</v>
      </c>
      <c r="C64" s="18">
        <f aca="true" t="shared" si="26" ref="C64:X64">IF(C57=0,0,C59*100/C57)</f>
        <v>3.066402970945401</v>
      </c>
      <c r="D64" s="18">
        <f t="shared" si="26"/>
        <v>0</v>
      </c>
      <c r="E64" s="18">
        <f t="shared" si="26"/>
        <v>27.91375244057227</v>
      </c>
      <c r="F64" s="18">
        <f t="shared" si="26"/>
        <v>0</v>
      </c>
      <c r="G64" s="18">
        <f t="shared" si="26"/>
        <v>0</v>
      </c>
      <c r="H64" s="18">
        <f t="shared" si="26"/>
        <v>3.038156196265825</v>
      </c>
      <c r="I64" s="18">
        <f t="shared" si="26"/>
        <v>148.0075445435329</v>
      </c>
      <c r="J64" s="18">
        <f t="shared" si="26"/>
        <v>24.90689279398618</v>
      </c>
      <c r="K64" s="18">
        <f t="shared" si="26"/>
        <v>0</v>
      </c>
      <c r="L64" s="18">
        <f t="shared" si="26"/>
        <v>2.8520516605166053</v>
      </c>
      <c r="M64" s="18">
        <f t="shared" si="26"/>
        <v>16.44442219967695</v>
      </c>
      <c r="N64" s="18">
        <f t="shared" si="26"/>
        <v>9.769730903206279</v>
      </c>
      <c r="O64" s="18">
        <f t="shared" si="26"/>
        <v>33.24623818892876</v>
      </c>
      <c r="P64" s="18">
        <f t="shared" si="26"/>
        <v>13.344446054881647</v>
      </c>
      <c r="Q64" s="18">
        <f t="shared" si="26"/>
        <v>7.707838084237264</v>
      </c>
      <c r="R64" s="18">
        <f t="shared" si="26"/>
        <v>0</v>
      </c>
      <c r="S64" s="18">
        <f t="shared" si="26"/>
        <v>2.913660173431347</v>
      </c>
      <c r="T64" s="18">
        <f t="shared" si="26"/>
        <v>12.950679316831156</v>
      </c>
      <c r="U64" s="18">
        <f t="shared" si="26"/>
        <v>17.92068107015894</v>
      </c>
      <c r="V64" s="18">
        <f t="shared" si="26"/>
        <v>1.1466062170055895</v>
      </c>
      <c r="W64" s="18">
        <f t="shared" si="26"/>
        <v>2.8424612903350095</v>
      </c>
      <c r="X64" s="10">
        <f t="shared" si="26"/>
        <v>3.210625</v>
      </c>
    </row>
    <row r="65" spans="1:24" ht="13.5">
      <c r="A65" s="21" t="s">
        <v>122</v>
      </c>
      <c r="B65" s="18">
        <f>IF(B58=0,0,B59*100/B58)</f>
        <v>11.66923458817194</v>
      </c>
      <c r="C65" s="18">
        <f aca="true" t="shared" si="27" ref="C65:X65">IF(C58=0,0,C59*100/C58)</f>
        <v>7.085274417047973</v>
      </c>
      <c r="D65" s="18">
        <f t="shared" si="27"/>
        <v>0</v>
      </c>
      <c r="E65" s="18">
        <f t="shared" si="27"/>
        <v>27.91375244057227</v>
      </c>
      <c r="F65" s="18">
        <f t="shared" si="27"/>
        <v>0</v>
      </c>
      <c r="G65" s="18">
        <f t="shared" si="27"/>
        <v>0</v>
      </c>
      <c r="H65" s="18">
        <f t="shared" si="27"/>
        <v>2.1048354247975607</v>
      </c>
      <c r="I65" s="18">
        <f t="shared" si="27"/>
        <v>43.18220295482992</v>
      </c>
      <c r="J65" s="18">
        <f t="shared" si="27"/>
        <v>23.890416054672322</v>
      </c>
      <c r="K65" s="18">
        <f t="shared" si="27"/>
        <v>0</v>
      </c>
      <c r="L65" s="18">
        <f t="shared" si="27"/>
        <v>2.8520516605166053</v>
      </c>
      <c r="M65" s="18">
        <f t="shared" si="27"/>
        <v>16.403394651019102</v>
      </c>
      <c r="N65" s="18">
        <f t="shared" si="27"/>
        <v>8.312686172114988</v>
      </c>
      <c r="O65" s="18">
        <f t="shared" si="27"/>
        <v>33.24623818892876</v>
      </c>
      <c r="P65" s="18">
        <f t="shared" si="27"/>
        <v>13.583807566027915</v>
      </c>
      <c r="Q65" s="18">
        <f t="shared" si="27"/>
        <v>4.780136544259759</v>
      </c>
      <c r="R65" s="18">
        <f t="shared" si="27"/>
        <v>0</v>
      </c>
      <c r="S65" s="18">
        <f t="shared" si="27"/>
        <v>1.7084723418083003</v>
      </c>
      <c r="T65" s="18">
        <f t="shared" si="27"/>
        <v>12.950679316831156</v>
      </c>
      <c r="U65" s="18">
        <f t="shared" si="27"/>
        <v>17.92068107015894</v>
      </c>
      <c r="V65" s="18">
        <f t="shared" si="27"/>
        <v>1.1433025691453171</v>
      </c>
      <c r="W65" s="18">
        <f t="shared" si="27"/>
        <v>2.8424612903350095</v>
      </c>
      <c r="X65" s="10">
        <f t="shared" si="27"/>
        <v>3.210625</v>
      </c>
    </row>
    <row r="66" spans="1:24" ht="12.75">
      <c r="A66" s="1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8"/>
    </row>
    <row r="67" spans="1:24" ht="13.5">
      <c r="A67" s="2" t="s">
        <v>132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8"/>
    </row>
    <row r="68" spans="1:24" ht="13.5">
      <c r="A68" s="21" t="s">
        <v>124</v>
      </c>
      <c r="B68" s="17">
        <v>1013253000</v>
      </c>
      <c r="C68" s="17">
        <v>54109000</v>
      </c>
      <c r="D68" s="17">
        <v>53087000</v>
      </c>
      <c r="E68" s="17">
        <v>91773000</v>
      </c>
      <c r="F68" s="17">
        <v>2167000</v>
      </c>
      <c r="G68" s="17">
        <v>41017000</v>
      </c>
      <c r="H68" s="17">
        <v>28470000</v>
      </c>
      <c r="I68" s="17">
        <v>26405000</v>
      </c>
      <c r="J68" s="17">
        <v>153247000</v>
      </c>
      <c r="K68" s="17">
        <v>39468000</v>
      </c>
      <c r="L68" s="17">
        <v>9924000</v>
      </c>
      <c r="M68" s="17">
        <v>205382000</v>
      </c>
      <c r="N68" s="17">
        <v>72667000</v>
      </c>
      <c r="O68" s="17">
        <v>40225000</v>
      </c>
      <c r="P68" s="17">
        <v>228626000</v>
      </c>
      <c r="Q68" s="17">
        <v>66382000</v>
      </c>
      <c r="R68" s="17">
        <v>69587000</v>
      </c>
      <c r="S68" s="17">
        <v>2426000</v>
      </c>
      <c r="T68" s="17">
        <v>65749000</v>
      </c>
      <c r="U68" s="17">
        <v>121204000</v>
      </c>
      <c r="V68" s="17">
        <v>93322000</v>
      </c>
      <c r="W68" s="17">
        <v>42594000</v>
      </c>
      <c r="X68" s="9">
        <v>2206000</v>
      </c>
    </row>
    <row r="69" spans="1:24" ht="13.5">
      <c r="A69" s="21" t="s">
        <v>125</v>
      </c>
      <c r="B69" s="17">
        <v>901233000</v>
      </c>
      <c r="C69" s="17">
        <v>50809000</v>
      </c>
      <c r="D69" s="17">
        <v>52587000</v>
      </c>
      <c r="E69" s="17">
        <v>91773000</v>
      </c>
      <c r="F69" s="17">
        <v>2167000</v>
      </c>
      <c r="G69" s="17">
        <v>41017000</v>
      </c>
      <c r="H69" s="17">
        <v>28470000</v>
      </c>
      <c r="I69" s="17">
        <v>26405000</v>
      </c>
      <c r="J69" s="17">
        <v>153247000</v>
      </c>
      <c r="K69" s="17">
        <v>39468000</v>
      </c>
      <c r="L69" s="17">
        <v>9924000</v>
      </c>
      <c r="M69" s="17">
        <v>176673000</v>
      </c>
      <c r="N69" s="17">
        <v>70667000</v>
      </c>
      <c r="O69" s="17">
        <v>40225000</v>
      </c>
      <c r="P69" s="17">
        <v>226126000</v>
      </c>
      <c r="Q69" s="17">
        <v>86762000</v>
      </c>
      <c r="R69" s="17">
        <v>69587000</v>
      </c>
      <c r="S69" s="17">
        <v>2426000</v>
      </c>
      <c r="T69" s="17">
        <v>65749000</v>
      </c>
      <c r="U69" s="17">
        <v>119704000</v>
      </c>
      <c r="V69" s="17">
        <v>74366000</v>
      </c>
      <c r="W69" s="17">
        <v>47550000</v>
      </c>
      <c r="X69" s="9">
        <v>2206000</v>
      </c>
    </row>
    <row r="70" spans="1:24" ht="13.5">
      <c r="A70" s="21" t="s">
        <v>126</v>
      </c>
      <c r="B70" s="17">
        <v>117215022</v>
      </c>
      <c r="C70" s="17">
        <v>8182472</v>
      </c>
      <c r="D70" s="17">
        <v>0</v>
      </c>
      <c r="E70" s="17">
        <v>29386764</v>
      </c>
      <c r="F70" s="17">
        <v>0</v>
      </c>
      <c r="G70" s="17">
        <v>0</v>
      </c>
      <c r="H70" s="17">
        <v>3088198</v>
      </c>
      <c r="I70" s="17">
        <v>9112878</v>
      </c>
      <c r="J70" s="17">
        <v>35927729</v>
      </c>
      <c r="K70" s="17">
        <v>539394</v>
      </c>
      <c r="L70" s="17">
        <v>1826001</v>
      </c>
      <c r="M70" s="17">
        <v>27196982</v>
      </c>
      <c r="N70" s="17">
        <v>13400610</v>
      </c>
      <c r="O70" s="17">
        <v>24227870</v>
      </c>
      <c r="P70" s="17">
        <v>35232412</v>
      </c>
      <c r="Q70" s="17">
        <v>4689193</v>
      </c>
      <c r="R70" s="17">
        <v>0</v>
      </c>
      <c r="S70" s="17">
        <v>0</v>
      </c>
      <c r="T70" s="17">
        <v>9999677</v>
      </c>
      <c r="U70" s="17">
        <v>21682424</v>
      </c>
      <c r="V70" s="17">
        <v>3812596</v>
      </c>
      <c r="W70" s="17">
        <v>1881201</v>
      </c>
      <c r="X70" s="9">
        <v>0</v>
      </c>
    </row>
    <row r="71" spans="1:24" ht="12.75">
      <c r="A71" s="1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8"/>
    </row>
    <row r="72" spans="1:24" ht="13.5">
      <c r="A72" s="21" t="s">
        <v>133</v>
      </c>
      <c r="B72" s="15">
        <f>+B69-B68</f>
        <v>-112020000</v>
      </c>
      <c r="C72" s="15">
        <f aca="true" t="shared" si="28" ref="C72:X72">+C69-C68</f>
        <v>-3300000</v>
      </c>
      <c r="D72" s="15">
        <f t="shared" si="28"/>
        <v>-500000</v>
      </c>
      <c r="E72" s="15">
        <f t="shared" si="28"/>
        <v>0</v>
      </c>
      <c r="F72" s="15">
        <f t="shared" si="28"/>
        <v>0</v>
      </c>
      <c r="G72" s="15">
        <f t="shared" si="28"/>
        <v>0</v>
      </c>
      <c r="H72" s="15">
        <f t="shared" si="28"/>
        <v>0</v>
      </c>
      <c r="I72" s="15">
        <f t="shared" si="28"/>
        <v>0</v>
      </c>
      <c r="J72" s="15">
        <f t="shared" si="28"/>
        <v>0</v>
      </c>
      <c r="K72" s="15">
        <f t="shared" si="28"/>
        <v>0</v>
      </c>
      <c r="L72" s="15">
        <f t="shared" si="28"/>
        <v>0</v>
      </c>
      <c r="M72" s="15">
        <f t="shared" si="28"/>
        <v>-28709000</v>
      </c>
      <c r="N72" s="15">
        <f t="shared" si="28"/>
        <v>-2000000</v>
      </c>
      <c r="O72" s="15">
        <f t="shared" si="28"/>
        <v>0</v>
      </c>
      <c r="P72" s="15">
        <f t="shared" si="28"/>
        <v>-2500000</v>
      </c>
      <c r="Q72" s="15">
        <f t="shared" si="28"/>
        <v>20380000</v>
      </c>
      <c r="R72" s="15">
        <f t="shared" si="28"/>
        <v>0</v>
      </c>
      <c r="S72" s="15">
        <f t="shared" si="28"/>
        <v>0</v>
      </c>
      <c r="T72" s="15">
        <f t="shared" si="28"/>
        <v>0</v>
      </c>
      <c r="U72" s="15">
        <f t="shared" si="28"/>
        <v>-1500000</v>
      </c>
      <c r="V72" s="15">
        <f t="shared" si="28"/>
        <v>-18956000</v>
      </c>
      <c r="W72" s="15">
        <f t="shared" si="28"/>
        <v>4956000</v>
      </c>
      <c r="X72" s="7">
        <f t="shared" si="28"/>
        <v>0</v>
      </c>
    </row>
    <row r="73" spans="1:24" ht="13.5">
      <c r="A73" s="21" t="s">
        <v>119</v>
      </c>
      <c r="B73" s="15">
        <f>+B70-B68</f>
        <v>-896037978</v>
      </c>
      <c r="C73" s="15">
        <f aca="true" t="shared" si="29" ref="C73:X73">+C70-C68</f>
        <v>-45926528</v>
      </c>
      <c r="D73" s="15">
        <f t="shared" si="29"/>
        <v>-53087000</v>
      </c>
      <c r="E73" s="15">
        <f t="shared" si="29"/>
        <v>-62386236</v>
      </c>
      <c r="F73" s="15">
        <f t="shared" si="29"/>
        <v>-2167000</v>
      </c>
      <c r="G73" s="15">
        <f t="shared" si="29"/>
        <v>-41017000</v>
      </c>
      <c r="H73" s="15">
        <f t="shared" si="29"/>
        <v>-25381802</v>
      </c>
      <c r="I73" s="15">
        <f t="shared" si="29"/>
        <v>-17292122</v>
      </c>
      <c r="J73" s="15">
        <f t="shared" si="29"/>
        <v>-117319271</v>
      </c>
      <c r="K73" s="15">
        <f t="shared" si="29"/>
        <v>-38928606</v>
      </c>
      <c r="L73" s="15">
        <f t="shared" si="29"/>
        <v>-8097999</v>
      </c>
      <c r="M73" s="15">
        <f t="shared" si="29"/>
        <v>-178185018</v>
      </c>
      <c r="N73" s="15">
        <f t="shared" si="29"/>
        <v>-59266390</v>
      </c>
      <c r="O73" s="15">
        <f t="shared" si="29"/>
        <v>-15997130</v>
      </c>
      <c r="P73" s="15">
        <f t="shared" si="29"/>
        <v>-193393588</v>
      </c>
      <c r="Q73" s="15">
        <f t="shared" si="29"/>
        <v>-61692807</v>
      </c>
      <c r="R73" s="15">
        <f t="shared" si="29"/>
        <v>-69587000</v>
      </c>
      <c r="S73" s="15">
        <f t="shared" si="29"/>
        <v>-2426000</v>
      </c>
      <c r="T73" s="15">
        <f t="shared" si="29"/>
        <v>-55749323</v>
      </c>
      <c r="U73" s="15">
        <f t="shared" si="29"/>
        <v>-99521576</v>
      </c>
      <c r="V73" s="15">
        <f t="shared" si="29"/>
        <v>-89509404</v>
      </c>
      <c r="W73" s="15">
        <f t="shared" si="29"/>
        <v>-40712799</v>
      </c>
      <c r="X73" s="7">
        <f t="shared" si="29"/>
        <v>-2206000</v>
      </c>
    </row>
    <row r="74" spans="1:24" ht="13.5">
      <c r="A74" s="21" t="s">
        <v>120</v>
      </c>
      <c r="B74" s="15">
        <f>+B70-B69</f>
        <v>-784017978</v>
      </c>
      <c r="C74" s="15">
        <f aca="true" t="shared" si="30" ref="C74:X74">+C70-C69</f>
        <v>-42626528</v>
      </c>
      <c r="D74" s="15">
        <f t="shared" si="30"/>
        <v>-52587000</v>
      </c>
      <c r="E74" s="15">
        <f t="shared" si="30"/>
        <v>-62386236</v>
      </c>
      <c r="F74" s="15">
        <f t="shared" si="30"/>
        <v>-2167000</v>
      </c>
      <c r="G74" s="15">
        <f t="shared" si="30"/>
        <v>-41017000</v>
      </c>
      <c r="H74" s="15">
        <f t="shared" si="30"/>
        <v>-25381802</v>
      </c>
      <c r="I74" s="15">
        <f t="shared" si="30"/>
        <v>-17292122</v>
      </c>
      <c r="J74" s="15">
        <f t="shared" si="30"/>
        <v>-117319271</v>
      </c>
      <c r="K74" s="15">
        <f t="shared" si="30"/>
        <v>-38928606</v>
      </c>
      <c r="L74" s="15">
        <f t="shared" si="30"/>
        <v>-8097999</v>
      </c>
      <c r="M74" s="15">
        <f t="shared" si="30"/>
        <v>-149476018</v>
      </c>
      <c r="N74" s="15">
        <f t="shared" si="30"/>
        <v>-57266390</v>
      </c>
      <c r="O74" s="15">
        <f t="shared" si="30"/>
        <v>-15997130</v>
      </c>
      <c r="P74" s="15">
        <f t="shared" si="30"/>
        <v>-190893588</v>
      </c>
      <c r="Q74" s="15">
        <f t="shared" si="30"/>
        <v>-82072807</v>
      </c>
      <c r="R74" s="15">
        <f t="shared" si="30"/>
        <v>-69587000</v>
      </c>
      <c r="S74" s="15">
        <f t="shared" si="30"/>
        <v>-2426000</v>
      </c>
      <c r="T74" s="15">
        <f t="shared" si="30"/>
        <v>-55749323</v>
      </c>
      <c r="U74" s="15">
        <f t="shared" si="30"/>
        <v>-98021576</v>
      </c>
      <c r="V74" s="15">
        <f t="shared" si="30"/>
        <v>-70553404</v>
      </c>
      <c r="W74" s="15">
        <f t="shared" si="30"/>
        <v>-45668799</v>
      </c>
      <c r="X74" s="7">
        <f t="shared" si="30"/>
        <v>-2206000</v>
      </c>
    </row>
    <row r="75" spans="1:24" ht="13.5">
      <c r="A75" s="21" t="s">
        <v>121</v>
      </c>
      <c r="B75" s="18">
        <f>IF(B68=0,0,B70*100/B68)</f>
        <v>11.568188991298323</v>
      </c>
      <c r="C75" s="18">
        <f aca="true" t="shared" si="31" ref="C75:X75">IF(C68=0,0,C70*100/C68)</f>
        <v>15.12220148219335</v>
      </c>
      <c r="D75" s="18">
        <f t="shared" si="31"/>
        <v>0</v>
      </c>
      <c r="E75" s="18">
        <f t="shared" si="31"/>
        <v>32.02114347357066</v>
      </c>
      <c r="F75" s="18">
        <f t="shared" si="31"/>
        <v>0</v>
      </c>
      <c r="G75" s="18">
        <f t="shared" si="31"/>
        <v>0</v>
      </c>
      <c r="H75" s="18">
        <f t="shared" si="31"/>
        <v>10.847200561995082</v>
      </c>
      <c r="I75" s="18">
        <f t="shared" si="31"/>
        <v>34.51194092028025</v>
      </c>
      <c r="J75" s="18">
        <f t="shared" si="31"/>
        <v>23.444327784556958</v>
      </c>
      <c r="K75" s="18">
        <f t="shared" si="31"/>
        <v>1.3666615992702948</v>
      </c>
      <c r="L75" s="18">
        <f t="shared" si="31"/>
        <v>18.39984885126965</v>
      </c>
      <c r="M75" s="18">
        <f t="shared" si="31"/>
        <v>13.242144881245679</v>
      </c>
      <c r="N75" s="18">
        <f t="shared" si="31"/>
        <v>18.441121829716376</v>
      </c>
      <c r="O75" s="18">
        <f t="shared" si="31"/>
        <v>60.23087632069608</v>
      </c>
      <c r="P75" s="18">
        <f t="shared" si="31"/>
        <v>15.410500992887949</v>
      </c>
      <c r="Q75" s="18">
        <f t="shared" si="31"/>
        <v>7.06395257750595</v>
      </c>
      <c r="R75" s="18">
        <f t="shared" si="31"/>
        <v>0</v>
      </c>
      <c r="S75" s="18">
        <f t="shared" si="31"/>
        <v>0</v>
      </c>
      <c r="T75" s="18">
        <f t="shared" si="31"/>
        <v>15.208865534076564</v>
      </c>
      <c r="U75" s="18">
        <f t="shared" si="31"/>
        <v>17.889198376291212</v>
      </c>
      <c r="V75" s="18">
        <f t="shared" si="31"/>
        <v>4.0854203724738</v>
      </c>
      <c r="W75" s="18">
        <f t="shared" si="31"/>
        <v>4.416586843217354</v>
      </c>
      <c r="X75" s="10">
        <f t="shared" si="31"/>
        <v>0</v>
      </c>
    </row>
    <row r="76" spans="1:24" ht="13.5">
      <c r="A76" s="21" t="s">
        <v>122</v>
      </c>
      <c r="B76" s="18">
        <f>IF(B69=0,0,B70*100/B69)</f>
        <v>13.006073013305105</v>
      </c>
      <c r="C76" s="18">
        <f aca="true" t="shared" si="32" ref="C76:X76">IF(C69=0,0,C70*100/C69)</f>
        <v>16.104375209116494</v>
      </c>
      <c r="D76" s="18">
        <f t="shared" si="32"/>
        <v>0</v>
      </c>
      <c r="E76" s="18">
        <f t="shared" si="32"/>
        <v>32.02114347357066</v>
      </c>
      <c r="F76" s="18">
        <f t="shared" si="32"/>
        <v>0</v>
      </c>
      <c r="G76" s="18">
        <f t="shared" si="32"/>
        <v>0</v>
      </c>
      <c r="H76" s="18">
        <f t="shared" si="32"/>
        <v>10.847200561995082</v>
      </c>
      <c r="I76" s="18">
        <f t="shared" si="32"/>
        <v>34.51194092028025</v>
      </c>
      <c r="J76" s="18">
        <f t="shared" si="32"/>
        <v>23.444327784556958</v>
      </c>
      <c r="K76" s="18">
        <f t="shared" si="32"/>
        <v>1.3666615992702948</v>
      </c>
      <c r="L76" s="18">
        <f t="shared" si="32"/>
        <v>18.39984885126965</v>
      </c>
      <c r="M76" s="18">
        <f t="shared" si="32"/>
        <v>15.393966254039949</v>
      </c>
      <c r="N76" s="18">
        <f t="shared" si="32"/>
        <v>18.963037910198537</v>
      </c>
      <c r="O76" s="18">
        <f t="shared" si="32"/>
        <v>60.23087632069608</v>
      </c>
      <c r="P76" s="18">
        <f t="shared" si="32"/>
        <v>15.58087614869586</v>
      </c>
      <c r="Q76" s="18">
        <f t="shared" si="32"/>
        <v>5.404662179295083</v>
      </c>
      <c r="R76" s="18">
        <f t="shared" si="32"/>
        <v>0</v>
      </c>
      <c r="S76" s="18">
        <f t="shared" si="32"/>
        <v>0</v>
      </c>
      <c r="T76" s="18">
        <f t="shared" si="32"/>
        <v>15.208865534076564</v>
      </c>
      <c r="U76" s="18">
        <f t="shared" si="32"/>
        <v>18.113366303548755</v>
      </c>
      <c r="V76" s="18">
        <f t="shared" si="32"/>
        <v>5.1267998816663525</v>
      </c>
      <c r="W76" s="18">
        <f t="shared" si="32"/>
        <v>3.9562586750788644</v>
      </c>
      <c r="X76" s="10">
        <f t="shared" si="32"/>
        <v>0</v>
      </c>
    </row>
    <row r="77" spans="1:24" ht="12.75">
      <c r="A77" s="1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8"/>
    </row>
    <row r="78" spans="1:24" ht="13.5">
      <c r="A78" s="2" t="s">
        <v>134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8"/>
    </row>
    <row r="79" spans="1:24" ht="13.5">
      <c r="A79" s="21" t="s">
        <v>135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9">
        <v>0</v>
      </c>
    </row>
    <row r="80" spans="1:24" ht="13.5">
      <c r="A80" s="21" t="s">
        <v>136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9">
        <v>0</v>
      </c>
    </row>
    <row r="81" spans="1:24" ht="13.5">
      <c r="A81" s="21" t="s">
        <v>137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9">
        <v>0</v>
      </c>
    </row>
    <row r="82" spans="1:24" ht="13.5">
      <c r="A82" s="21" t="s">
        <v>138</v>
      </c>
      <c r="B82" s="17">
        <v>7159384762</v>
      </c>
      <c r="C82" s="17">
        <v>258273393</v>
      </c>
      <c r="D82" s="17">
        <v>0</v>
      </c>
      <c r="E82" s="17">
        <v>0</v>
      </c>
      <c r="F82" s="17">
        <v>0</v>
      </c>
      <c r="G82" s="17">
        <v>1008855664</v>
      </c>
      <c r="H82" s="17">
        <v>264594412</v>
      </c>
      <c r="I82" s="17">
        <v>117058911</v>
      </c>
      <c r="J82" s="17">
        <v>4171537202</v>
      </c>
      <c r="K82" s="17">
        <v>792793473</v>
      </c>
      <c r="L82" s="17">
        <v>29961733</v>
      </c>
      <c r="M82" s="17">
        <v>467537911</v>
      </c>
      <c r="N82" s="17">
        <v>1010377649</v>
      </c>
      <c r="O82" s="17">
        <v>635767742</v>
      </c>
      <c r="P82" s="17">
        <v>1792491231</v>
      </c>
      <c r="Q82" s="17">
        <v>0</v>
      </c>
      <c r="R82" s="17">
        <v>0</v>
      </c>
      <c r="S82" s="17">
        <v>4442906</v>
      </c>
      <c r="T82" s="17">
        <v>869547663</v>
      </c>
      <c r="U82" s="17">
        <v>910081779</v>
      </c>
      <c r="V82" s="17">
        <v>1882608834</v>
      </c>
      <c r="W82" s="17">
        <v>474624064</v>
      </c>
      <c r="X82" s="9">
        <v>0</v>
      </c>
    </row>
    <row r="83" spans="1:24" ht="12.75">
      <c r="A83" s="1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8"/>
    </row>
    <row r="84" spans="1:24" ht="13.5">
      <c r="A84" s="2" t="s">
        <v>139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8"/>
    </row>
    <row r="85" spans="1:24" ht="13.5">
      <c r="A85" s="21" t="s">
        <v>135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9">
        <v>0</v>
      </c>
    </row>
    <row r="86" spans="1:24" ht="13.5">
      <c r="A86" s="21" t="s">
        <v>136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9">
        <v>0</v>
      </c>
    </row>
    <row r="87" spans="1:24" ht="13.5">
      <c r="A87" s="21" t="s">
        <v>137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9">
        <v>0</v>
      </c>
    </row>
    <row r="88" spans="1:24" ht="13.5">
      <c r="A88" s="21" t="s">
        <v>138</v>
      </c>
      <c r="B88" s="17">
        <v>835426486</v>
      </c>
      <c r="C88" s="17">
        <v>82965193</v>
      </c>
      <c r="D88" s="17">
        <v>719427514</v>
      </c>
      <c r="E88" s="17">
        <v>0</v>
      </c>
      <c r="F88" s="17">
        <v>4389931</v>
      </c>
      <c r="G88" s="17">
        <v>68792259</v>
      </c>
      <c r="H88" s="17">
        <v>151400576</v>
      </c>
      <c r="I88" s="17">
        <v>40425582</v>
      </c>
      <c r="J88" s="17">
        <v>8729490950</v>
      </c>
      <c r="K88" s="17">
        <v>632268859</v>
      </c>
      <c r="L88" s="17">
        <v>1091275</v>
      </c>
      <c r="M88" s="17">
        <v>35767854</v>
      </c>
      <c r="N88" s="17">
        <v>594452816</v>
      </c>
      <c r="O88" s="17">
        <v>196937876</v>
      </c>
      <c r="P88" s="17">
        <v>1664642574</v>
      </c>
      <c r="Q88" s="17">
        <v>232751001</v>
      </c>
      <c r="R88" s="17">
        <v>0</v>
      </c>
      <c r="S88" s="17">
        <v>2667861</v>
      </c>
      <c r="T88" s="17">
        <v>476611330</v>
      </c>
      <c r="U88" s="17">
        <v>1570298510</v>
      </c>
      <c r="V88" s="17">
        <v>131146154</v>
      </c>
      <c r="W88" s="17">
        <v>562950167</v>
      </c>
      <c r="X88" s="9">
        <v>-9766228</v>
      </c>
    </row>
    <row r="89" spans="1:24" ht="12.75">
      <c r="A89" s="1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8"/>
    </row>
    <row r="90" spans="1:24" ht="13.5">
      <c r="A90" s="2" t="s">
        <v>140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8"/>
    </row>
    <row r="91" spans="1:24" ht="13.5">
      <c r="A91" s="21" t="s">
        <v>141</v>
      </c>
      <c r="B91" s="17">
        <v>-105314959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4406748</v>
      </c>
      <c r="I91" s="17">
        <v>0</v>
      </c>
      <c r="J91" s="17">
        <v>0</v>
      </c>
      <c r="K91" s="17">
        <v>0</v>
      </c>
      <c r="L91" s="17">
        <v>133584529</v>
      </c>
      <c r="M91" s="17">
        <v>0</v>
      </c>
      <c r="N91" s="17">
        <v>0</v>
      </c>
      <c r="O91" s="17">
        <v>2240949</v>
      </c>
      <c r="P91" s="17">
        <v>0</v>
      </c>
      <c r="Q91" s="17">
        <v>-101841301</v>
      </c>
      <c r="R91" s="17">
        <v>-6755667</v>
      </c>
      <c r="S91" s="17">
        <v>0</v>
      </c>
      <c r="T91" s="17">
        <v>6600167</v>
      </c>
      <c r="U91" s="17">
        <v>10110105</v>
      </c>
      <c r="V91" s="17">
        <v>37975886</v>
      </c>
      <c r="W91" s="17">
        <v>14646314</v>
      </c>
      <c r="X91" s="9">
        <v>0</v>
      </c>
    </row>
    <row r="92" spans="1:24" ht="13.5">
      <c r="A92" s="21" t="s">
        <v>142</v>
      </c>
      <c r="B92" s="17">
        <v>349507742</v>
      </c>
      <c r="C92" s="17">
        <v>0</v>
      </c>
      <c r="D92" s="17">
        <v>0</v>
      </c>
      <c r="E92" s="17">
        <v>10603281</v>
      </c>
      <c r="F92" s="17">
        <v>5774965</v>
      </c>
      <c r="G92" s="17">
        <v>-110417</v>
      </c>
      <c r="H92" s="17">
        <v>-31375466</v>
      </c>
      <c r="I92" s="17">
        <v>26090294</v>
      </c>
      <c r="J92" s="17">
        <v>55466639</v>
      </c>
      <c r="K92" s="17">
        <v>53992305</v>
      </c>
      <c r="L92" s="17">
        <v>0</v>
      </c>
      <c r="M92" s="17">
        <v>145455187</v>
      </c>
      <c r="N92" s="17">
        <v>31708666</v>
      </c>
      <c r="O92" s="17">
        <v>85574595</v>
      </c>
      <c r="P92" s="17">
        <v>243817333</v>
      </c>
      <c r="Q92" s="17">
        <v>-35595931</v>
      </c>
      <c r="R92" s="17">
        <v>0</v>
      </c>
      <c r="S92" s="17">
        <v>4445047</v>
      </c>
      <c r="T92" s="17">
        <v>-44766837</v>
      </c>
      <c r="U92" s="17">
        <v>-15685981</v>
      </c>
      <c r="V92" s="17">
        <v>-240433813</v>
      </c>
      <c r="W92" s="17">
        <v>5951931</v>
      </c>
      <c r="X92" s="9">
        <v>107315276</v>
      </c>
    </row>
    <row r="93" spans="1:24" ht="12.75">
      <c r="A93" s="1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8"/>
    </row>
    <row r="94" spans="1:24" ht="13.5">
      <c r="A94" s="2" t="s">
        <v>143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9">
        <v>0</v>
      </c>
    </row>
    <row r="95" spans="1:24" ht="13.5">
      <c r="A95" s="23" t="s">
        <v>144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5">
        <v>0</v>
      </c>
    </row>
  </sheetData>
  <sheetProtection/>
  <mergeCells count="2">
    <mergeCell ref="A1:X1"/>
    <mergeCell ref="B2:X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6.57421875" style="0" bestFit="1" customWidth="1"/>
    <col min="2" max="2" width="14.57421875" style="0" bestFit="1" customWidth="1"/>
    <col min="3" max="3" width="15.57421875" style="0" bestFit="1" customWidth="1"/>
    <col min="4" max="4" width="14.57421875" style="0" bestFit="1" customWidth="1"/>
    <col min="5" max="5" width="13.57421875" style="0" bestFit="1" customWidth="1"/>
    <col min="6" max="7" width="12.7109375" style="0" bestFit="1" customWidth="1"/>
    <col min="8" max="8" width="12.00390625" style="0" bestFit="1" customWidth="1"/>
    <col min="9" max="9" width="13.57421875" style="0" bestFit="1" customWidth="1"/>
    <col min="10" max="10" width="12.7109375" style="0" bestFit="1" customWidth="1"/>
    <col min="11" max="11" width="13.57421875" style="0" bestFit="1" customWidth="1"/>
    <col min="12" max="12" width="12.00390625" style="0" bestFit="1" customWidth="1"/>
  </cols>
  <sheetData>
    <row r="1" spans="1:12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3.5">
      <c r="A2" s="22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3.5">
      <c r="A3" s="20"/>
      <c r="B3" s="11" t="s">
        <v>193</v>
      </c>
      <c r="C3" s="11" t="s">
        <v>194</v>
      </c>
      <c r="D3" s="11" t="s">
        <v>195</v>
      </c>
      <c r="E3" s="11" t="s">
        <v>196</v>
      </c>
      <c r="F3" s="11" t="s">
        <v>197</v>
      </c>
      <c r="G3" s="11" t="s">
        <v>198</v>
      </c>
      <c r="H3" s="11" t="s">
        <v>199</v>
      </c>
      <c r="I3" s="11" t="s">
        <v>200</v>
      </c>
      <c r="J3" s="11" t="s">
        <v>201</v>
      </c>
      <c r="K3" s="11" t="s">
        <v>202</v>
      </c>
      <c r="L3" s="3" t="s">
        <v>203</v>
      </c>
    </row>
    <row r="4" spans="1:12" ht="13.5">
      <c r="A4" s="19"/>
      <c r="B4" s="12" t="s">
        <v>204</v>
      </c>
      <c r="C4" s="12" t="s">
        <v>204</v>
      </c>
      <c r="D4" s="12" t="s">
        <v>204</v>
      </c>
      <c r="E4" s="12" t="s">
        <v>205</v>
      </c>
      <c r="F4" s="12" t="s">
        <v>206</v>
      </c>
      <c r="G4" s="12" t="s">
        <v>207</v>
      </c>
      <c r="H4" s="12" t="s">
        <v>208</v>
      </c>
      <c r="I4" s="12" t="s">
        <v>209</v>
      </c>
      <c r="J4" s="12" t="s">
        <v>210</v>
      </c>
      <c r="K4" s="12" t="s">
        <v>211</v>
      </c>
      <c r="L4" s="4" t="s">
        <v>212</v>
      </c>
    </row>
    <row r="5" spans="1:12" ht="13.5">
      <c r="A5" s="19"/>
      <c r="B5" s="12" t="s">
        <v>213</v>
      </c>
      <c r="C5" s="12" t="s">
        <v>214</v>
      </c>
      <c r="D5" s="12" t="s">
        <v>215</v>
      </c>
      <c r="E5" s="12" t="s">
        <v>90</v>
      </c>
      <c r="F5" s="12" t="s">
        <v>84</v>
      </c>
      <c r="G5" s="12" t="s">
        <v>84</v>
      </c>
      <c r="H5" s="12" t="s">
        <v>84</v>
      </c>
      <c r="I5" s="12" t="s">
        <v>80</v>
      </c>
      <c r="J5" s="12" t="s">
        <v>80</v>
      </c>
      <c r="K5" s="12" t="s">
        <v>80</v>
      </c>
      <c r="L5" s="4" t="s">
        <v>216</v>
      </c>
    </row>
    <row r="6" spans="1:12" ht="13.5">
      <c r="A6" s="2" t="s">
        <v>103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5"/>
    </row>
    <row r="7" spans="1:12" ht="13.5">
      <c r="A7" s="1" t="s">
        <v>104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6"/>
    </row>
    <row r="8" spans="1:12" ht="13.5">
      <c r="A8" s="21" t="s">
        <v>105</v>
      </c>
      <c r="B8" s="15">
        <f>+B15</f>
        <v>14729911169</v>
      </c>
      <c r="C8" s="15">
        <f aca="true" t="shared" si="0" ref="C8:L8">+C15</f>
        <v>23555194443</v>
      </c>
      <c r="D8" s="15">
        <f t="shared" si="0"/>
        <v>12096126602</v>
      </c>
      <c r="E8" s="15">
        <f t="shared" si="0"/>
        <v>2238442692</v>
      </c>
      <c r="F8" s="15">
        <f t="shared" si="0"/>
        <v>477617270</v>
      </c>
      <c r="G8" s="15">
        <f t="shared" si="0"/>
        <v>528132783</v>
      </c>
      <c r="H8" s="15">
        <f t="shared" si="0"/>
        <v>157409682</v>
      </c>
      <c r="I8" s="15">
        <f t="shared" si="0"/>
        <v>1030164129</v>
      </c>
      <c r="J8" s="15">
        <f t="shared" si="0"/>
        <v>3588812152</v>
      </c>
      <c r="K8" s="15">
        <f t="shared" si="0"/>
        <v>579505362</v>
      </c>
      <c r="L8" s="7">
        <f t="shared" si="0"/>
        <v>108526654</v>
      </c>
    </row>
    <row r="9" spans="1:12" ht="13.5">
      <c r="A9" s="21" t="s">
        <v>106</v>
      </c>
      <c r="B9" s="15">
        <f>+B26</f>
        <v>15746061676</v>
      </c>
      <c r="C9" s="15">
        <f aca="true" t="shared" si="1" ref="C9:L9">+C26</f>
        <v>23254998265</v>
      </c>
      <c r="D9" s="15">
        <f t="shared" si="1"/>
        <v>11454553746</v>
      </c>
      <c r="E9" s="15">
        <f t="shared" si="1"/>
        <v>1223128824</v>
      </c>
      <c r="F9" s="15">
        <f t="shared" si="1"/>
        <v>480863466</v>
      </c>
      <c r="G9" s="15">
        <f t="shared" si="1"/>
        <v>259152869</v>
      </c>
      <c r="H9" s="15">
        <f t="shared" si="1"/>
        <v>116385407</v>
      </c>
      <c r="I9" s="15">
        <f t="shared" si="1"/>
        <v>879865473</v>
      </c>
      <c r="J9" s="15">
        <f t="shared" si="1"/>
        <v>3204534196</v>
      </c>
      <c r="K9" s="15">
        <f t="shared" si="1"/>
        <v>336110316</v>
      </c>
      <c r="L9" s="7">
        <f t="shared" si="1"/>
        <v>84639585</v>
      </c>
    </row>
    <row r="10" spans="1:12" ht="13.5">
      <c r="A10" s="21" t="s">
        <v>107</v>
      </c>
      <c r="B10" s="15">
        <f>+B8-B9</f>
        <v>-1016150507</v>
      </c>
      <c r="C10" s="15">
        <f aca="true" t="shared" si="2" ref="C10:L10">+C8-C9</f>
        <v>300196178</v>
      </c>
      <c r="D10" s="15">
        <f t="shared" si="2"/>
        <v>641572856</v>
      </c>
      <c r="E10" s="15">
        <f t="shared" si="2"/>
        <v>1015313868</v>
      </c>
      <c r="F10" s="15">
        <f t="shared" si="2"/>
        <v>-3246196</v>
      </c>
      <c r="G10" s="15">
        <f t="shared" si="2"/>
        <v>268979914</v>
      </c>
      <c r="H10" s="15">
        <f t="shared" si="2"/>
        <v>41024275</v>
      </c>
      <c r="I10" s="15">
        <f t="shared" si="2"/>
        <v>150298656</v>
      </c>
      <c r="J10" s="15">
        <f t="shared" si="2"/>
        <v>384277956</v>
      </c>
      <c r="K10" s="15">
        <f t="shared" si="2"/>
        <v>243395046</v>
      </c>
      <c r="L10" s="7">
        <f t="shared" si="2"/>
        <v>23887069</v>
      </c>
    </row>
    <row r="11" spans="1:12" ht="12.75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8"/>
    </row>
    <row r="12" spans="1:12" ht="13.5">
      <c r="A12" s="2" t="s">
        <v>108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8"/>
    </row>
    <row r="13" spans="1:12" ht="13.5">
      <c r="A13" s="21" t="s">
        <v>109</v>
      </c>
      <c r="B13" s="17">
        <v>46559436779</v>
      </c>
      <c r="C13" s="17">
        <v>74471773080</v>
      </c>
      <c r="D13" s="17">
        <v>41598259741</v>
      </c>
      <c r="E13" s="17">
        <v>6530102836</v>
      </c>
      <c r="F13" s="17">
        <v>1396036112</v>
      </c>
      <c r="G13" s="17">
        <v>1024293017</v>
      </c>
      <c r="H13" s="17">
        <v>419913249</v>
      </c>
      <c r="I13" s="17">
        <v>3532397243</v>
      </c>
      <c r="J13" s="17">
        <v>1986901288</v>
      </c>
      <c r="K13" s="17">
        <v>2188330209</v>
      </c>
      <c r="L13" s="9">
        <v>263842322</v>
      </c>
    </row>
    <row r="14" spans="1:12" ht="13.5">
      <c r="A14" s="21" t="s">
        <v>110</v>
      </c>
      <c r="B14" s="17">
        <v>47210143477</v>
      </c>
      <c r="C14" s="17">
        <v>81101553439</v>
      </c>
      <c r="D14" s="17">
        <v>41342760097</v>
      </c>
      <c r="E14" s="17">
        <v>6716079711</v>
      </c>
      <c r="F14" s="17">
        <v>1419351451</v>
      </c>
      <c r="G14" s="17">
        <v>1064480503</v>
      </c>
      <c r="H14" s="17">
        <v>425461249</v>
      </c>
      <c r="I14" s="17">
        <v>3532397243</v>
      </c>
      <c r="J14" s="17">
        <v>1986901288</v>
      </c>
      <c r="K14" s="17">
        <v>2275559071</v>
      </c>
      <c r="L14" s="9">
        <v>263842322</v>
      </c>
    </row>
    <row r="15" spans="1:12" ht="13.5">
      <c r="A15" s="21" t="s">
        <v>111</v>
      </c>
      <c r="B15" s="17">
        <v>14729911169</v>
      </c>
      <c r="C15" s="17">
        <v>23555194443</v>
      </c>
      <c r="D15" s="17">
        <v>12096126602</v>
      </c>
      <c r="E15" s="17">
        <v>2238442692</v>
      </c>
      <c r="F15" s="17">
        <v>477617270</v>
      </c>
      <c r="G15" s="17">
        <v>528132783</v>
      </c>
      <c r="H15" s="17">
        <v>157409682</v>
      </c>
      <c r="I15" s="17">
        <v>1030164129</v>
      </c>
      <c r="J15" s="17">
        <v>3588812152</v>
      </c>
      <c r="K15" s="17">
        <v>579505362</v>
      </c>
      <c r="L15" s="9">
        <v>108526654</v>
      </c>
    </row>
    <row r="16" spans="1:12" ht="12.75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8"/>
    </row>
    <row r="17" spans="1:12" ht="13.5">
      <c r="A17" s="21" t="s">
        <v>112</v>
      </c>
      <c r="B17" s="15">
        <f>+B14-B13</f>
        <v>650706698</v>
      </c>
      <c r="C17" s="15">
        <f aca="true" t="shared" si="3" ref="C17:L17">+C14-C13</f>
        <v>6629780359</v>
      </c>
      <c r="D17" s="15">
        <f t="shared" si="3"/>
        <v>-255499644</v>
      </c>
      <c r="E17" s="15">
        <f t="shared" si="3"/>
        <v>185976875</v>
      </c>
      <c r="F17" s="15">
        <f t="shared" si="3"/>
        <v>23315339</v>
      </c>
      <c r="G17" s="15">
        <f t="shared" si="3"/>
        <v>40187486</v>
      </c>
      <c r="H17" s="15">
        <f t="shared" si="3"/>
        <v>5548000</v>
      </c>
      <c r="I17" s="15">
        <f t="shared" si="3"/>
        <v>0</v>
      </c>
      <c r="J17" s="15">
        <f t="shared" si="3"/>
        <v>0</v>
      </c>
      <c r="K17" s="15">
        <f t="shared" si="3"/>
        <v>87228862</v>
      </c>
      <c r="L17" s="7">
        <f t="shared" si="3"/>
        <v>0</v>
      </c>
    </row>
    <row r="18" spans="1:12" ht="13.5">
      <c r="A18" s="21" t="s">
        <v>113</v>
      </c>
      <c r="B18" s="15">
        <f>+B15-B13</f>
        <v>-31829525610</v>
      </c>
      <c r="C18" s="15">
        <f aca="true" t="shared" si="4" ref="C18:L18">+C15-C13</f>
        <v>-50916578637</v>
      </c>
      <c r="D18" s="15">
        <f t="shared" si="4"/>
        <v>-29502133139</v>
      </c>
      <c r="E18" s="15">
        <f t="shared" si="4"/>
        <v>-4291660144</v>
      </c>
      <c r="F18" s="15">
        <f t="shared" si="4"/>
        <v>-918418842</v>
      </c>
      <c r="G18" s="15">
        <f t="shared" si="4"/>
        <v>-496160234</v>
      </c>
      <c r="H18" s="15">
        <f t="shared" si="4"/>
        <v>-262503567</v>
      </c>
      <c r="I18" s="15">
        <f t="shared" si="4"/>
        <v>-2502233114</v>
      </c>
      <c r="J18" s="15">
        <f t="shared" si="4"/>
        <v>1601910864</v>
      </c>
      <c r="K18" s="15">
        <f t="shared" si="4"/>
        <v>-1608824847</v>
      </c>
      <c r="L18" s="7">
        <f t="shared" si="4"/>
        <v>-155315668</v>
      </c>
    </row>
    <row r="19" spans="1:12" ht="13.5">
      <c r="A19" s="21" t="s">
        <v>114</v>
      </c>
      <c r="B19" s="15">
        <f>+B15-B14</f>
        <v>-32480232308</v>
      </c>
      <c r="C19" s="15">
        <f aca="true" t="shared" si="5" ref="C19:L19">+C15-C14</f>
        <v>-57546358996</v>
      </c>
      <c r="D19" s="15">
        <f t="shared" si="5"/>
        <v>-29246633495</v>
      </c>
      <c r="E19" s="15">
        <f t="shared" si="5"/>
        <v>-4477637019</v>
      </c>
      <c r="F19" s="15">
        <f t="shared" si="5"/>
        <v>-941734181</v>
      </c>
      <c r="G19" s="15">
        <f t="shared" si="5"/>
        <v>-536347720</v>
      </c>
      <c r="H19" s="15">
        <f t="shared" si="5"/>
        <v>-268051567</v>
      </c>
      <c r="I19" s="15">
        <f t="shared" si="5"/>
        <v>-2502233114</v>
      </c>
      <c r="J19" s="15">
        <f t="shared" si="5"/>
        <v>1601910864</v>
      </c>
      <c r="K19" s="15">
        <f t="shared" si="5"/>
        <v>-1696053709</v>
      </c>
      <c r="L19" s="7">
        <f t="shared" si="5"/>
        <v>-155315668</v>
      </c>
    </row>
    <row r="20" spans="1:12" ht="13.5">
      <c r="A20" s="21" t="s">
        <v>115</v>
      </c>
      <c r="B20" s="18">
        <f>IF(B13=0,0,B15*100/B13)</f>
        <v>31.636789849751203</v>
      </c>
      <c r="C20" s="18">
        <f aca="true" t="shared" si="6" ref="C20:L20">IF(C13=0,0,C15*100/C13)</f>
        <v>31.629694673304265</v>
      </c>
      <c r="D20" s="18">
        <f t="shared" si="6"/>
        <v>29.078443851529293</v>
      </c>
      <c r="E20" s="18">
        <f t="shared" si="6"/>
        <v>34.27882758077901</v>
      </c>
      <c r="F20" s="18">
        <f t="shared" si="6"/>
        <v>34.21238647729193</v>
      </c>
      <c r="G20" s="18">
        <f t="shared" si="6"/>
        <v>51.560713022023855</v>
      </c>
      <c r="H20" s="18">
        <f t="shared" si="6"/>
        <v>37.486238496847236</v>
      </c>
      <c r="I20" s="18">
        <f t="shared" si="6"/>
        <v>29.16331482936785</v>
      </c>
      <c r="J20" s="18">
        <f t="shared" si="6"/>
        <v>180.6235756992473</v>
      </c>
      <c r="K20" s="18">
        <f t="shared" si="6"/>
        <v>26.481623276809593</v>
      </c>
      <c r="L20" s="10">
        <f t="shared" si="6"/>
        <v>41.13314845675138</v>
      </c>
    </row>
    <row r="21" spans="1:12" ht="13.5">
      <c r="A21" s="21" t="s">
        <v>116</v>
      </c>
      <c r="B21" s="18">
        <f>IF(B14=0,0,B15*100/B14)</f>
        <v>31.20073374946672</v>
      </c>
      <c r="C21" s="18">
        <f aca="true" t="shared" si="7" ref="C21:L21">IF(C14=0,0,C15*100/C14)</f>
        <v>29.044073071568086</v>
      </c>
      <c r="D21" s="18">
        <f t="shared" si="7"/>
        <v>29.258149609797687</v>
      </c>
      <c r="E21" s="18">
        <f t="shared" si="7"/>
        <v>33.32960280881931</v>
      </c>
      <c r="F21" s="18">
        <f t="shared" si="7"/>
        <v>33.65038797568398</v>
      </c>
      <c r="G21" s="18">
        <f t="shared" si="7"/>
        <v>49.614133984753686</v>
      </c>
      <c r="H21" s="18">
        <f t="shared" si="7"/>
        <v>36.997419240876624</v>
      </c>
      <c r="I21" s="18">
        <f t="shared" si="7"/>
        <v>29.16331482936785</v>
      </c>
      <c r="J21" s="18">
        <f t="shared" si="7"/>
        <v>180.6235756992473</v>
      </c>
      <c r="K21" s="18">
        <f t="shared" si="7"/>
        <v>25.466504885998628</v>
      </c>
      <c r="L21" s="10">
        <f t="shared" si="7"/>
        <v>41.13314845675138</v>
      </c>
    </row>
    <row r="22" spans="1:12" ht="12.7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8"/>
    </row>
    <row r="23" spans="1:12" ht="13.5">
      <c r="A23" s="2" t="s">
        <v>117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8"/>
    </row>
    <row r="24" spans="1:12" ht="13.5">
      <c r="A24" s="21" t="s">
        <v>109</v>
      </c>
      <c r="B24" s="17">
        <v>46685951644</v>
      </c>
      <c r="C24" s="17">
        <v>74327365792</v>
      </c>
      <c r="D24" s="17">
        <v>41744205048</v>
      </c>
      <c r="E24" s="17">
        <v>6400348599</v>
      </c>
      <c r="F24" s="17">
        <v>1461664433</v>
      </c>
      <c r="G24" s="17">
        <v>1045639792</v>
      </c>
      <c r="H24" s="17">
        <v>419411171</v>
      </c>
      <c r="I24" s="17">
        <v>3489447406</v>
      </c>
      <c r="J24" s="17">
        <v>1968442046</v>
      </c>
      <c r="K24" s="17">
        <v>2277324196</v>
      </c>
      <c r="L24" s="9">
        <v>265445396</v>
      </c>
    </row>
    <row r="25" spans="1:12" ht="13.5">
      <c r="A25" s="21" t="s">
        <v>110</v>
      </c>
      <c r="B25" s="17">
        <v>47336658342</v>
      </c>
      <c r="C25" s="17">
        <v>73136116151</v>
      </c>
      <c r="D25" s="17">
        <v>41518891438</v>
      </c>
      <c r="E25" s="17">
        <v>6576296474</v>
      </c>
      <c r="F25" s="17">
        <v>1469473100</v>
      </c>
      <c r="G25" s="17">
        <v>1070021997</v>
      </c>
      <c r="H25" s="17">
        <v>423445933</v>
      </c>
      <c r="I25" s="17">
        <v>3489447406</v>
      </c>
      <c r="J25" s="17">
        <v>1968442046</v>
      </c>
      <c r="K25" s="17">
        <v>2276471345</v>
      </c>
      <c r="L25" s="9">
        <v>265445396</v>
      </c>
    </row>
    <row r="26" spans="1:12" ht="13.5">
      <c r="A26" s="21" t="s">
        <v>111</v>
      </c>
      <c r="B26" s="17">
        <v>15746061676</v>
      </c>
      <c r="C26" s="17">
        <v>23254998265</v>
      </c>
      <c r="D26" s="17">
        <v>11454553746</v>
      </c>
      <c r="E26" s="17">
        <v>1223128824</v>
      </c>
      <c r="F26" s="17">
        <v>480863466</v>
      </c>
      <c r="G26" s="17">
        <v>259152869</v>
      </c>
      <c r="H26" s="17">
        <v>116385407</v>
      </c>
      <c r="I26" s="17">
        <v>879865473</v>
      </c>
      <c r="J26" s="17">
        <v>3204534196</v>
      </c>
      <c r="K26" s="17">
        <v>336110316</v>
      </c>
      <c r="L26" s="9">
        <v>84639585</v>
      </c>
    </row>
    <row r="27" spans="1:12" ht="12.75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8"/>
    </row>
    <row r="28" spans="1:12" ht="13.5">
      <c r="A28" s="21" t="s">
        <v>118</v>
      </c>
      <c r="B28" s="15">
        <f>+B25-B24</f>
        <v>650706698</v>
      </c>
      <c r="C28" s="15">
        <f aca="true" t="shared" si="8" ref="C28:L28">+C25-C24</f>
        <v>-1191249641</v>
      </c>
      <c r="D28" s="15">
        <f t="shared" si="8"/>
        <v>-225313610</v>
      </c>
      <c r="E28" s="15">
        <f t="shared" si="8"/>
        <v>175947875</v>
      </c>
      <c r="F28" s="15">
        <f t="shared" si="8"/>
        <v>7808667</v>
      </c>
      <c r="G28" s="15">
        <f t="shared" si="8"/>
        <v>24382205</v>
      </c>
      <c r="H28" s="15">
        <f t="shared" si="8"/>
        <v>4034762</v>
      </c>
      <c r="I28" s="15">
        <f t="shared" si="8"/>
        <v>0</v>
      </c>
      <c r="J28" s="15">
        <f t="shared" si="8"/>
        <v>0</v>
      </c>
      <c r="K28" s="15">
        <f t="shared" si="8"/>
        <v>-852851</v>
      </c>
      <c r="L28" s="7">
        <f t="shared" si="8"/>
        <v>0</v>
      </c>
    </row>
    <row r="29" spans="1:12" ht="13.5">
      <c r="A29" s="21" t="s">
        <v>119</v>
      </c>
      <c r="B29" s="15">
        <f>+B26-B24</f>
        <v>-30939889968</v>
      </c>
      <c r="C29" s="15">
        <f aca="true" t="shared" si="9" ref="C29:L29">+C26-C24</f>
        <v>-51072367527</v>
      </c>
      <c r="D29" s="15">
        <f t="shared" si="9"/>
        <v>-30289651302</v>
      </c>
      <c r="E29" s="15">
        <f t="shared" si="9"/>
        <v>-5177219775</v>
      </c>
      <c r="F29" s="15">
        <f t="shared" si="9"/>
        <v>-980800967</v>
      </c>
      <c r="G29" s="15">
        <f t="shared" si="9"/>
        <v>-786486923</v>
      </c>
      <c r="H29" s="15">
        <f t="shared" si="9"/>
        <v>-303025764</v>
      </c>
      <c r="I29" s="15">
        <f t="shared" si="9"/>
        <v>-2609581933</v>
      </c>
      <c r="J29" s="15">
        <f t="shared" si="9"/>
        <v>1236092150</v>
      </c>
      <c r="K29" s="15">
        <f t="shared" si="9"/>
        <v>-1941213880</v>
      </c>
      <c r="L29" s="7">
        <f t="shared" si="9"/>
        <v>-180805811</v>
      </c>
    </row>
    <row r="30" spans="1:12" ht="13.5">
      <c r="A30" s="21" t="s">
        <v>120</v>
      </c>
      <c r="B30" s="15">
        <f>+B26-B25</f>
        <v>-31590596666</v>
      </c>
      <c r="C30" s="15">
        <f aca="true" t="shared" si="10" ref="C30:L30">+C26-C25</f>
        <v>-49881117886</v>
      </c>
      <c r="D30" s="15">
        <f t="shared" si="10"/>
        <v>-30064337692</v>
      </c>
      <c r="E30" s="15">
        <f t="shared" si="10"/>
        <v>-5353167650</v>
      </c>
      <c r="F30" s="15">
        <f t="shared" si="10"/>
        <v>-988609634</v>
      </c>
      <c r="G30" s="15">
        <f t="shared" si="10"/>
        <v>-810869128</v>
      </c>
      <c r="H30" s="15">
        <f t="shared" si="10"/>
        <v>-307060526</v>
      </c>
      <c r="I30" s="15">
        <f t="shared" si="10"/>
        <v>-2609581933</v>
      </c>
      <c r="J30" s="15">
        <f t="shared" si="10"/>
        <v>1236092150</v>
      </c>
      <c r="K30" s="15">
        <f t="shared" si="10"/>
        <v>-1940361029</v>
      </c>
      <c r="L30" s="7">
        <f t="shared" si="10"/>
        <v>-180805811</v>
      </c>
    </row>
    <row r="31" spans="1:12" ht="13.5">
      <c r="A31" s="21" t="s">
        <v>121</v>
      </c>
      <c r="B31" s="18">
        <f>IF(B24=0,0,B26*100/B24)</f>
        <v>33.72762281054125</v>
      </c>
      <c r="C31" s="18">
        <f aca="true" t="shared" si="11" ref="C31:L31">IF(C24=0,0,C26*100/C24)</f>
        <v>31.287262796420777</v>
      </c>
      <c r="D31" s="18">
        <f t="shared" si="11"/>
        <v>27.43986556416361</v>
      </c>
      <c r="E31" s="18">
        <f t="shared" si="11"/>
        <v>19.110346961274946</v>
      </c>
      <c r="F31" s="18">
        <f t="shared" si="11"/>
        <v>32.89834897419304</v>
      </c>
      <c r="G31" s="18">
        <f t="shared" si="11"/>
        <v>24.784143735034903</v>
      </c>
      <c r="H31" s="18">
        <f t="shared" si="11"/>
        <v>27.749715564919942</v>
      </c>
      <c r="I31" s="18">
        <f t="shared" si="11"/>
        <v>25.21503752964145</v>
      </c>
      <c r="J31" s="18">
        <f t="shared" si="11"/>
        <v>162.79545554880917</v>
      </c>
      <c r="K31" s="18">
        <f t="shared" si="11"/>
        <v>14.759001664776585</v>
      </c>
      <c r="L31" s="10">
        <f t="shared" si="11"/>
        <v>31.885874185589568</v>
      </c>
    </row>
    <row r="32" spans="1:12" ht="13.5">
      <c r="A32" s="21" t="s">
        <v>122</v>
      </c>
      <c r="B32" s="18">
        <f>IF(B25=0,0,B26*100/B25)</f>
        <v>33.26399080018947</v>
      </c>
      <c r="C32" s="18">
        <f aca="true" t="shared" si="12" ref="C32:L32">IF(C25=0,0,C26*100/C25)</f>
        <v>31.796873403814228</v>
      </c>
      <c r="D32" s="18">
        <f t="shared" si="12"/>
        <v>27.58877549297057</v>
      </c>
      <c r="E32" s="18">
        <f t="shared" si="12"/>
        <v>18.599052351665616</v>
      </c>
      <c r="F32" s="18">
        <f t="shared" si="12"/>
        <v>32.72352967876717</v>
      </c>
      <c r="G32" s="18">
        <f t="shared" si="12"/>
        <v>24.219396398072366</v>
      </c>
      <c r="H32" s="18">
        <f t="shared" si="12"/>
        <v>27.48530519007252</v>
      </c>
      <c r="I32" s="18">
        <f t="shared" si="12"/>
        <v>25.21503752964145</v>
      </c>
      <c r="J32" s="18">
        <f t="shared" si="12"/>
        <v>162.79545554880917</v>
      </c>
      <c r="K32" s="18">
        <f t="shared" si="12"/>
        <v>14.764530936803864</v>
      </c>
      <c r="L32" s="10">
        <f t="shared" si="12"/>
        <v>31.885874185589568</v>
      </c>
    </row>
    <row r="33" spans="1:12" ht="12.75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8"/>
    </row>
    <row r="34" spans="1:12" ht="13.5">
      <c r="A34" s="2" t="s">
        <v>123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8"/>
    </row>
    <row r="35" spans="1:12" ht="13.5">
      <c r="A35" s="21" t="s">
        <v>124</v>
      </c>
      <c r="B35" s="17">
        <v>41755973999</v>
      </c>
      <c r="C35" s="17">
        <v>68998411787</v>
      </c>
      <c r="D35" s="17">
        <v>37706659701</v>
      </c>
      <c r="E35" s="17">
        <v>6066389006</v>
      </c>
      <c r="F35" s="17">
        <v>1325209694</v>
      </c>
      <c r="G35" s="17">
        <v>965948387</v>
      </c>
      <c r="H35" s="17">
        <v>417261171</v>
      </c>
      <c r="I35" s="17">
        <v>3290121622</v>
      </c>
      <c r="J35" s="17">
        <v>1791835957</v>
      </c>
      <c r="K35" s="17">
        <v>2082672896</v>
      </c>
      <c r="L35" s="9">
        <v>260795396</v>
      </c>
    </row>
    <row r="36" spans="1:12" ht="13.5">
      <c r="A36" s="21" t="s">
        <v>125</v>
      </c>
      <c r="B36" s="17">
        <v>42711419683</v>
      </c>
      <c r="C36" s="17">
        <v>68155198337</v>
      </c>
      <c r="D36" s="17">
        <v>37706659701</v>
      </c>
      <c r="E36" s="17">
        <v>6246973506</v>
      </c>
      <c r="F36" s="17">
        <v>1325105022</v>
      </c>
      <c r="G36" s="17">
        <v>973226787</v>
      </c>
      <c r="H36" s="17">
        <v>420595933</v>
      </c>
      <c r="I36" s="17">
        <v>3290121622</v>
      </c>
      <c r="J36" s="17">
        <v>1791835957</v>
      </c>
      <c r="K36" s="17">
        <v>2082220045</v>
      </c>
      <c r="L36" s="9">
        <v>260795396</v>
      </c>
    </row>
    <row r="37" spans="1:12" ht="13.5">
      <c r="A37" s="21" t="s">
        <v>126</v>
      </c>
      <c r="B37" s="17">
        <v>14793660891</v>
      </c>
      <c r="C37" s="17">
        <v>22433444903</v>
      </c>
      <c r="D37" s="17">
        <v>10915680613</v>
      </c>
      <c r="E37" s="17">
        <v>1221566386</v>
      </c>
      <c r="F37" s="17">
        <v>458950627</v>
      </c>
      <c r="G37" s="17">
        <v>227050209</v>
      </c>
      <c r="H37" s="17">
        <v>116107156</v>
      </c>
      <c r="I37" s="17">
        <v>829013815</v>
      </c>
      <c r="J37" s="17">
        <v>3204534196</v>
      </c>
      <c r="K37" s="17">
        <v>318803772</v>
      </c>
      <c r="L37" s="9">
        <v>81481617</v>
      </c>
    </row>
    <row r="38" spans="1:12" ht="12.75">
      <c r="A38" s="1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8"/>
    </row>
    <row r="39" spans="1:12" ht="13.5">
      <c r="A39" s="21" t="s">
        <v>127</v>
      </c>
      <c r="B39" s="15">
        <f>+B36-B35</f>
        <v>955445684</v>
      </c>
      <c r="C39" s="15">
        <f aca="true" t="shared" si="13" ref="C39:L39">+C36-C35</f>
        <v>-843213450</v>
      </c>
      <c r="D39" s="15">
        <f t="shared" si="13"/>
        <v>0</v>
      </c>
      <c r="E39" s="15">
        <f t="shared" si="13"/>
        <v>180584500</v>
      </c>
      <c r="F39" s="15">
        <f t="shared" si="13"/>
        <v>-104672</v>
      </c>
      <c r="G39" s="15">
        <f t="shared" si="13"/>
        <v>7278400</v>
      </c>
      <c r="H39" s="15">
        <f t="shared" si="13"/>
        <v>3334762</v>
      </c>
      <c r="I39" s="15">
        <f t="shared" si="13"/>
        <v>0</v>
      </c>
      <c r="J39" s="15">
        <f t="shared" si="13"/>
        <v>0</v>
      </c>
      <c r="K39" s="15">
        <f t="shared" si="13"/>
        <v>-452851</v>
      </c>
      <c r="L39" s="7">
        <f t="shared" si="13"/>
        <v>0</v>
      </c>
    </row>
    <row r="40" spans="1:12" ht="13.5">
      <c r="A40" s="21" t="s">
        <v>119</v>
      </c>
      <c r="B40" s="15">
        <f>+B37-B35</f>
        <v>-26962313108</v>
      </c>
      <c r="C40" s="15">
        <f aca="true" t="shared" si="14" ref="C40:L40">+C37-C35</f>
        <v>-46564966884</v>
      </c>
      <c r="D40" s="15">
        <f t="shared" si="14"/>
        <v>-26790979088</v>
      </c>
      <c r="E40" s="15">
        <f t="shared" si="14"/>
        <v>-4844822620</v>
      </c>
      <c r="F40" s="15">
        <f t="shared" si="14"/>
        <v>-866259067</v>
      </c>
      <c r="G40" s="15">
        <f t="shared" si="14"/>
        <v>-738898178</v>
      </c>
      <c r="H40" s="15">
        <f t="shared" si="14"/>
        <v>-301154015</v>
      </c>
      <c r="I40" s="15">
        <f t="shared" si="14"/>
        <v>-2461107807</v>
      </c>
      <c r="J40" s="15">
        <f t="shared" si="14"/>
        <v>1412698239</v>
      </c>
      <c r="K40" s="15">
        <f t="shared" si="14"/>
        <v>-1763869124</v>
      </c>
      <c r="L40" s="7">
        <f t="shared" si="14"/>
        <v>-179313779</v>
      </c>
    </row>
    <row r="41" spans="1:12" ht="13.5">
      <c r="A41" s="21" t="s">
        <v>120</v>
      </c>
      <c r="B41" s="15">
        <f>+B37-B36</f>
        <v>-27917758792</v>
      </c>
      <c r="C41" s="15">
        <f aca="true" t="shared" si="15" ref="C41:L41">+C37-C36</f>
        <v>-45721753434</v>
      </c>
      <c r="D41" s="15">
        <f t="shared" si="15"/>
        <v>-26790979088</v>
      </c>
      <c r="E41" s="15">
        <f t="shared" si="15"/>
        <v>-5025407120</v>
      </c>
      <c r="F41" s="15">
        <f t="shared" si="15"/>
        <v>-866154395</v>
      </c>
      <c r="G41" s="15">
        <f t="shared" si="15"/>
        <v>-746176578</v>
      </c>
      <c r="H41" s="15">
        <f t="shared" si="15"/>
        <v>-304488777</v>
      </c>
      <c r="I41" s="15">
        <f t="shared" si="15"/>
        <v>-2461107807</v>
      </c>
      <c r="J41" s="15">
        <f t="shared" si="15"/>
        <v>1412698239</v>
      </c>
      <c r="K41" s="15">
        <f t="shared" si="15"/>
        <v>-1763416273</v>
      </c>
      <c r="L41" s="7">
        <f t="shared" si="15"/>
        <v>-179313779</v>
      </c>
    </row>
    <row r="42" spans="1:12" ht="13.5">
      <c r="A42" s="21" t="s">
        <v>121</v>
      </c>
      <c r="B42" s="18">
        <f>IF(B35=0,0,B37*100/B35)</f>
        <v>35.428848795035385</v>
      </c>
      <c r="C42" s="18">
        <f aca="true" t="shared" si="16" ref="C42:L42">IF(C35=0,0,C37*100/C35)</f>
        <v>32.51298736013325</v>
      </c>
      <c r="D42" s="18">
        <f t="shared" si="16"/>
        <v>28.94894615316591</v>
      </c>
      <c r="E42" s="18">
        <f t="shared" si="16"/>
        <v>20.136631277549167</v>
      </c>
      <c r="F42" s="18">
        <f t="shared" si="16"/>
        <v>34.632302274722115</v>
      </c>
      <c r="G42" s="18">
        <f t="shared" si="16"/>
        <v>23.505418307613986</v>
      </c>
      <c r="H42" s="18">
        <f t="shared" si="16"/>
        <v>27.826014992418262</v>
      </c>
      <c r="I42" s="18">
        <f t="shared" si="16"/>
        <v>25.197056833906913</v>
      </c>
      <c r="J42" s="18">
        <f t="shared" si="16"/>
        <v>178.84082432217872</v>
      </c>
      <c r="K42" s="18">
        <f t="shared" si="16"/>
        <v>15.307433664321332</v>
      </c>
      <c r="L42" s="10">
        <f t="shared" si="16"/>
        <v>31.24350285692927</v>
      </c>
    </row>
    <row r="43" spans="1:12" ht="13.5">
      <c r="A43" s="21" t="s">
        <v>122</v>
      </c>
      <c r="B43" s="18">
        <f>IF(B36=0,0,B37*100/B36)</f>
        <v>34.636312725723265</v>
      </c>
      <c r="C43" s="18">
        <f aca="true" t="shared" si="17" ref="C43:L43">IF(C36=0,0,C37*100/C36)</f>
        <v>32.915236768992514</v>
      </c>
      <c r="D43" s="18">
        <f t="shared" si="17"/>
        <v>28.94894615316591</v>
      </c>
      <c r="E43" s="18">
        <f t="shared" si="17"/>
        <v>19.554531243436973</v>
      </c>
      <c r="F43" s="18">
        <f t="shared" si="17"/>
        <v>34.635037931355754</v>
      </c>
      <c r="G43" s="18">
        <f t="shared" si="17"/>
        <v>23.32963005466474</v>
      </c>
      <c r="H43" s="18">
        <f t="shared" si="17"/>
        <v>27.605391990321504</v>
      </c>
      <c r="I43" s="18">
        <f t="shared" si="17"/>
        <v>25.197056833906913</v>
      </c>
      <c r="J43" s="18">
        <f t="shared" si="17"/>
        <v>178.84082432217872</v>
      </c>
      <c r="K43" s="18">
        <f t="shared" si="17"/>
        <v>15.3107627969262</v>
      </c>
      <c r="L43" s="10">
        <f t="shared" si="17"/>
        <v>31.24350285692927</v>
      </c>
    </row>
    <row r="44" spans="1:12" ht="12.75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8"/>
    </row>
    <row r="45" spans="1:12" ht="13.5">
      <c r="A45" s="2" t="s">
        <v>128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8"/>
    </row>
    <row r="46" spans="1:12" ht="13.5">
      <c r="A46" s="21" t="s">
        <v>124</v>
      </c>
      <c r="B46" s="17">
        <v>9896962740</v>
      </c>
      <c r="C46" s="17">
        <v>16134134434</v>
      </c>
      <c r="D46" s="17">
        <v>11806799186</v>
      </c>
      <c r="E46" s="17">
        <v>1375992638</v>
      </c>
      <c r="F46" s="17">
        <v>347368734</v>
      </c>
      <c r="G46" s="17">
        <v>228329914</v>
      </c>
      <c r="H46" s="17">
        <v>288661639</v>
      </c>
      <c r="I46" s="17">
        <v>946742204</v>
      </c>
      <c r="J46" s="17">
        <v>395168887</v>
      </c>
      <c r="K46" s="17">
        <v>600022035</v>
      </c>
      <c r="L46" s="9">
        <v>203587002</v>
      </c>
    </row>
    <row r="47" spans="1:12" ht="13.5">
      <c r="A47" s="21" t="s">
        <v>125</v>
      </c>
      <c r="B47" s="17">
        <v>10530316358</v>
      </c>
      <c r="C47" s="17">
        <v>16101021062</v>
      </c>
      <c r="D47" s="17">
        <v>11806799186</v>
      </c>
      <c r="E47" s="17">
        <v>1387766168</v>
      </c>
      <c r="F47" s="17">
        <v>347441062</v>
      </c>
      <c r="G47" s="17">
        <v>228329914</v>
      </c>
      <c r="H47" s="17">
        <v>289412189</v>
      </c>
      <c r="I47" s="17">
        <v>946742204</v>
      </c>
      <c r="J47" s="17">
        <v>395168887</v>
      </c>
      <c r="K47" s="17">
        <v>600022035</v>
      </c>
      <c r="L47" s="9">
        <v>203587002</v>
      </c>
    </row>
    <row r="48" spans="1:12" ht="13.5">
      <c r="A48" s="21" t="s">
        <v>126</v>
      </c>
      <c r="B48" s="17">
        <v>3068520108</v>
      </c>
      <c r="C48" s="17">
        <v>5256521790</v>
      </c>
      <c r="D48" s="17">
        <v>3781255385</v>
      </c>
      <c r="E48" s="17">
        <v>388387418</v>
      </c>
      <c r="F48" s="17">
        <v>101802844</v>
      </c>
      <c r="G48" s="17">
        <v>71035480</v>
      </c>
      <c r="H48" s="17">
        <v>95684735</v>
      </c>
      <c r="I48" s="17">
        <v>282181457</v>
      </c>
      <c r="J48" s="17">
        <v>819438960</v>
      </c>
      <c r="K48" s="17">
        <v>52710774</v>
      </c>
      <c r="L48" s="9">
        <v>69357250</v>
      </c>
    </row>
    <row r="49" spans="1:12" ht="12.75">
      <c r="A49" s="1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8"/>
    </row>
    <row r="50" spans="1:12" ht="13.5">
      <c r="A50" s="21" t="s">
        <v>129</v>
      </c>
      <c r="B50" s="15">
        <f>+B47-B46</f>
        <v>633353618</v>
      </c>
      <c r="C50" s="15">
        <f aca="true" t="shared" si="18" ref="C50:L50">+C47-C46</f>
        <v>-33113372</v>
      </c>
      <c r="D50" s="15">
        <f t="shared" si="18"/>
        <v>0</v>
      </c>
      <c r="E50" s="15">
        <f t="shared" si="18"/>
        <v>11773530</v>
      </c>
      <c r="F50" s="15">
        <f t="shared" si="18"/>
        <v>72328</v>
      </c>
      <c r="G50" s="15">
        <f t="shared" si="18"/>
        <v>0</v>
      </c>
      <c r="H50" s="15">
        <f t="shared" si="18"/>
        <v>750550</v>
      </c>
      <c r="I50" s="15">
        <f t="shared" si="18"/>
        <v>0</v>
      </c>
      <c r="J50" s="15">
        <f t="shared" si="18"/>
        <v>0</v>
      </c>
      <c r="K50" s="15">
        <f t="shared" si="18"/>
        <v>0</v>
      </c>
      <c r="L50" s="7">
        <f t="shared" si="18"/>
        <v>0</v>
      </c>
    </row>
    <row r="51" spans="1:12" ht="13.5">
      <c r="A51" s="21" t="s">
        <v>119</v>
      </c>
      <c r="B51" s="15">
        <f>+B48-B46</f>
        <v>-6828442632</v>
      </c>
      <c r="C51" s="15">
        <f aca="true" t="shared" si="19" ref="C51:L51">+C48-C46</f>
        <v>-10877612644</v>
      </c>
      <c r="D51" s="15">
        <f t="shared" si="19"/>
        <v>-8025543801</v>
      </c>
      <c r="E51" s="15">
        <f t="shared" si="19"/>
        <v>-987605220</v>
      </c>
      <c r="F51" s="15">
        <f t="shared" si="19"/>
        <v>-245565890</v>
      </c>
      <c r="G51" s="15">
        <f t="shared" si="19"/>
        <v>-157294434</v>
      </c>
      <c r="H51" s="15">
        <f t="shared" si="19"/>
        <v>-192976904</v>
      </c>
      <c r="I51" s="15">
        <f t="shared" si="19"/>
        <v>-664560747</v>
      </c>
      <c r="J51" s="15">
        <f t="shared" si="19"/>
        <v>424270073</v>
      </c>
      <c r="K51" s="15">
        <f t="shared" si="19"/>
        <v>-547311261</v>
      </c>
      <c r="L51" s="7">
        <f t="shared" si="19"/>
        <v>-134229752</v>
      </c>
    </row>
    <row r="52" spans="1:12" ht="13.5">
      <c r="A52" s="21" t="s">
        <v>120</v>
      </c>
      <c r="B52" s="15">
        <f>+B48-B47</f>
        <v>-7461796250</v>
      </c>
      <c r="C52" s="15">
        <f aca="true" t="shared" si="20" ref="C52:L52">+C48-C47</f>
        <v>-10844499272</v>
      </c>
      <c r="D52" s="15">
        <f t="shared" si="20"/>
        <v>-8025543801</v>
      </c>
      <c r="E52" s="15">
        <f t="shared" si="20"/>
        <v>-999378750</v>
      </c>
      <c r="F52" s="15">
        <f t="shared" si="20"/>
        <v>-245638218</v>
      </c>
      <c r="G52" s="15">
        <f t="shared" si="20"/>
        <v>-157294434</v>
      </c>
      <c r="H52" s="15">
        <f t="shared" si="20"/>
        <v>-193727454</v>
      </c>
      <c r="I52" s="15">
        <f t="shared" si="20"/>
        <v>-664560747</v>
      </c>
      <c r="J52" s="15">
        <f t="shared" si="20"/>
        <v>424270073</v>
      </c>
      <c r="K52" s="15">
        <f t="shared" si="20"/>
        <v>-547311261</v>
      </c>
      <c r="L52" s="7">
        <f t="shared" si="20"/>
        <v>-134229752</v>
      </c>
    </row>
    <row r="53" spans="1:12" ht="13.5">
      <c r="A53" s="21" t="s">
        <v>121</v>
      </c>
      <c r="B53" s="18">
        <f>IF(B46=0,0,B48*100/B46)</f>
        <v>31.004664649267944</v>
      </c>
      <c r="C53" s="18">
        <f aca="true" t="shared" si="21" ref="C53:L53">IF(C46=0,0,C48*100/C46)</f>
        <v>32.580128865932565</v>
      </c>
      <c r="D53" s="18">
        <f t="shared" si="21"/>
        <v>32.026083661045504</v>
      </c>
      <c r="E53" s="18">
        <f t="shared" si="21"/>
        <v>28.22598081371421</v>
      </c>
      <c r="F53" s="18">
        <f t="shared" si="21"/>
        <v>29.306852930523103</v>
      </c>
      <c r="G53" s="18">
        <f t="shared" si="21"/>
        <v>31.11089508841141</v>
      </c>
      <c r="H53" s="18">
        <f t="shared" si="21"/>
        <v>33.14771416509556</v>
      </c>
      <c r="I53" s="18">
        <f t="shared" si="21"/>
        <v>29.805522116557086</v>
      </c>
      <c r="J53" s="18">
        <f t="shared" si="21"/>
        <v>207.36424019130837</v>
      </c>
      <c r="K53" s="18">
        <f t="shared" si="21"/>
        <v>8.784806377985769</v>
      </c>
      <c r="L53" s="10">
        <f t="shared" si="21"/>
        <v>34.0676218612424</v>
      </c>
    </row>
    <row r="54" spans="1:12" ht="13.5">
      <c r="A54" s="21" t="s">
        <v>122</v>
      </c>
      <c r="B54" s="18">
        <f>IF(B47=0,0,B48*100/B47)</f>
        <v>29.139866302960694</v>
      </c>
      <c r="C54" s="18">
        <f aca="true" t="shared" si="22" ref="C54:L54">IF(C47=0,0,C48*100/C47)</f>
        <v>32.64713318340978</v>
      </c>
      <c r="D54" s="18">
        <f t="shared" si="22"/>
        <v>32.026083661045504</v>
      </c>
      <c r="E54" s="18">
        <f t="shared" si="22"/>
        <v>27.98651725021733</v>
      </c>
      <c r="F54" s="18">
        <f t="shared" si="22"/>
        <v>29.300752022223556</v>
      </c>
      <c r="G54" s="18">
        <f t="shared" si="22"/>
        <v>31.11089508841141</v>
      </c>
      <c r="H54" s="18">
        <f t="shared" si="22"/>
        <v>33.06175020845442</v>
      </c>
      <c r="I54" s="18">
        <f t="shared" si="22"/>
        <v>29.805522116557086</v>
      </c>
      <c r="J54" s="18">
        <f t="shared" si="22"/>
        <v>207.36424019130837</v>
      </c>
      <c r="K54" s="18">
        <f t="shared" si="22"/>
        <v>8.784806377985769</v>
      </c>
      <c r="L54" s="10">
        <f t="shared" si="22"/>
        <v>34.0676218612424</v>
      </c>
    </row>
    <row r="55" spans="1:12" ht="12.75">
      <c r="A55" s="1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8"/>
    </row>
    <row r="56" spans="1:12" ht="13.5">
      <c r="A56" s="2" t="s">
        <v>130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8"/>
    </row>
    <row r="57" spans="1:12" ht="13.5">
      <c r="A57" s="21" t="s">
        <v>124</v>
      </c>
      <c r="B57" s="17">
        <v>4929977645</v>
      </c>
      <c r="C57" s="17">
        <v>5328954005</v>
      </c>
      <c r="D57" s="17">
        <v>4037545347</v>
      </c>
      <c r="E57" s="17">
        <v>333959593</v>
      </c>
      <c r="F57" s="17">
        <v>136454739</v>
      </c>
      <c r="G57" s="17">
        <v>79691405</v>
      </c>
      <c r="H57" s="17">
        <v>2150000</v>
      </c>
      <c r="I57" s="17">
        <v>199325784</v>
      </c>
      <c r="J57" s="17">
        <v>176606089</v>
      </c>
      <c r="K57" s="17">
        <v>194651300</v>
      </c>
      <c r="L57" s="9">
        <v>4650000</v>
      </c>
    </row>
    <row r="58" spans="1:12" ht="13.5">
      <c r="A58" s="21" t="s">
        <v>125</v>
      </c>
      <c r="B58" s="17">
        <v>4625238659</v>
      </c>
      <c r="C58" s="17">
        <v>4980917814</v>
      </c>
      <c r="D58" s="17">
        <v>3812231737</v>
      </c>
      <c r="E58" s="17">
        <v>329322968</v>
      </c>
      <c r="F58" s="17">
        <v>144368078</v>
      </c>
      <c r="G58" s="17">
        <v>96795210</v>
      </c>
      <c r="H58" s="17">
        <v>2850000</v>
      </c>
      <c r="I58" s="17">
        <v>199325784</v>
      </c>
      <c r="J58" s="17">
        <v>176606089</v>
      </c>
      <c r="K58" s="17">
        <v>194251300</v>
      </c>
      <c r="L58" s="9">
        <v>4650000</v>
      </c>
    </row>
    <row r="59" spans="1:12" ht="13.5">
      <c r="A59" s="21" t="s">
        <v>126</v>
      </c>
      <c r="B59" s="17">
        <v>952400785</v>
      </c>
      <c r="C59" s="17">
        <v>821553362</v>
      </c>
      <c r="D59" s="17">
        <v>538873133</v>
      </c>
      <c r="E59" s="17">
        <v>1562438</v>
      </c>
      <c r="F59" s="17">
        <v>21912839</v>
      </c>
      <c r="G59" s="17">
        <v>32102660</v>
      </c>
      <c r="H59" s="17">
        <v>278251</v>
      </c>
      <c r="I59" s="17">
        <v>50851658</v>
      </c>
      <c r="J59" s="17">
        <v>0</v>
      </c>
      <c r="K59" s="17">
        <v>17306544</v>
      </c>
      <c r="L59" s="9">
        <v>3157968</v>
      </c>
    </row>
    <row r="60" spans="1:12" ht="12.75">
      <c r="A60" s="1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8"/>
    </row>
    <row r="61" spans="1:12" ht="13.5">
      <c r="A61" s="21" t="s">
        <v>131</v>
      </c>
      <c r="B61" s="15">
        <f>+B58-B57</f>
        <v>-304738986</v>
      </c>
      <c r="C61" s="15">
        <f aca="true" t="shared" si="23" ref="C61:L61">+C58-C57</f>
        <v>-348036191</v>
      </c>
      <c r="D61" s="15">
        <f t="shared" si="23"/>
        <v>-225313610</v>
      </c>
      <c r="E61" s="15">
        <f t="shared" si="23"/>
        <v>-4636625</v>
      </c>
      <c r="F61" s="15">
        <f t="shared" si="23"/>
        <v>7913339</v>
      </c>
      <c r="G61" s="15">
        <f t="shared" si="23"/>
        <v>17103805</v>
      </c>
      <c r="H61" s="15">
        <f t="shared" si="23"/>
        <v>700000</v>
      </c>
      <c r="I61" s="15">
        <f t="shared" si="23"/>
        <v>0</v>
      </c>
      <c r="J61" s="15">
        <f t="shared" si="23"/>
        <v>0</v>
      </c>
      <c r="K61" s="15">
        <f t="shared" si="23"/>
        <v>-400000</v>
      </c>
      <c r="L61" s="7">
        <f t="shared" si="23"/>
        <v>0</v>
      </c>
    </row>
    <row r="62" spans="1:12" ht="13.5">
      <c r="A62" s="21" t="s">
        <v>119</v>
      </c>
      <c r="B62" s="15">
        <f>+B59-B57</f>
        <v>-3977576860</v>
      </c>
      <c r="C62" s="15">
        <f aca="true" t="shared" si="24" ref="C62:L62">+C59-C57</f>
        <v>-4507400643</v>
      </c>
      <c r="D62" s="15">
        <f t="shared" si="24"/>
        <v>-3498672214</v>
      </c>
      <c r="E62" s="15">
        <f t="shared" si="24"/>
        <v>-332397155</v>
      </c>
      <c r="F62" s="15">
        <f t="shared" si="24"/>
        <v>-114541900</v>
      </c>
      <c r="G62" s="15">
        <f t="shared" si="24"/>
        <v>-47588745</v>
      </c>
      <c r="H62" s="15">
        <f t="shared" si="24"/>
        <v>-1871749</v>
      </c>
      <c r="I62" s="15">
        <f t="shared" si="24"/>
        <v>-148474126</v>
      </c>
      <c r="J62" s="15">
        <f t="shared" si="24"/>
        <v>-176606089</v>
      </c>
      <c r="K62" s="15">
        <f t="shared" si="24"/>
        <v>-177344756</v>
      </c>
      <c r="L62" s="7">
        <f t="shared" si="24"/>
        <v>-1492032</v>
      </c>
    </row>
    <row r="63" spans="1:12" ht="13.5">
      <c r="A63" s="21" t="s">
        <v>120</v>
      </c>
      <c r="B63" s="15">
        <f>+B59-B58</f>
        <v>-3672837874</v>
      </c>
      <c r="C63" s="15">
        <f aca="true" t="shared" si="25" ref="C63:L63">+C59-C58</f>
        <v>-4159364452</v>
      </c>
      <c r="D63" s="15">
        <f t="shared" si="25"/>
        <v>-3273358604</v>
      </c>
      <c r="E63" s="15">
        <f t="shared" si="25"/>
        <v>-327760530</v>
      </c>
      <c r="F63" s="15">
        <f t="shared" si="25"/>
        <v>-122455239</v>
      </c>
      <c r="G63" s="15">
        <f t="shared" si="25"/>
        <v>-64692550</v>
      </c>
      <c r="H63" s="15">
        <f t="shared" si="25"/>
        <v>-2571749</v>
      </c>
      <c r="I63" s="15">
        <f t="shared" si="25"/>
        <v>-148474126</v>
      </c>
      <c r="J63" s="15">
        <f t="shared" si="25"/>
        <v>-176606089</v>
      </c>
      <c r="K63" s="15">
        <f t="shared" si="25"/>
        <v>-176944756</v>
      </c>
      <c r="L63" s="7">
        <f t="shared" si="25"/>
        <v>-1492032</v>
      </c>
    </row>
    <row r="64" spans="1:12" ht="13.5">
      <c r="A64" s="21" t="s">
        <v>121</v>
      </c>
      <c r="B64" s="18">
        <f>IF(B57=0,0,B59*100/B57)</f>
        <v>19.31856194045683</v>
      </c>
      <c r="C64" s="18">
        <f aca="true" t="shared" si="26" ref="C64:L64">IF(C57=0,0,C59*100/C57)</f>
        <v>15.41678463032634</v>
      </c>
      <c r="D64" s="18">
        <f t="shared" si="26"/>
        <v>13.346553083308317</v>
      </c>
      <c r="E64" s="18">
        <f t="shared" si="26"/>
        <v>0.4678524087193986</v>
      </c>
      <c r="F64" s="18">
        <f t="shared" si="26"/>
        <v>16.058686682915425</v>
      </c>
      <c r="G64" s="18">
        <f t="shared" si="26"/>
        <v>40.2837169202877</v>
      </c>
      <c r="H64" s="18">
        <f t="shared" si="26"/>
        <v>12.941906976744185</v>
      </c>
      <c r="I64" s="18">
        <f t="shared" si="26"/>
        <v>25.51183142467911</v>
      </c>
      <c r="J64" s="18">
        <f t="shared" si="26"/>
        <v>0</v>
      </c>
      <c r="K64" s="18">
        <f t="shared" si="26"/>
        <v>8.891049790060482</v>
      </c>
      <c r="L64" s="10">
        <f t="shared" si="26"/>
        <v>67.91329032258065</v>
      </c>
    </row>
    <row r="65" spans="1:12" ht="13.5">
      <c r="A65" s="21" t="s">
        <v>122</v>
      </c>
      <c r="B65" s="18">
        <f>IF(B58=0,0,B59*100/B58)</f>
        <v>20.59138684977423</v>
      </c>
      <c r="C65" s="18">
        <f aca="true" t="shared" si="27" ref="C65:L65">IF(C58=0,0,C59*100/C58)</f>
        <v>16.494015614769587</v>
      </c>
      <c r="D65" s="18">
        <f t="shared" si="27"/>
        <v>14.135371881250355</v>
      </c>
      <c r="E65" s="18">
        <f t="shared" si="27"/>
        <v>0.47443942628380537</v>
      </c>
      <c r="F65" s="18">
        <f t="shared" si="27"/>
        <v>15.17845170730887</v>
      </c>
      <c r="G65" s="18">
        <f t="shared" si="27"/>
        <v>33.16554610501904</v>
      </c>
      <c r="H65" s="18">
        <f t="shared" si="27"/>
        <v>9.76319298245614</v>
      </c>
      <c r="I65" s="18">
        <f t="shared" si="27"/>
        <v>25.51183142467911</v>
      </c>
      <c r="J65" s="18">
        <f t="shared" si="27"/>
        <v>0</v>
      </c>
      <c r="K65" s="18">
        <f t="shared" si="27"/>
        <v>8.909358135569748</v>
      </c>
      <c r="L65" s="10">
        <f t="shared" si="27"/>
        <v>67.91329032258065</v>
      </c>
    </row>
    <row r="66" spans="1:12" ht="12.75">
      <c r="A66" s="1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8"/>
    </row>
    <row r="67" spans="1:12" ht="13.5">
      <c r="A67" s="2" t="s">
        <v>132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8"/>
    </row>
    <row r="68" spans="1:12" ht="13.5">
      <c r="A68" s="21" t="s">
        <v>124</v>
      </c>
      <c r="B68" s="17">
        <v>2812548000</v>
      </c>
      <c r="C68" s="17">
        <v>3036965000</v>
      </c>
      <c r="D68" s="17">
        <v>2430627000</v>
      </c>
      <c r="E68" s="17">
        <v>193356000</v>
      </c>
      <c r="F68" s="17">
        <v>74517000</v>
      </c>
      <c r="G68" s="17">
        <v>61074000</v>
      </c>
      <c r="H68" s="17">
        <v>18281000</v>
      </c>
      <c r="I68" s="17">
        <v>184766000</v>
      </c>
      <c r="J68" s="17">
        <v>129532000</v>
      </c>
      <c r="K68" s="17">
        <v>176739000</v>
      </c>
      <c r="L68" s="9">
        <v>2615000</v>
      </c>
    </row>
    <row r="69" spans="1:12" ht="13.5">
      <c r="A69" s="21" t="s">
        <v>125</v>
      </c>
      <c r="B69" s="17">
        <v>2506989000</v>
      </c>
      <c r="C69" s="17">
        <v>2689845000</v>
      </c>
      <c r="D69" s="17">
        <v>2151882000</v>
      </c>
      <c r="E69" s="17">
        <v>173356000</v>
      </c>
      <c r="F69" s="17">
        <v>64517000</v>
      </c>
      <c r="G69" s="17">
        <v>57074000</v>
      </c>
      <c r="H69" s="17">
        <v>18281000</v>
      </c>
      <c r="I69" s="17">
        <v>184766000</v>
      </c>
      <c r="J69" s="17">
        <v>129532000</v>
      </c>
      <c r="K69" s="17">
        <v>168778000</v>
      </c>
      <c r="L69" s="9">
        <v>2615000</v>
      </c>
    </row>
    <row r="70" spans="1:12" ht="13.5">
      <c r="A70" s="21" t="s">
        <v>126</v>
      </c>
      <c r="B70" s="17">
        <v>518408219</v>
      </c>
      <c r="C70" s="17">
        <v>402685275</v>
      </c>
      <c r="D70" s="17">
        <v>1584852942</v>
      </c>
      <c r="E70" s="17">
        <v>1326547</v>
      </c>
      <c r="F70" s="17">
        <v>14877880</v>
      </c>
      <c r="G70" s="17">
        <v>21451897</v>
      </c>
      <c r="H70" s="17">
        <v>92773</v>
      </c>
      <c r="I70" s="17">
        <v>71782964</v>
      </c>
      <c r="J70" s="17">
        <v>0</v>
      </c>
      <c r="K70" s="17">
        <v>24781369</v>
      </c>
      <c r="L70" s="9">
        <v>0</v>
      </c>
    </row>
    <row r="71" spans="1:12" ht="12.75">
      <c r="A71" s="1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8"/>
    </row>
    <row r="72" spans="1:12" ht="13.5">
      <c r="A72" s="21" t="s">
        <v>133</v>
      </c>
      <c r="B72" s="15">
        <f>+B69-B68</f>
        <v>-305559000</v>
      </c>
      <c r="C72" s="15">
        <f aca="true" t="shared" si="28" ref="C72:L72">+C69-C68</f>
        <v>-347120000</v>
      </c>
      <c r="D72" s="15">
        <f t="shared" si="28"/>
        <v>-278745000</v>
      </c>
      <c r="E72" s="15">
        <f t="shared" si="28"/>
        <v>-20000000</v>
      </c>
      <c r="F72" s="15">
        <f t="shared" si="28"/>
        <v>-10000000</v>
      </c>
      <c r="G72" s="15">
        <f t="shared" si="28"/>
        <v>-4000000</v>
      </c>
      <c r="H72" s="15">
        <f t="shared" si="28"/>
        <v>0</v>
      </c>
      <c r="I72" s="15">
        <f t="shared" si="28"/>
        <v>0</v>
      </c>
      <c r="J72" s="15">
        <f t="shared" si="28"/>
        <v>0</v>
      </c>
      <c r="K72" s="15">
        <f t="shared" si="28"/>
        <v>-7961000</v>
      </c>
      <c r="L72" s="7">
        <f t="shared" si="28"/>
        <v>0</v>
      </c>
    </row>
    <row r="73" spans="1:12" ht="13.5">
      <c r="A73" s="21" t="s">
        <v>119</v>
      </c>
      <c r="B73" s="15">
        <f>+B70-B68</f>
        <v>-2294139781</v>
      </c>
      <c r="C73" s="15">
        <f aca="true" t="shared" si="29" ref="C73:L73">+C70-C68</f>
        <v>-2634279725</v>
      </c>
      <c r="D73" s="15">
        <f t="shared" si="29"/>
        <v>-845774058</v>
      </c>
      <c r="E73" s="15">
        <f t="shared" si="29"/>
        <v>-192029453</v>
      </c>
      <c r="F73" s="15">
        <f t="shared" si="29"/>
        <v>-59639120</v>
      </c>
      <c r="G73" s="15">
        <f t="shared" si="29"/>
        <v>-39622103</v>
      </c>
      <c r="H73" s="15">
        <f t="shared" si="29"/>
        <v>-18188227</v>
      </c>
      <c r="I73" s="15">
        <f t="shared" si="29"/>
        <v>-112983036</v>
      </c>
      <c r="J73" s="15">
        <f t="shared" si="29"/>
        <v>-129532000</v>
      </c>
      <c r="K73" s="15">
        <f t="shared" si="29"/>
        <v>-151957631</v>
      </c>
      <c r="L73" s="7">
        <f t="shared" si="29"/>
        <v>-2615000</v>
      </c>
    </row>
    <row r="74" spans="1:12" ht="13.5">
      <c r="A74" s="21" t="s">
        <v>120</v>
      </c>
      <c r="B74" s="15">
        <f>+B70-B69</f>
        <v>-1988580781</v>
      </c>
      <c r="C74" s="15">
        <f aca="true" t="shared" si="30" ref="C74:L74">+C70-C69</f>
        <v>-2287159725</v>
      </c>
      <c r="D74" s="15">
        <f t="shared" si="30"/>
        <v>-567029058</v>
      </c>
      <c r="E74" s="15">
        <f t="shared" si="30"/>
        <v>-172029453</v>
      </c>
      <c r="F74" s="15">
        <f t="shared" si="30"/>
        <v>-49639120</v>
      </c>
      <c r="G74" s="15">
        <f t="shared" si="30"/>
        <v>-35622103</v>
      </c>
      <c r="H74" s="15">
        <f t="shared" si="30"/>
        <v>-18188227</v>
      </c>
      <c r="I74" s="15">
        <f t="shared" si="30"/>
        <v>-112983036</v>
      </c>
      <c r="J74" s="15">
        <f t="shared" si="30"/>
        <v>-129532000</v>
      </c>
      <c r="K74" s="15">
        <f t="shared" si="30"/>
        <v>-143996631</v>
      </c>
      <c r="L74" s="7">
        <f t="shared" si="30"/>
        <v>-2615000</v>
      </c>
    </row>
    <row r="75" spans="1:12" ht="13.5">
      <c r="A75" s="21" t="s">
        <v>121</v>
      </c>
      <c r="B75" s="18">
        <f>IF(B68=0,0,B70*100/B68)</f>
        <v>18.431977658692404</v>
      </c>
      <c r="C75" s="18">
        <f aca="true" t="shared" si="31" ref="C75:L75">IF(C68=0,0,C70*100/C68)</f>
        <v>13.259463806793955</v>
      </c>
      <c r="D75" s="18">
        <f t="shared" si="31"/>
        <v>65.20346157596373</v>
      </c>
      <c r="E75" s="18">
        <f t="shared" si="31"/>
        <v>0.6860645648441217</v>
      </c>
      <c r="F75" s="18">
        <f t="shared" si="31"/>
        <v>19.965752781244547</v>
      </c>
      <c r="G75" s="18">
        <f t="shared" si="31"/>
        <v>35.1244342928251</v>
      </c>
      <c r="H75" s="18">
        <f t="shared" si="31"/>
        <v>0.5074831792571523</v>
      </c>
      <c r="I75" s="18">
        <f t="shared" si="31"/>
        <v>38.85074310208588</v>
      </c>
      <c r="J75" s="18">
        <f t="shared" si="31"/>
        <v>0</v>
      </c>
      <c r="K75" s="18">
        <f t="shared" si="31"/>
        <v>14.021449142520892</v>
      </c>
      <c r="L75" s="10">
        <f t="shared" si="31"/>
        <v>0</v>
      </c>
    </row>
    <row r="76" spans="1:12" ht="13.5">
      <c r="A76" s="21" t="s">
        <v>122</v>
      </c>
      <c r="B76" s="18">
        <f>IF(B69=0,0,B70*100/B69)</f>
        <v>20.678519889796085</v>
      </c>
      <c r="C76" s="18">
        <f aca="true" t="shared" si="32" ref="C76:L76">IF(C69=0,0,C70*100/C69)</f>
        <v>14.970575442079376</v>
      </c>
      <c r="D76" s="18">
        <f t="shared" si="32"/>
        <v>73.64962121528968</v>
      </c>
      <c r="E76" s="18">
        <f t="shared" si="32"/>
        <v>0.765215510279425</v>
      </c>
      <c r="F76" s="18">
        <f t="shared" si="32"/>
        <v>23.06040268456376</v>
      </c>
      <c r="G76" s="18">
        <f t="shared" si="32"/>
        <v>37.58611101377159</v>
      </c>
      <c r="H76" s="18">
        <f t="shared" si="32"/>
        <v>0.5074831792571523</v>
      </c>
      <c r="I76" s="18">
        <f t="shared" si="32"/>
        <v>38.85074310208588</v>
      </c>
      <c r="J76" s="18">
        <f t="shared" si="32"/>
        <v>0</v>
      </c>
      <c r="K76" s="18">
        <f t="shared" si="32"/>
        <v>14.682819443292372</v>
      </c>
      <c r="L76" s="10">
        <f t="shared" si="32"/>
        <v>0</v>
      </c>
    </row>
    <row r="77" spans="1:12" ht="12.75">
      <c r="A77" s="1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8"/>
    </row>
    <row r="78" spans="1:12" ht="13.5">
      <c r="A78" s="2" t="s">
        <v>134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8"/>
    </row>
    <row r="79" spans="1:12" ht="13.5">
      <c r="A79" s="21" t="s">
        <v>135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9">
        <v>0</v>
      </c>
    </row>
    <row r="80" spans="1:12" ht="13.5">
      <c r="A80" s="21" t="s">
        <v>136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9">
        <v>0</v>
      </c>
    </row>
    <row r="81" spans="1:12" ht="13.5">
      <c r="A81" s="21" t="s">
        <v>137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9">
        <v>0</v>
      </c>
    </row>
    <row r="82" spans="1:12" ht="13.5">
      <c r="A82" s="21" t="s">
        <v>138</v>
      </c>
      <c r="B82" s="17">
        <v>18064863609</v>
      </c>
      <c r="C82" s="17">
        <v>0</v>
      </c>
      <c r="D82" s="17">
        <v>17447257772</v>
      </c>
      <c r="E82" s="17">
        <v>9870189138</v>
      </c>
      <c r="F82" s="17">
        <v>427107852</v>
      </c>
      <c r="G82" s="17">
        <v>1015486510</v>
      </c>
      <c r="H82" s="17">
        <v>4632319</v>
      </c>
      <c r="I82" s="17">
        <v>2152919613</v>
      </c>
      <c r="J82" s="17">
        <v>2928830156</v>
      </c>
      <c r="K82" s="17">
        <v>881634822</v>
      </c>
      <c r="L82" s="9">
        <v>24663565</v>
      </c>
    </row>
    <row r="83" spans="1:12" ht="12.75">
      <c r="A83" s="1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8"/>
    </row>
    <row r="84" spans="1:12" ht="13.5">
      <c r="A84" s="2" t="s">
        <v>139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8"/>
    </row>
    <row r="85" spans="1:12" ht="13.5">
      <c r="A85" s="21" t="s">
        <v>135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9">
        <v>0</v>
      </c>
    </row>
    <row r="86" spans="1:12" ht="13.5">
      <c r="A86" s="21" t="s">
        <v>136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9">
        <v>0</v>
      </c>
    </row>
    <row r="87" spans="1:12" ht="13.5">
      <c r="A87" s="21" t="s">
        <v>137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9">
        <v>0</v>
      </c>
    </row>
    <row r="88" spans="1:12" ht="13.5">
      <c r="A88" s="21" t="s">
        <v>138</v>
      </c>
      <c r="B88" s="17">
        <v>1686555538</v>
      </c>
      <c r="C88" s="17">
        <v>3817602559</v>
      </c>
      <c r="D88" s="17">
        <v>4374997313</v>
      </c>
      <c r="E88" s="17">
        <v>3807577666</v>
      </c>
      <c r="F88" s="17">
        <v>67098994</v>
      </c>
      <c r="G88" s="17">
        <v>10139956</v>
      </c>
      <c r="H88" s="17">
        <v>185629646</v>
      </c>
      <c r="I88" s="17">
        <v>527137175</v>
      </c>
      <c r="J88" s="17">
        <v>927893501</v>
      </c>
      <c r="K88" s="17">
        <v>1094909627</v>
      </c>
      <c r="L88" s="9">
        <v>42793378</v>
      </c>
    </row>
    <row r="89" spans="1:12" ht="12.75">
      <c r="A89" s="1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8"/>
    </row>
    <row r="90" spans="1:12" ht="13.5">
      <c r="A90" s="2" t="s">
        <v>140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8"/>
    </row>
    <row r="91" spans="1:12" ht="13.5">
      <c r="A91" s="21" t="s">
        <v>141</v>
      </c>
      <c r="B91" s="17">
        <v>5932203921</v>
      </c>
      <c r="C91" s="17">
        <v>6090807909</v>
      </c>
      <c r="D91" s="17">
        <v>0</v>
      </c>
      <c r="E91" s="17">
        <v>217508395</v>
      </c>
      <c r="F91" s="17">
        <v>234192881</v>
      </c>
      <c r="G91" s="17">
        <v>70072507</v>
      </c>
      <c r="H91" s="17">
        <v>16130871</v>
      </c>
      <c r="I91" s="17">
        <v>0</v>
      </c>
      <c r="J91" s="17">
        <v>0</v>
      </c>
      <c r="K91" s="17">
        <v>70210543</v>
      </c>
      <c r="L91" s="9">
        <v>0</v>
      </c>
    </row>
    <row r="92" spans="1:12" ht="13.5">
      <c r="A92" s="21" t="s">
        <v>142</v>
      </c>
      <c r="B92" s="17">
        <v>1515212805</v>
      </c>
      <c r="C92" s="17">
        <v>43327641547</v>
      </c>
      <c r="D92" s="17">
        <v>14944732664</v>
      </c>
      <c r="E92" s="17">
        <v>431759717</v>
      </c>
      <c r="F92" s="17">
        <v>398374340</v>
      </c>
      <c r="G92" s="17">
        <v>105685614</v>
      </c>
      <c r="H92" s="17">
        <v>54766193</v>
      </c>
      <c r="I92" s="17">
        <v>-6206392</v>
      </c>
      <c r="J92" s="17">
        <v>259425940</v>
      </c>
      <c r="K92" s="17">
        <v>541817233</v>
      </c>
      <c r="L92" s="9">
        <v>0</v>
      </c>
    </row>
    <row r="93" spans="1:12" ht="12.75">
      <c r="A93" s="1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8"/>
    </row>
    <row r="94" spans="1:12" ht="13.5">
      <c r="A94" s="2" t="s">
        <v>143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9">
        <v>0</v>
      </c>
    </row>
    <row r="95" spans="1:12" ht="13.5">
      <c r="A95" s="23" t="s">
        <v>144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5">
        <v>0</v>
      </c>
    </row>
  </sheetData>
  <sheetProtection/>
  <mergeCells count="2">
    <mergeCell ref="A1:L1"/>
    <mergeCell ref="B2:L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95"/>
  <sheetViews>
    <sheetView showGridLines="0" zoomScalePageLayoutView="0" workbookViewId="0" topLeftCell="A1">
      <selection activeCell="A1" sqref="A1:BC1"/>
    </sheetView>
  </sheetViews>
  <sheetFormatPr defaultColWidth="9.140625" defaultRowHeight="12.75"/>
  <cols>
    <col min="1" max="1" width="36.57421875" style="0" bestFit="1" customWidth="1"/>
    <col min="2" max="2" width="14.57421875" style="0" bestFit="1" customWidth="1"/>
    <col min="3" max="4" width="12.00390625" style="0" bestFit="1" customWidth="1"/>
    <col min="5" max="6" width="12.7109375" style="0" bestFit="1" customWidth="1"/>
    <col min="7" max="7" width="13.57421875" style="0" bestFit="1" customWidth="1"/>
    <col min="8" max="8" width="12.7109375" style="0" bestFit="1" customWidth="1"/>
    <col min="9" max="10" width="12.00390625" style="0" bestFit="1" customWidth="1"/>
    <col min="11" max="11" width="11.00390625" style="0" bestFit="1" customWidth="1"/>
    <col min="12" max="12" width="12.7109375" style="0" bestFit="1" customWidth="1"/>
    <col min="13" max="13" width="12.421875" style="0" bestFit="1" customWidth="1"/>
    <col min="14" max="14" width="12.00390625" style="0" bestFit="1" customWidth="1"/>
    <col min="15" max="15" width="13.8515625" style="0" bestFit="1" customWidth="1"/>
    <col min="16" max="16" width="12.00390625" style="0" bestFit="1" customWidth="1"/>
    <col min="17" max="17" width="14.8515625" style="0" bestFit="1" customWidth="1"/>
    <col min="18" max="19" width="12.7109375" style="0" bestFit="1" customWidth="1"/>
    <col min="20" max="24" width="12.00390625" style="0" bestFit="1" customWidth="1"/>
    <col min="25" max="25" width="13.57421875" style="0" bestFit="1" customWidth="1"/>
    <col min="26" max="26" width="11.421875" style="0" bestFit="1" customWidth="1"/>
    <col min="27" max="33" width="12.00390625" style="0" bestFit="1" customWidth="1"/>
    <col min="34" max="34" width="12.7109375" style="0" bestFit="1" customWidth="1"/>
    <col min="35" max="35" width="16.00390625" style="0" bestFit="1" customWidth="1"/>
    <col min="36" max="38" width="12.00390625" style="0" bestFit="1" customWidth="1"/>
    <col min="39" max="39" width="13.7109375" style="0" bestFit="1" customWidth="1"/>
    <col min="40" max="40" width="12.00390625" style="0" bestFit="1" customWidth="1"/>
    <col min="41" max="41" width="13.57421875" style="0" bestFit="1" customWidth="1"/>
    <col min="42" max="44" width="12.00390625" style="0" bestFit="1" customWidth="1"/>
    <col min="45" max="45" width="12.7109375" style="0" bestFit="1" customWidth="1"/>
    <col min="46" max="46" width="12.00390625" style="0" bestFit="1" customWidth="1"/>
    <col min="47" max="47" width="13.57421875" style="0" bestFit="1" customWidth="1"/>
    <col min="48" max="49" width="12.00390625" style="0" bestFit="1" customWidth="1"/>
    <col min="50" max="50" width="12.7109375" style="0" bestFit="1" customWidth="1"/>
    <col min="51" max="53" width="12.00390625" style="0" bestFit="1" customWidth="1"/>
    <col min="54" max="54" width="15.140625" style="0" bestFit="1" customWidth="1"/>
    <col min="55" max="55" width="12.00390625" style="0" bestFit="1" customWidth="1"/>
  </cols>
  <sheetData>
    <row r="1" spans="1:55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</row>
    <row r="2" spans="1:55" ht="13.5">
      <c r="A2" s="22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</row>
    <row r="3" spans="1:55" ht="13.5">
      <c r="A3" s="20"/>
      <c r="B3" s="11" t="s">
        <v>217</v>
      </c>
      <c r="C3" s="11" t="s">
        <v>218</v>
      </c>
      <c r="D3" s="11" t="s">
        <v>219</v>
      </c>
      <c r="E3" s="11" t="s">
        <v>220</v>
      </c>
      <c r="F3" s="11" t="s">
        <v>221</v>
      </c>
      <c r="G3" s="11" t="s">
        <v>222</v>
      </c>
      <c r="H3" s="11" t="s">
        <v>223</v>
      </c>
      <c r="I3" s="11" t="s">
        <v>224</v>
      </c>
      <c r="J3" s="11" t="s">
        <v>225</v>
      </c>
      <c r="K3" s="11" t="s">
        <v>226</v>
      </c>
      <c r="L3" s="11" t="s">
        <v>227</v>
      </c>
      <c r="M3" s="11" t="s">
        <v>228</v>
      </c>
      <c r="N3" s="11" t="s">
        <v>229</v>
      </c>
      <c r="O3" s="11" t="s">
        <v>230</v>
      </c>
      <c r="P3" s="11" t="s">
        <v>231</v>
      </c>
      <c r="Q3" s="11" t="s">
        <v>232</v>
      </c>
      <c r="R3" s="11" t="s">
        <v>233</v>
      </c>
      <c r="S3" s="11" t="s">
        <v>234</v>
      </c>
      <c r="T3" s="11" t="s">
        <v>235</v>
      </c>
      <c r="U3" s="11" t="s">
        <v>236</v>
      </c>
      <c r="V3" s="11" t="s">
        <v>237</v>
      </c>
      <c r="W3" s="11" t="s">
        <v>238</v>
      </c>
      <c r="X3" s="11" t="s">
        <v>239</v>
      </c>
      <c r="Y3" s="11" t="s">
        <v>240</v>
      </c>
      <c r="Z3" s="11" t="s">
        <v>241</v>
      </c>
      <c r="AA3" s="11" t="s">
        <v>242</v>
      </c>
      <c r="AB3" s="11" t="s">
        <v>243</v>
      </c>
      <c r="AC3" s="11" t="s">
        <v>244</v>
      </c>
      <c r="AD3" s="11" t="s">
        <v>245</v>
      </c>
      <c r="AE3" s="11" t="s">
        <v>246</v>
      </c>
      <c r="AF3" s="11" t="s">
        <v>247</v>
      </c>
      <c r="AG3" s="11" t="s">
        <v>248</v>
      </c>
      <c r="AH3" s="11" t="s">
        <v>249</v>
      </c>
      <c r="AI3" s="11" t="s">
        <v>250</v>
      </c>
      <c r="AJ3" s="11" t="s">
        <v>251</v>
      </c>
      <c r="AK3" s="11" t="s">
        <v>252</v>
      </c>
      <c r="AL3" s="11" t="s">
        <v>253</v>
      </c>
      <c r="AM3" s="11" t="s">
        <v>254</v>
      </c>
      <c r="AN3" s="11" t="s">
        <v>255</v>
      </c>
      <c r="AO3" s="11" t="s">
        <v>256</v>
      </c>
      <c r="AP3" s="11" t="s">
        <v>257</v>
      </c>
      <c r="AQ3" s="11" t="s">
        <v>258</v>
      </c>
      <c r="AR3" s="11" t="s">
        <v>259</v>
      </c>
      <c r="AS3" s="11" t="s">
        <v>260</v>
      </c>
      <c r="AT3" s="11" t="s">
        <v>261</v>
      </c>
      <c r="AU3" s="11" t="s">
        <v>262</v>
      </c>
      <c r="AV3" s="11" t="s">
        <v>263</v>
      </c>
      <c r="AW3" s="11" t="s">
        <v>264</v>
      </c>
      <c r="AX3" s="11" t="s">
        <v>265</v>
      </c>
      <c r="AY3" s="11" t="s">
        <v>266</v>
      </c>
      <c r="AZ3" s="11" t="s">
        <v>267</v>
      </c>
      <c r="BA3" s="11" t="s">
        <v>268</v>
      </c>
      <c r="BB3" s="11" t="s">
        <v>269</v>
      </c>
      <c r="BC3" s="3" t="s">
        <v>270</v>
      </c>
    </row>
    <row r="4" spans="1:55" ht="13.5">
      <c r="A4" s="19"/>
      <c r="B4" s="12" t="s">
        <v>271</v>
      </c>
      <c r="C4" s="12" t="s">
        <v>272</v>
      </c>
      <c r="D4" s="12" t="s">
        <v>273</v>
      </c>
      <c r="E4" s="12" t="s">
        <v>274</v>
      </c>
      <c r="F4" s="12" t="s">
        <v>275</v>
      </c>
      <c r="G4" s="12" t="s">
        <v>276</v>
      </c>
      <c r="H4" s="12" t="s">
        <v>277</v>
      </c>
      <c r="I4" s="12" t="s">
        <v>278</v>
      </c>
      <c r="J4" s="12" t="s">
        <v>279</v>
      </c>
      <c r="K4" s="12" t="s">
        <v>280</v>
      </c>
      <c r="L4" s="12" t="s">
        <v>281</v>
      </c>
      <c r="M4" s="12" t="s">
        <v>282</v>
      </c>
      <c r="N4" s="12" t="s">
        <v>283</v>
      </c>
      <c r="O4" s="12" t="s">
        <v>284</v>
      </c>
      <c r="P4" s="12" t="s">
        <v>285</v>
      </c>
      <c r="Q4" s="12" t="s">
        <v>286</v>
      </c>
      <c r="R4" s="12" t="s">
        <v>79</v>
      </c>
      <c r="S4" s="12" t="s">
        <v>287</v>
      </c>
      <c r="T4" s="12" t="s">
        <v>288</v>
      </c>
      <c r="U4" s="12" t="s">
        <v>289</v>
      </c>
      <c r="V4" s="12" t="s">
        <v>290</v>
      </c>
      <c r="W4" s="12" t="s">
        <v>291</v>
      </c>
      <c r="X4" s="12" t="s">
        <v>292</v>
      </c>
      <c r="Y4" s="12" t="s">
        <v>293</v>
      </c>
      <c r="Z4" s="12" t="s">
        <v>294</v>
      </c>
      <c r="AA4" s="12" t="s">
        <v>295</v>
      </c>
      <c r="AB4" s="12" t="s">
        <v>296</v>
      </c>
      <c r="AC4" s="12" t="s">
        <v>297</v>
      </c>
      <c r="AD4" s="12" t="s">
        <v>298</v>
      </c>
      <c r="AE4" s="12" t="s">
        <v>299</v>
      </c>
      <c r="AF4" s="12" t="s">
        <v>300</v>
      </c>
      <c r="AG4" s="12" t="s">
        <v>301</v>
      </c>
      <c r="AH4" s="12" t="s">
        <v>302</v>
      </c>
      <c r="AI4" s="12" t="s">
        <v>303</v>
      </c>
      <c r="AJ4" s="12" t="s">
        <v>304</v>
      </c>
      <c r="AK4" s="12" t="s">
        <v>305</v>
      </c>
      <c r="AL4" s="12" t="s">
        <v>306</v>
      </c>
      <c r="AM4" s="12" t="s">
        <v>307</v>
      </c>
      <c r="AN4" s="12" t="s">
        <v>308</v>
      </c>
      <c r="AO4" s="12" t="s">
        <v>309</v>
      </c>
      <c r="AP4" s="12" t="s">
        <v>310</v>
      </c>
      <c r="AQ4" s="12" t="s">
        <v>311</v>
      </c>
      <c r="AR4" s="12" t="s">
        <v>312</v>
      </c>
      <c r="AS4" s="12" t="s">
        <v>313</v>
      </c>
      <c r="AT4" s="12" t="s">
        <v>314</v>
      </c>
      <c r="AU4" s="12" t="s">
        <v>315</v>
      </c>
      <c r="AV4" s="12" t="s">
        <v>316</v>
      </c>
      <c r="AW4" s="12" t="s">
        <v>317</v>
      </c>
      <c r="AX4" s="12" t="s">
        <v>318</v>
      </c>
      <c r="AY4" s="12" t="s">
        <v>319</v>
      </c>
      <c r="AZ4" s="12" t="s">
        <v>320</v>
      </c>
      <c r="BA4" s="12" t="s">
        <v>321</v>
      </c>
      <c r="BB4" s="12" t="s">
        <v>322</v>
      </c>
      <c r="BC4" s="4" t="s">
        <v>323</v>
      </c>
    </row>
    <row r="5" spans="1:55" ht="13.5">
      <c r="A5" s="19"/>
      <c r="B5" s="12" t="s">
        <v>90</v>
      </c>
      <c r="C5" s="12" t="s">
        <v>84</v>
      </c>
      <c r="D5" s="12" t="s">
        <v>85</v>
      </c>
      <c r="E5" s="12" t="s">
        <v>85</v>
      </c>
      <c r="F5" s="12" t="s">
        <v>324</v>
      </c>
      <c r="G5" s="12" t="s">
        <v>90</v>
      </c>
      <c r="H5" s="12" t="s">
        <v>85</v>
      </c>
      <c r="I5" s="12" t="s">
        <v>84</v>
      </c>
      <c r="J5" s="12" t="s">
        <v>85</v>
      </c>
      <c r="K5" s="12" t="s">
        <v>85</v>
      </c>
      <c r="L5" s="12" t="s">
        <v>90</v>
      </c>
      <c r="M5" s="12" t="s">
        <v>84</v>
      </c>
      <c r="N5" s="12" t="s">
        <v>85</v>
      </c>
      <c r="O5" s="12" t="s">
        <v>84</v>
      </c>
      <c r="P5" s="12" t="s">
        <v>85</v>
      </c>
      <c r="Q5" s="12" t="s">
        <v>325</v>
      </c>
      <c r="R5" s="12" t="s">
        <v>326</v>
      </c>
      <c r="S5" s="12" t="s">
        <v>84</v>
      </c>
      <c r="T5" s="12" t="s">
        <v>84</v>
      </c>
      <c r="U5" s="12" t="s">
        <v>85</v>
      </c>
      <c r="V5" s="12" t="s">
        <v>85</v>
      </c>
      <c r="W5" s="12" t="s">
        <v>84</v>
      </c>
      <c r="X5" s="12" t="s">
        <v>85</v>
      </c>
      <c r="Y5" s="12" t="s">
        <v>90</v>
      </c>
      <c r="Z5" s="12" t="s">
        <v>85</v>
      </c>
      <c r="AA5" s="12" t="s">
        <v>85</v>
      </c>
      <c r="AB5" s="12" t="s">
        <v>85</v>
      </c>
      <c r="AC5" s="12" t="s">
        <v>85</v>
      </c>
      <c r="AD5" s="12" t="s">
        <v>85</v>
      </c>
      <c r="AE5" s="12" t="s">
        <v>85</v>
      </c>
      <c r="AF5" s="12" t="s">
        <v>85</v>
      </c>
      <c r="AG5" s="12" t="s">
        <v>85</v>
      </c>
      <c r="AH5" s="12" t="s">
        <v>84</v>
      </c>
      <c r="AI5" s="12" t="s">
        <v>84</v>
      </c>
      <c r="AJ5" s="12" t="s">
        <v>85</v>
      </c>
      <c r="AK5" s="12" t="s">
        <v>85</v>
      </c>
      <c r="AL5" s="12" t="s">
        <v>327</v>
      </c>
      <c r="AM5" s="12" t="s">
        <v>84</v>
      </c>
      <c r="AN5" s="12" t="s">
        <v>84</v>
      </c>
      <c r="AO5" s="12" t="s">
        <v>90</v>
      </c>
      <c r="AP5" s="12" t="s">
        <v>85</v>
      </c>
      <c r="AQ5" s="12" t="s">
        <v>85</v>
      </c>
      <c r="AR5" s="12" t="s">
        <v>84</v>
      </c>
      <c r="AS5" s="12" t="s">
        <v>328</v>
      </c>
      <c r="AT5" s="12" t="s">
        <v>85</v>
      </c>
      <c r="AU5" s="12" t="s">
        <v>90</v>
      </c>
      <c r="AV5" s="12" t="s">
        <v>85</v>
      </c>
      <c r="AW5" s="12" t="s">
        <v>84</v>
      </c>
      <c r="AX5" s="12" t="s">
        <v>85</v>
      </c>
      <c r="AY5" s="12" t="s">
        <v>329</v>
      </c>
      <c r="AZ5" s="12" t="s">
        <v>85</v>
      </c>
      <c r="BA5" s="12" t="s">
        <v>84</v>
      </c>
      <c r="BB5" s="12" t="s">
        <v>330</v>
      </c>
      <c r="BC5" s="4" t="s">
        <v>331</v>
      </c>
    </row>
    <row r="6" spans="1:55" ht="13.5">
      <c r="A6" s="2" t="s">
        <v>103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5"/>
    </row>
    <row r="7" spans="1:55" ht="13.5">
      <c r="A7" s="1" t="s">
        <v>104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6"/>
    </row>
    <row r="8" spans="1:55" ht="13.5">
      <c r="A8" s="21" t="s">
        <v>105</v>
      </c>
      <c r="B8" s="15">
        <f>+B15</f>
        <v>13991604073</v>
      </c>
      <c r="C8" s="15">
        <f aca="true" t="shared" si="0" ref="C8:BC8">+C15</f>
        <v>127436203</v>
      </c>
      <c r="D8" s="15">
        <f t="shared" si="0"/>
        <v>83216275</v>
      </c>
      <c r="E8" s="15">
        <f t="shared" si="0"/>
        <v>104663262</v>
      </c>
      <c r="F8" s="15">
        <f t="shared" si="0"/>
        <v>430563211</v>
      </c>
      <c r="G8" s="15">
        <f t="shared" si="0"/>
        <v>394323797</v>
      </c>
      <c r="H8" s="15">
        <f t="shared" si="0"/>
        <v>1231458250</v>
      </c>
      <c r="I8" s="15">
        <f t="shared" si="0"/>
        <v>125637757</v>
      </c>
      <c r="J8" s="15">
        <f t="shared" si="0"/>
        <v>37378231</v>
      </c>
      <c r="K8" s="15">
        <f t="shared" si="0"/>
        <v>-1613313</v>
      </c>
      <c r="L8" s="15">
        <f t="shared" si="0"/>
        <v>8219335171</v>
      </c>
      <c r="M8" s="15">
        <f t="shared" si="0"/>
        <v>54741753</v>
      </c>
      <c r="N8" s="15">
        <f t="shared" si="0"/>
        <v>62436349</v>
      </c>
      <c r="O8" s="15">
        <f t="shared" si="0"/>
        <v>392956652</v>
      </c>
      <c r="P8" s="15">
        <f t="shared" si="0"/>
        <v>95979237</v>
      </c>
      <c r="Q8" s="15">
        <f t="shared" si="0"/>
        <v>164557132</v>
      </c>
      <c r="R8" s="15">
        <f t="shared" si="0"/>
        <v>377142582</v>
      </c>
      <c r="S8" s="15">
        <f t="shared" si="0"/>
        <v>367068417</v>
      </c>
      <c r="T8" s="15">
        <f t="shared" si="0"/>
        <v>134622518</v>
      </c>
      <c r="U8" s="15">
        <f t="shared" si="0"/>
        <v>134285426</v>
      </c>
      <c r="V8" s="15">
        <f t="shared" si="0"/>
        <v>110292799</v>
      </c>
      <c r="W8" s="15">
        <f t="shared" si="0"/>
        <v>127053810</v>
      </c>
      <c r="X8" s="15">
        <f t="shared" si="0"/>
        <v>313311260</v>
      </c>
      <c r="Y8" s="15">
        <f t="shared" si="0"/>
        <v>728924620</v>
      </c>
      <c r="Z8" s="15">
        <f t="shared" si="0"/>
        <v>41606907</v>
      </c>
      <c r="AA8" s="15">
        <f t="shared" si="0"/>
        <v>74832119</v>
      </c>
      <c r="AB8" s="15">
        <f t="shared" si="0"/>
        <v>139861503</v>
      </c>
      <c r="AC8" s="15">
        <f t="shared" si="0"/>
        <v>-206329307</v>
      </c>
      <c r="AD8" s="15">
        <f t="shared" si="0"/>
        <v>30910191</v>
      </c>
      <c r="AE8" s="15">
        <f t="shared" si="0"/>
        <v>232641707</v>
      </c>
      <c r="AF8" s="15">
        <f t="shared" si="0"/>
        <v>106155524</v>
      </c>
      <c r="AG8" s="15">
        <f t="shared" si="0"/>
        <v>165740337</v>
      </c>
      <c r="AH8" s="15">
        <f t="shared" si="0"/>
        <v>402406152</v>
      </c>
      <c r="AI8" s="15">
        <f t="shared" si="0"/>
        <v>100869959</v>
      </c>
      <c r="AJ8" s="15">
        <f t="shared" si="0"/>
        <v>119427072</v>
      </c>
      <c r="AK8" s="15">
        <f t="shared" si="0"/>
        <v>207990849</v>
      </c>
      <c r="AL8" s="15">
        <f t="shared" si="0"/>
        <v>-256845934</v>
      </c>
      <c r="AM8" s="15">
        <f t="shared" si="0"/>
        <v>231892592</v>
      </c>
      <c r="AN8" s="15">
        <f t="shared" si="0"/>
        <v>88441625</v>
      </c>
      <c r="AO8" s="15">
        <f t="shared" si="0"/>
        <v>1361615267</v>
      </c>
      <c r="AP8" s="15">
        <f t="shared" si="0"/>
        <v>245844703</v>
      </c>
      <c r="AQ8" s="15">
        <f t="shared" si="0"/>
        <v>-394338904</v>
      </c>
      <c r="AR8" s="15">
        <f t="shared" si="0"/>
        <v>-341288713</v>
      </c>
      <c r="AS8" s="15">
        <f t="shared" si="0"/>
        <v>334663256</v>
      </c>
      <c r="AT8" s="15">
        <f t="shared" si="0"/>
        <v>-135851360</v>
      </c>
      <c r="AU8" s="15">
        <f t="shared" si="0"/>
        <v>559834248</v>
      </c>
      <c r="AV8" s="15">
        <f t="shared" si="0"/>
        <v>104268851</v>
      </c>
      <c r="AW8" s="15">
        <f t="shared" si="0"/>
        <v>82918198</v>
      </c>
      <c r="AX8" s="15">
        <f t="shared" si="0"/>
        <v>373018098</v>
      </c>
      <c r="AY8" s="15">
        <f t="shared" si="0"/>
        <v>173080623</v>
      </c>
      <c r="AZ8" s="15">
        <f t="shared" si="0"/>
        <v>26666478</v>
      </c>
      <c r="BA8" s="15">
        <f t="shared" si="0"/>
        <v>138585073</v>
      </c>
      <c r="BB8" s="15">
        <f t="shared" si="0"/>
        <v>92114856</v>
      </c>
      <c r="BC8" s="7">
        <f t="shared" si="0"/>
        <v>304976590</v>
      </c>
    </row>
    <row r="9" spans="1:55" ht="13.5">
      <c r="A9" s="21" t="s">
        <v>106</v>
      </c>
      <c r="B9" s="15">
        <f>+B26</f>
        <v>13057378925</v>
      </c>
      <c r="C9" s="15">
        <f aca="true" t="shared" si="1" ref="C9:BC9">+C26</f>
        <v>71356428</v>
      </c>
      <c r="D9" s="15">
        <f t="shared" si="1"/>
        <v>62984762</v>
      </c>
      <c r="E9" s="15">
        <f t="shared" si="1"/>
        <v>83301750</v>
      </c>
      <c r="F9" s="15">
        <f t="shared" si="1"/>
        <v>301425637</v>
      </c>
      <c r="G9" s="15">
        <f t="shared" si="1"/>
        <v>319279213</v>
      </c>
      <c r="H9" s="15">
        <f t="shared" si="1"/>
        <v>1164408507</v>
      </c>
      <c r="I9" s="15">
        <f t="shared" si="1"/>
        <v>120144738</v>
      </c>
      <c r="J9" s="15">
        <f t="shared" si="1"/>
        <v>38660891</v>
      </c>
      <c r="K9" s="15">
        <f t="shared" si="1"/>
        <v>-15499977</v>
      </c>
      <c r="L9" s="15">
        <f t="shared" si="1"/>
        <v>8835343877</v>
      </c>
      <c r="M9" s="15">
        <f t="shared" si="1"/>
        <v>52114280</v>
      </c>
      <c r="N9" s="15">
        <f t="shared" si="1"/>
        <v>38636096</v>
      </c>
      <c r="O9" s="15">
        <f t="shared" si="1"/>
        <v>238157729</v>
      </c>
      <c r="P9" s="15">
        <f t="shared" si="1"/>
        <v>67842765</v>
      </c>
      <c r="Q9" s="15">
        <f t="shared" si="1"/>
        <v>138663518</v>
      </c>
      <c r="R9" s="15">
        <f t="shared" si="1"/>
        <v>257793837</v>
      </c>
      <c r="S9" s="15">
        <f t="shared" si="1"/>
        <v>263213001</v>
      </c>
      <c r="T9" s="15">
        <f t="shared" si="1"/>
        <v>83542005</v>
      </c>
      <c r="U9" s="15">
        <f t="shared" si="1"/>
        <v>65495349</v>
      </c>
      <c r="V9" s="15">
        <f t="shared" si="1"/>
        <v>70224784</v>
      </c>
      <c r="W9" s="15">
        <f t="shared" si="1"/>
        <v>108381281</v>
      </c>
      <c r="X9" s="15">
        <f t="shared" si="1"/>
        <v>268071211</v>
      </c>
      <c r="Y9" s="15">
        <f t="shared" si="1"/>
        <v>658292779</v>
      </c>
      <c r="Z9" s="15">
        <f t="shared" si="1"/>
        <v>32450943</v>
      </c>
      <c r="AA9" s="15">
        <f t="shared" si="1"/>
        <v>48975838</v>
      </c>
      <c r="AB9" s="15">
        <f t="shared" si="1"/>
        <v>77937619</v>
      </c>
      <c r="AC9" s="15">
        <f t="shared" si="1"/>
        <v>-250246048</v>
      </c>
      <c r="AD9" s="15">
        <f t="shared" si="1"/>
        <v>53973936</v>
      </c>
      <c r="AE9" s="15">
        <f t="shared" si="1"/>
        <v>177927604</v>
      </c>
      <c r="AF9" s="15">
        <f t="shared" si="1"/>
        <v>82981040</v>
      </c>
      <c r="AG9" s="15">
        <f t="shared" si="1"/>
        <v>112535644</v>
      </c>
      <c r="AH9" s="15">
        <f t="shared" si="1"/>
        <v>351985937</v>
      </c>
      <c r="AI9" s="15">
        <f t="shared" si="1"/>
        <v>67988199</v>
      </c>
      <c r="AJ9" s="15">
        <f t="shared" si="1"/>
        <v>86992598</v>
      </c>
      <c r="AK9" s="15">
        <f t="shared" si="1"/>
        <v>62864622</v>
      </c>
      <c r="AL9" s="15">
        <f t="shared" si="1"/>
        <v>-303997103</v>
      </c>
      <c r="AM9" s="15">
        <f t="shared" si="1"/>
        <v>98303879</v>
      </c>
      <c r="AN9" s="15">
        <f t="shared" si="1"/>
        <v>65411210</v>
      </c>
      <c r="AO9" s="15">
        <f t="shared" si="1"/>
        <v>1131570029</v>
      </c>
      <c r="AP9" s="15">
        <f t="shared" si="1"/>
        <v>182087921</v>
      </c>
      <c r="AQ9" s="15">
        <f t="shared" si="1"/>
        <v>-405932239</v>
      </c>
      <c r="AR9" s="15">
        <f t="shared" si="1"/>
        <v>-386149106</v>
      </c>
      <c r="AS9" s="15">
        <f t="shared" si="1"/>
        <v>302435164</v>
      </c>
      <c r="AT9" s="15">
        <f t="shared" si="1"/>
        <v>-162435402</v>
      </c>
      <c r="AU9" s="15">
        <f t="shared" si="1"/>
        <v>498711795</v>
      </c>
      <c r="AV9" s="15">
        <f t="shared" si="1"/>
        <v>63736956</v>
      </c>
      <c r="AW9" s="15">
        <f t="shared" si="1"/>
        <v>53764311</v>
      </c>
      <c r="AX9" s="15">
        <f t="shared" si="1"/>
        <v>276846159</v>
      </c>
      <c r="AY9" s="15">
        <f t="shared" si="1"/>
        <v>151238379</v>
      </c>
      <c r="AZ9" s="15">
        <f t="shared" si="1"/>
        <v>-2535045</v>
      </c>
      <c r="BA9" s="15">
        <f t="shared" si="1"/>
        <v>95609374</v>
      </c>
      <c r="BB9" s="15">
        <f t="shared" si="1"/>
        <v>57754492</v>
      </c>
      <c r="BC9" s="7">
        <f t="shared" si="1"/>
        <v>244943278</v>
      </c>
    </row>
    <row r="10" spans="1:55" ht="13.5">
      <c r="A10" s="21" t="s">
        <v>107</v>
      </c>
      <c r="B10" s="15">
        <f>+B8-B9</f>
        <v>934225148</v>
      </c>
      <c r="C10" s="15">
        <f aca="true" t="shared" si="2" ref="C10:BC10">+C8-C9</f>
        <v>56079775</v>
      </c>
      <c r="D10" s="15">
        <f t="shared" si="2"/>
        <v>20231513</v>
      </c>
      <c r="E10" s="15">
        <f t="shared" si="2"/>
        <v>21361512</v>
      </c>
      <c r="F10" s="15">
        <f t="shared" si="2"/>
        <v>129137574</v>
      </c>
      <c r="G10" s="15">
        <f t="shared" si="2"/>
        <v>75044584</v>
      </c>
      <c r="H10" s="15">
        <f t="shared" si="2"/>
        <v>67049743</v>
      </c>
      <c r="I10" s="15">
        <f t="shared" si="2"/>
        <v>5493019</v>
      </c>
      <c r="J10" s="15">
        <f t="shared" si="2"/>
        <v>-1282660</v>
      </c>
      <c r="K10" s="15">
        <f t="shared" si="2"/>
        <v>13886664</v>
      </c>
      <c r="L10" s="15">
        <f t="shared" si="2"/>
        <v>-616008706</v>
      </c>
      <c r="M10" s="15">
        <f t="shared" si="2"/>
        <v>2627473</v>
      </c>
      <c r="N10" s="15">
        <f t="shared" si="2"/>
        <v>23800253</v>
      </c>
      <c r="O10" s="15">
        <f t="shared" si="2"/>
        <v>154798923</v>
      </c>
      <c r="P10" s="15">
        <f t="shared" si="2"/>
        <v>28136472</v>
      </c>
      <c r="Q10" s="15">
        <f t="shared" si="2"/>
        <v>25893614</v>
      </c>
      <c r="R10" s="15">
        <f t="shared" si="2"/>
        <v>119348745</v>
      </c>
      <c r="S10" s="15">
        <f t="shared" si="2"/>
        <v>103855416</v>
      </c>
      <c r="T10" s="15">
        <f t="shared" si="2"/>
        <v>51080513</v>
      </c>
      <c r="U10" s="15">
        <f t="shared" si="2"/>
        <v>68790077</v>
      </c>
      <c r="V10" s="15">
        <f t="shared" si="2"/>
        <v>40068015</v>
      </c>
      <c r="W10" s="15">
        <f t="shared" si="2"/>
        <v>18672529</v>
      </c>
      <c r="X10" s="15">
        <f t="shared" si="2"/>
        <v>45240049</v>
      </c>
      <c r="Y10" s="15">
        <f t="shared" si="2"/>
        <v>70631841</v>
      </c>
      <c r="Z10" s="15">
        <f t="shared" si="2"/>
        <v>9155964</v>
      </c>
      <c r="AA10" s="15">
        <f t="shared" si="2"/>
        <v>25856281</v>
      </c>
      <c r="AB10" s="15">
        <f t="shared" si="2"/>
        <v>61923884</v>
      </c>
      <c r="AC10" s="15">
        <f t="shared" si="2"/>
        <v>43916741</v>
      </c>
      <c r="AD10" s="15">
        <f t="shared" si="2"/>
        <v>-23063745</v>
      </c>
      <c r="AE10" s="15">
        <f t="shared" si="2"/>
        <v>54714103</v>
      </c>
      <c r="AF10" s="15">
        <f t="shared" si="2"/>
        <v>23174484</v>
      </c>
      <c r="AG10" s="15">
        <f t="shared" si="2"/>
        <v>53204693</v>
      </c>
      <c r="AH10" s="15">
        <f t="shared" si="2"/>
        <v>50420215</v>
      </c>
      <c r="AI10" s="15">
        <f t="shared" si="2"/>
        <v>32881760</v>
      </c>
      <c r="AJ10" s="15">
        <f t="shared" si="2"/>
        <v>32434474</v>
      </c>
      <c r="AK10" s="15">
        <f t="shared" si="2"/>
        <v>145126227</v>
      </c>
      <c r="AL10" s="15">
        <f t="shared" si="2"/>
        <v>47151169</v>
      </c>
      <c r="AM10" s="15">
        <f t="shared" si="2"/>
        <v>133588713</v>
      </c>
      <c r="AN10" s="15">
        <f t="shared" si="2"/>
        <v>23030415</v>
      </c>
      <c r="AO10" s="15">
        <f t="shared" si="2"/>
        <v>230045238</v>
      </c>
      <c r="AP10" s="15">
        <f t="shared" si="2"/>
        <v>63756782</v>
      </c>
      <c r="AQ10" s="15">
        <f t="shared" si="2"/>
        <v>11593335</v>
      </c>
      <c r="AR10" s="15">
        <f t="shared" si="2"/>
        <v>44860393</v>
      </c>
      <c r="AS10" s="15">
        <f t="shared" si="2"/>
        <v>32228092</v>
      </c>
      <c r="AT10" s="15">
        <f t="shared" si="2"/>
        <v>26584042</v>
      </c>
      <c r="AU10" s="15">
        <f t="shared" si="2"/>
        <v>61122453</v>
      </c>
      <c r="AV10" s="15">
        <f t="shared" si="2"/>
        <v>40531895</v>
      </c>
      <c r="AW10" s="15">
        <f t="shared" si="2"/>
        <v>29153887</v>
      </c>
      <c r="AX10" s="15">
        <f t="shared" si="2"/>
        <v>96171939</v>
      </c>
      <c r="AY10" s="15">
        <f t="shared" si="2"/>
        <v>21842244</v>
      </c>
      <c r="AZ10" s="15">
        <f t="shared" si="2"/>
        <v>29201523</v>
      </c>
      <c r="BA10" s="15">
        <f t="shared" si="2"/>
        <v>42975699</v>
      </c>
      <c r="BB10" s="15">
        <f t="shared" si="2"/>
        <v>34360364</v>
      </c>
      <c r="BC10" s="7">
        <f t="shared" si="2"/>
        <v>60033312</v>
      </c>
    </row>
    <row r="11" spans="1:55" ht="12.75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8"/>
    </row>
    <row r="12" spans="1:55" ht="13.5">
      <c r="A12" s="2" t="s">
        <v>108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8"/>
    </row>
    <row r="13" spans="1:55" ht="13.5">
      <c r="A13" s="21" t="s">
        <v>109</v>
      </c>
      <c r="B13" s="17">
        <v>45327014620</v>
      </c>
      <c r="C13" s="17">
        <v>347553129</v>
      </c>
      <c r="D13" s="17">
        <v>286293957</v>
      </c>
      <c r="E13" s="17">
        <v>270800376</v>
      </c>
      <c r="F13" s="17">
        <v>1173796940</v>
      </c>
      <c r="G13" s="17">
        <v>1433695324</v>
      </c>
      <c r="H13" s="17">
        <v>189469000</v>
      </c>
      <c r="I13" s="17">
        <v>476549858</v>
      </c>
      <c r="J13" s="17">
        <v>190112793</v>
      </c>
      <c r="K13" s="17">
        <v>68143028</v>
      </c>
      <c r="L13" s="17">
        <v>6498701830</v>
      </c>
      <c r="M13" s="17">
        <v>146327455</v>
      </c>
      <c r="N13" s="17">
        <v>147401103</v>
      </c>
      <c r="O13" s="17">
        <v>1112136581</v>
      </c>
      <c r="P13" s="17">
        <v>236150040</v>
      </c>
      <c r="Q13" s="17">
        <v>729020889</v>
      </c>
      <c r="R13" s="17">
        <v>1052504801</v>
      </c>
      <c r="S13" s="17">
        <v>1128806146</v>
      </c>
      <c r="T13" s="17">
        <v>378343269</v>
      </c>
      <c r="U13" s="17">
        <v>317405943</v>
      </c>
      <c r="V13" s="17">
        <v>278779942</v>
      </c>
      <c r="W13" s="17">
        <v>387525798</v>
      </c>
      <c r="X13" s="17">
        <v>758630931</v>
      </c>
      <c r="Y13" s="17">
        <v>2093776532</v>
      </c>
      <c r="Z13" s="17">
        <v>118890887</v>
      </c>
      <c r="AA13" s="17">
        <v>206586347</v>
      </c>
      <c r="AB13" s="17">
        <v>315357874</v>
      </c>
      <c r="AC13" s="17">
        <v>195915000</v>
      </c>
      <c r="AD13" s="17">
        <v>345173338</v>
      </c>
      <c r="AE13" s="17">
        <v>623164562</v>
      </c>
      <c r="AF13" s="17">
        <v>240988020</v>
      </c>
      <c r="AG13" s="17">
        <v>401334134</v>
      </c>
      <c r="AH13" s="17">
        <v>1028062695</v>
      </c>
      <c r="AI13" s="17">
        <v>268715977</v>
      </c>
      <c r="AJ13" s="17">
        <v>305859407</v>
      </c>
      <c r="AK13" s="17">
        <v>292215120</v>
      </c>
      <c r="AL13" s="17">
        <v>189860643</v>
      </c>
      <c r="AM13" s="17">
        <v>839065742</v>
      </c>
      <c r="AN13" s="17">
        <v>241200733</v>
      </c>
      <c r="AO13" s="17">
        <v>4088807600</v>
      </c>
      <c r="AP13" s="17">
        <v>524731450</v>
      </c>
      <c r="AQ13" s="17">
        <v>212188252</v>
      </c>
      <c r="AR13" s="17">
        <v>187205000</v>
      </c>
      <c r="AS13" s="17">
        <v>1028556287</v>
      </c>
      <c r="AT13" s="17">
        <v>348555974</v>
      </c>
      <c r="AU13" s="17">
        <v>2171177269</v>
      </c>
      <c r="AV13" s="17">
        <v>283020202</v>
      </c>
      <c r="AW13" s="17">
        <v>163619364</v>
      </c>
      <c r="AX13" s="17">
        <v>1146500756</v>
      </c>
      <c r="AY13" s="17">
        <v>505473912</v>
      </c>
      <c r="AZ13" s="17">
        <v>224994644</v>
      </c>
      <c r="BA13" s="17">
        <v>333220757</v>
      </c>
      <c r="BB13" s="17">
        <v>305059633</v>
      </c>
      <c r="BC13" s="9">
        <v>748564609</v>
      </c>
    </row>
    <row r="14" spans="1:55" ht="13.5">
      <c r="A14" s="21" t="s">
        <v>110</v>
      </c>
      <c r="B14" s="17">
        <v>46668709785</v>
      </c>
      <c r="C14" s="17">
        <v>375954339</v>
      </c>
      <c r="D14" s="17">
        <v>319478803</v>
      </c>
      <c r="E14" s="17">
        <v>293586370</v>
      </c>
      <c r="F14" s="17">
        <v>1216626334</v>
      </c>
      <c r="G14" s="17">
        <v>1457455910</v>
      </c>
      <c r="H14" s="17">
        <v>207744000</v>
      </c>
      <c r="I14" s="17">
        <v>484546858</v>
      </c>
      <c r="J14" s="17">
        <v>184744262</v>
      </c>
      <c r="K14" s="17">
        <v>74133028</v>
      </c>
      <c r="L14" s="17">
        <v>6603419830</v>
      </c>
      <c r="M14" s="17">
        <v>152572457</v>
      </c>
      <c r="N14" s="17">
        <v>153855099</v>
      </c>
      <c r="O14" s="17">
        <v>1052499927</v>
      </c>
      <c r="P14" s="17">
        <v>261444040</v>
      </c>
      <c r="Q14" s="17">
        <v>729747127</v>
      </c>
      <c r="R14" s="17">
        <v>1083775807</v>
      </c>
      <c r="S14" s="17">
        <v>1190601549</v>
      </c>
      <c r="T14" s="17">
        <v>381877624</v>
      </c>
      <c r="U14" s="17">
        <v>402045913</v>
      </c>
      <c r="V14" s="17">
        <v>323053572</v>
      </c>
      <c r="W14" s="17">
        <v>387525798</v>
      </c>
      <c r="X14" s="17">
        <v>805819931</v>
      </c>
      <c r="Y14" s="17">
        <v>2328227537</v>
      </c>
      <c r="Z14" s="17">
        <v>128126583</v>
      </c>
      <c r="AA14" s="17">
        <v>243555327</v>
      </c>
      <c r="AB14" s="17">
        <v>326828874</v>
      </c>
      <c r="AC14" s="17">
        <v>211028000</v>
      </c>
      <c r="AD14" s="17">
        <v>397086543</v>
      </c>
      <c r="AE14" s="17">
        <v>653863562</v>
      </c>
      <c r="AF14" s="17">
        <v>280335020</v>
      </c>
      <c r="AG14" s="17">
        <v>448065853</v>
      </c>
      <c r="AH14" s="17">
        <v>1100485695</v>
      </c>
      <c r="AI14" s="17">
        <v>317518523</v>
      </c>
      <c r="AJ14" s="17">
        <v>340379825</v>
      </c>
      <c r="AK14" s="17">
        <v>330609955</v>
      </c>
      <c r="AL14" s="17">
        <v>212108643</v>
      </c>
      <c r="AM14" s="17">
        <v>898837020</v>
      </c>
      <c r="AN14" s="17">
        <v>272347625</v>
      </c>
      <c r="AO14" s="17">
        <v>4394103600</v>
      </c>
      <c r="AP14" s="17">
        <v>615669150</v>
      </c>
      <c r="AQ14" s="17">
        <v>223774252</v>
      </c>
      <c r="AR14" s="17">
        <v>252038370</v>
      </c>
      <c r="AS14" s="17">
        <v>1095910345</v>
      </c>
      <c r="AT14" s="17">
        <v>452130307</v>
      </c>
      <c r="AU14" s="17">
        <v>2204515312</v>
      </c>
      <c r="AV14" s="17">
        <v>312997202</v>
      </c>
      <c r="AW14" s="17">
        <v>188756757</v>
      </c>
      <c r="AX14" s="17">
        <v>1232772918</v>
      </c>
      <c r="AY14" s="17">
        <v>559801480</v>
      </c>
      <c r="AZ14" s="17">
        <v>256463323</v>
      </c>
      <c r="BA14" s="17">
        <v>371990757</v>
      </c>
      <c r="BB14" s="17">
        <v>334130252</v>
      </c>
      <c r="BC14" s="9">
        <v>801905905</v>
      </c>
    </row>
    <row r="15" spans="1:55" ht="13.5">
      <c r="A15" s="21" t="s">
        <v>111</v>
      </c>
      <c r="B15" s="17">
        <v>13991604073</v>
      </c>
      <c r="C15" s="17">
        <v>127436203</v>
      </c>
      <c r="D15" s="17">
        <v>83216275</v>
      </c>
      <c r="E15" s="17">
        <v>104663262</v>
      </c>
      <c r="F15" s="17">
        <v>430563211</v>
      </c>
      <c r="G15" s="17">
        <v>394323797</v>
      </c>
      <c r="H15" s="17">
        <v>1231458250</v>
      </c>
      <c r="I15" s="17">
        <v>125637757</v>
      </c>
      <c r="J15" s="17">
        <v>37378231</v>
      </c>
      <c r="K15" s="17">
        <v>-1613313</v>
      </c>
      <c r="L15" s="17">
        <v>8219335171</v>
      </c>
      <c r="M15" s="17">
        <v>54741753</v>
      </c>
      <c r="N15" s="17">
        <v>62436349</v>
      </c>
      <c r="O15" s="17">
        <v>392956652</v>
      </c>
      <c r="P15" s="17">
        <v>95979237</v>
      </c>
      <c r="Q15" s="17">
        <v>164557132</v>
      </c>
      <c r="R15" s="17">
        <v>377142582</v>
      </c>
      <c r="S15" s="17">
        <v>367068417</v>
      </c>
      <c r="T15" s="17">
        <v>134622518</v>
      </c>
      <c r="U15" s="17">
        <v>134285426</v>
      </c>
      <c r="V15" s="17">
        <v>110292799</v>
      </c>
      <c r="W15" s="17">
        <v>127053810</v>
      </c>
      <c r="X15" s="17">
        <v>313311260</v>
      </c>
      <c r="Y15" s="17">
        <v>728924620</v>
      </c>
      <c r="Z15" s="17">
        <v>41606907</v>
      </c>
      <c r="AA15" s="17">
        <v>74832119</v>
      </c>
      <c r="AB15" s="17">
        <v>139861503</v>
      </c>
      <c r="AC15" s="17">
        <v>-206329307</v>
      </c>
      <c r="AD15" s="17">
        <v>30910191</v>
      </c>
      <c r="AE15" s="17">
        <v>232641707</v>
      </c>
      <c r="AF15" s="17">
        <v>106155524</v>
      </c>
      <c r="AG15" s="17">
        <v>165740337</v>
      </c>
      <c r="AH15" s="17">
        <v>402406152</v>
      </c>
      <c r="AI15" s="17">
        <v>100869959</v>
      </c>
      <c r="AJ15" s="17">
        <v>119427072</v>
      </c>
      <c r="AK15" s="17">
        <v>207990849</v>
      </c>
      <c r="AL15" s="17">
        <v>-256845934</v>
      </c>
      <c r="AM15" s="17">
        <v>231892592</v>
      </c>
      <c r="AN15" s="17">
        <v>88441625</v>
      </c>
      <c r="AO15" s="17">
        <v>1361615267</v>
      </c>
      <c r="AP15" s="17">
        <v>245844703</v>
      </c>
      <c r="AQ15" s="17">
        <v>-394338904</v>
      </c>
      <c r="AR15" s="17">
        <v>-341288713</v>
      </c>
      <c r="AS15" s="17">
        <v>334663256</v>
      </c>
      <c r="AT15" s="17">
        <v>-135851360</v>
      </c>
      <c r="AU15" s="17">
        <v>559834248</v>
      </c>
      <c r="AV15" s="17">
        <v>104268851</v>
      </c>
      <c r="AW15" s="17">
        <v>82918198</v>
      </c>
      <c r="AX15" s="17">
        <v>373018098</v>
      </c>
      <c r="AY15" s="17">
        <v>173080623</v>
      </c>
      <c r="AZ15" s="17">
        <v>26666478</v>
      </c>
      <c r="BA15" s="17">
        <v>138585073</v>
      </c>
      <c r="BB15" s="17">
        <v>92114856</v>
      </c>
      <c r="BC15" s="9">
        <v>304976590</v>
      </c>
    </row>
    <row r="16" spans="1:55" ht="12.75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8"/>
    </row>
    <row r="17" spans="1:55" ht="13.5">
      <c r="A17" s="21" t="s">
        <v>112</v>
      </c>
      <c r="B17" s="15">
        <f>+B14-B13</f>
        <v>1341695165</v>
      </c>
      <c r="C17" s="15">
        <f aca="true" t="shared" si="3" ref="C17:BC17">+C14-C13</f>
        <v>28401210</v>
      </c>
      <c r="D17" s="15">
        <f t="shared" si="3"/>
        <v>33184846</v>
      </c>
      <c r="E17" s="15">
        <f t="shared" si="3"/>
        <v>22785994</v>
      </c>
      <c r="F17" s="15">
        <f t="shared" si="3"/>
        <v>42829394</v>
      </c>
      <c r="G17" s="15">
        <f t="shared" si="3"/>
        <v>23760586</v>
      </c>
      <c r="H17" s="15">
        <f t="shared" si="3"/>
        <v>18275000</v>
      </c>
      <c r="I17" s="15">
        <f t="shared" si="3"/>
        <v>7997000</v>
      </c>
      <c r="J17" s="15">
        <f t="shared" si="3"/>
        <v>-5368531</v>
      </c>
      <c r="K17" s="15">
        <f t="shared" si="3"/>
        <v>5990000</v>
      </c>
      <c r="L17" s="15">
        <f t="shared" si="3"/>
        <v>104718000</v>
      </c>
      <c r="M17" s="15">
        <f t="shared" si="3"/>
        <v>6245002</v>
      </c>
      <c r="N17" s="15">
        <f t="shared" si="3"/>
        <v>6453996</v>
      </c>
      <c r="O17" s="15">
        <f t="shared" si="3"/>
        <v>-59636654</v>
      </c>
      <c r="P17" s="15">
        <f t="shared" si="3"/>
        <v>25294000</v>
      </c>
      <c r="Q17" s="15">
        <f t="shared" si="3"/>
        <v>726238</v>
      </c>
      <c r="R17" s="15">
        <f t="shared" si="3"/>
        <v>31271006</v>
      </c>
      <c r="S17" s="15">
        <f t="shared" si="3"/>
        <v>61795403</v>
      </c>
      <c r="T17" s="15">
        <f t="shared" si="3"/>
        <v>3534355</v>
      </c>
      <c r="U17" s="15">
        <f t="shared" si="3"/>
        <v>84639970</v>
      </c>
      <c r="V17" s="15">
        <f t="shared" si="3"/>
        <v>44273630</v>
      </c>
      <c r="W17" s="15">
        <f t="shared" si="3"/>
        <v>0</v>
      </c>
      <c r="X17" s="15">
        <f t="shared" si="3"/>
        <v>47189000</v>
      </c>
      <c r="Y17" s="15">
        <f t="shared" si="3"/>
        <v>234451005</v>
      </c>
      <c r="Z17" s="15">
        <f t="shared" si="3"/>
        <v>9235696</v>
      </c>
      <c r="AA17" s="15">
        <f t="shared" si="3"/>
        <v>36968980</v>
      </c>
      <c r="AB17" s="15">
        <f t="shared" si="3"/>
        <v>11471000</v>
      </c>
      <c r="AC17" s="15">
        <f t="shared" si="3"/>
        <v>15113000</v>
      </c>
      <c r="AD17" s="15">
        <f t="shared" si="3"/>
        <v>51913205</v>
      </c>
      <c r="AE17" s="15">
        <f t="shared" si="3"/>
        <v>30699000</v>
      </c>
      <c r="AF17" s="15">
        <f t="shared" si="3"/>
        <v>39347000</v>
      </c>
      <c r="AG17" s="15">
        <f t="shared" si="3"/>
        <v>46731719</v>
      </c>
      <c r="AH17" s="15">
        <f t="shared" si="3"/>
        <v>72423000</v>
      </c>
      <c r="AI17" s="15">
        <f t="shared" si="3"/>
        <v>48802546</v>
      </c>
      <c r="AJ17" s="15">
        <f t="shared" si="3"/>
        <v>34520418</v>
      </c>
      <c r="AK17" s="15">
        <f t="shared" si="3"/>
        <v>38394835</v>
      </c>
      <c r="AL17" s="15">
        <f t="shared" si="3"/>
        <v>22248000</v>
      </c>
      <c r="AM17" s="15">
        <f t="shared" si="3"/>
        <v>59771278</v>
      </c>
      <c r="AN17" s="15">
        <f t="shared" si="3"/>
        <v>31146892</v>
      </c>
      <c r="AO17" s="15">
        <f t="shared" si="3"/>
        <v>305296000</v>
      </c>
      <c r="AP17" s="15">
        <f t="shared" si="3"/>
        <v>90937700</v>
      </c>
      <c r="AQ17" s="15">
        <f t="shared" si="3"/>
        <v>11586000</v>
      </c>
      <c r="AR17" s="15">
        <f t="shared" si="3"/>
        <v>64833370</v>
      </c>
      <c r="AS17" s="15">
        <f t="shared" si="3"/>
        <v>67354058</v>
      </c>
      <c r="AT17" s="15">
        <f t="shared" si="3"/>
        <v>103574333</v>
      </c>
      <c r="AU17" s="15">
        <f t="shared" si="3"/>
        <v>33338043</v>
      </c>
      <c r="AV17" s="15">
        <f t="shared" si="3"/>
        <v>29977000</v>
      </c>
      <c r="AW17" s="15">
        <f t="shared" si="3"/>
        <v>25137393</v>
      </c>
      <c r="AX17" s="15">
        <f t="shared" si="3"/>
        <v>86272162</v>
      </c>
      <c r="AY17" s="15">
        <f t="shared" si="3"/>
        <v>54327568</v>
      </c>
      <c r="AZ17" s="15">
        <f t="shared" si="3"/>
        <v>31468679</v>
      </c>
      <c r="BA17" s="15">
        <f t="shared" si="3"/>
        <v>38770000</v>
      </c>
      <c r="BB17" s="15">
        <f t="shared" si="3"/>
        <v>29070619</v>
      </c>
      <c r="BC17" s="7">
        <f t="shared" si="3"/>
        <v>53341296</v>
      </c>
    </row>
    <row r="18" spans="1:55" ht="13.5">
      <c r="A18" s="21" t="s">
        <v>113</v>
      </c>
      <c r="B18" s="15">
        <f>+B15-B13</f>
        <v>-31335410547</v>
      </c>
      <c r="C18" s="15">
        <f aca="true" t="shared" si="4" ref="C18:BC18">+C15-C13</f>
        <v>-220116926</v>
      </c>
      <c r="D18" s="15">
        <f t="shared" si="4"/>
        <v>-203077682</v>
      </c>
      <c r="E18" s="15">
        <f t="shared" si="4"/>
        <v>-166137114</v>
      </c>
      <c r="F18" s="15">
        <f t="shared" si="4"/>
        <v>-743233729</v>
      </c>
      <c r="G18" s="15">
        <f t="shared" si="4"/>
        <v>-1039371527</v>
      </c>
      <c r="H18" s="15">
        <f t="shared" si="4"/>
        <v>1041989250</v>
      </c>
      <c r="I18" s="15">
        <f t="shared" si="4"/>
        <v>-350912101</v>
      </c>
      <c r="J18" s="15">
        <f t="shared" si="4"/>
        <v>-152734562</v>
      </c>
      <c r="K18" s="15">
        <f t="shared" si="4"/>
        <v>-69756341</v>
      </c>
      <c r="L18" s="15">
        <f t="shared" si="4"/>
        <v>1720633341</v>
      </c>
      <c r="M18" s="15">
        <f t="shared" si="4"/>
        <v>-91585702</v>
      </c>
      <c r="N18" s="15">
        <f t="shared" si="4"/>
        <v>-84964754</v>
      </c>
      <c r="O18" s="15">
        <f t="shared" si="4"/>
        <v>-719179929</v>
      </c>
      <c r="P18" s="15">
        <f t="shared" si="4"/>
        <v>-140170803</v>
      </c>
      <c r="Q18" s="15">
        <f t="shared" si="4"/>
        <v>-564463757</v>
      </c>
      <c r="R18" s="15">
        <f t="shared" si="4"/>
        <v>-675362219</v>
      </c>
      <c r="S18" s="15">
        <f t="shared" si="4"/>
        <v>-761737729</v>
      </c>
      <c r="T18" s="15">
        <f t="shared" si="4"/>
        <v>-243720751</v>
      </c>
      <c r="U18" s="15">
        <f t="shared" si="4"/>
        <v>-183120517</v>
      </c>
      <c r="V18" s="15">
        <f t="shared" si="4"/>
        <v>-168487143</v>
      </c>
      <c r="W18" s="15">
        <f t="shared" si="4"/>
        <v>-260471988</v>
      </c>
      <c r="X18" s="15">
        <f t="shared" si="4"/>
        <v>-445319671</v>
      </c>
      <c r="Y18" s="15">
        <f t="shared" si="4"/>
        <v>-1364851912</v>
      </c>
      <c r="Z18" s="15">
        <f t="shared" si="4"/>
        <v>-77283980</v>
      </c>
      <c r="AA18" s="15">
        <f t="shared" si="4"/>
        <v>-131754228</v>
      </c>
      <c r="AB18" s="15">
        <f t="shared" si="4"/>
        <v>-175496371</v>
      </c>
      <c r="AC18" s="15">
        <f t="shared" si="4"/>
        <v>-402244307</v>
      </c>
      <c r="AD18" s="15">
        <f t="shared" si="4"/>
        <v>-314263147</v>
      </c>
      <c r="AE18" s="15">
        <f t="shared" si="4"/>
        <v>-390522855</v>
      </c>
      <c r="AF18" s="15">
        <f t="shared" si="4"/>
        <v>-134832496</v>
      </c>
      <c r="AG18" s="15">
        <f t="shared" si="4"/>
        <v>-235593797</v>
      </c>
      <c r="AH18" s="15">
        <f t="shared" si="4"/>
        <v>-625656543</v>
      </c>
      <c r="AI18" s="15">
        <f t="shared" si="4"/>
        <v>-167846018</v>
      </c>
      <c r="AJ18" s="15">
        <f t="shared" si="4"/>
        <v>-186432335</v>
      </c>
      <c r="AK18" s="15">
        <f t="shared" si="4"/>
        <v>-84224271</v>
      </c>
      <c r="AL18" s="15">
        <f t="shared" si="4"/>
        <v>-446706577</v>
      </c>
      <c r="AM18" s="15">
        <f t="shared" si="4"/>
        <v>-607173150</v>
      </c>
      <c r="AN18" s="15">
        <f t="shared" si="4"/>
        <v>-152759108</v>
      </c>
      <c r="AO18" s="15">
        <f t="shared" si="4"/>
        <v>-2727192333</v>
      </c>
      <c r="AP18" s="15">
        <f t="shared" si="4"/>
        <v>-278886747</v>
      </c>
      <c r="AQ18" s="15">
        <f t="shared" si="4"/>
        <v>-606527156</v>
      </c>
      <c r="AR18" s="15">
        <f t="shared" si="4"/>
        <v>-528493713</v>
      </c>
      <c r="AS18" s="15">
        <f t="shared" si="4"/>
        <v>-693893031</v>
      </c>
      <c r="AT18" s="15">
        <f t="shared" si="4"/>
        <v>-484407334</v>
      </c>
      <c r="AU18" s="15">
        <f t="shared" si="4"/>
        <v>-1611343021</v>
      </c>
      <c r="AV18" s="15">
        <f t="shared" si="4"/>
        <v>-178751351</v>
      </c>
      <c r="AW18" s="15">
        <f t="shared" si="4"/>
        <v>-80701166</v>
      </c>
      <c r="AX18" s="15">
        <f t="shared" si="4"/>
        <v>-773482658</v>
      </c>
      <c r="AY18" s="15">
        <f t="shared" si="4"/>
        <v>-332393289</v>
      </c>
      <c r="AZ18" s="15">
        <f t="shared" si="4"/>
        <v>-198328166</v>
      </c>
      <c r="BA18" s="15">
        <f t="shared" si="4"/>
        <v>-194635684</v>
      </c>
      <c r="BB18" s="15">
        <f t="shared" si="4"/>
        <v>-212944777</v>
      </c>
      <c r="BC18" s="7">
        <f t="shared" si="4"/>
        <v>-443588019</v>
      </c>
    </row>
    <row r="19" spans="1:55" ht="13.5">
      <c r="A19" s="21" t="s">
        <v>114</v>
      </c>
      <c r="B19" s="15">
        <f>+B15-B14</f>
        <v>-32677105712</v>
      </c>
      <c r="C19" s="15">
        <f aca="true" t="shared" si="5" ref="C19:BC19">+C15-C14</f>
        <v>-248518136</v>
      </c>
      <c r="D19" s="15">
        <f t="shared" si="5"/>
        <v>-236262528</v>
      </c>
      <c r="E19" s="15">
        <f t="shared" si="5"/>
        <v>-188923108</v>
      </c>
      <c r="F19" s="15">
        <f t="shared" si="5"/>
        <v>-786063123</v>
      </c>
      <c r="G19" s="15">
        <f t="shared" si="5"/>
        <v>-1063132113</v>
      </c>
      <c r="H19" s="15">
        <f t="shared" si="5"/>
        <v>1023714250</v>
      </c>
      <c r="I19" s="15">
        <f t="shared" si="5"/>
        <v>-358909101</v>
      </c>
      <c r="J19" s="15">
        <f t="shared" si="5"/>
        <v>-147366031</v>
      </c>
      <c r="K19" s="15">
        <f t="shared" si="5"/>
        <v>-75746341</v>
      </c>
      <c r="L19" s="15">
        <f t="shared" si="5"/>
        <v>1615915341</v>
      </c>
      <c r="M19" s="15">
        <f t="shared" si="5"/>
        <v>-97830704</v>
      </c>
      <c r="N19" s="15">
        <f t="shared" si="5"/>
        <v>-91418750</v>
      </c>
      <c r="O19" s="15">
        <f t="shared" si="5"/>
        <v>-659543275</v>
      </c>
      <c r="P19" s="15">
        <f t="shared" si="5"/>
        <v>-165464803</v>
      </c>
      <c r="Q19" s="15">
        <f t="shared" si="5"/>
        <v>-565189995</v>
      </c>
      <c r="R19" s="15">
        <f t="shared" si="5"/>
        <v>-706633225</v>
      </c>
      <c r="S19" s="15">
        <f t="shared" si="5"/>
        <v>-823533132</v>
      </c>
      <c r="T19" s="15">
        <f t="shared" si="5"/>
        <v>-247255106</v>
      </c>
      <c r="U19" s="15">
        <f t="shared" si="5"/>
        <v>-267760487</v>
      </c>
      <c r="V19" s="15">
        <f t="shared" si="5"/>
        <v>-212760773</v>
      </c>
      <c r="W19" s="15">
        <f t="shared" si="5"/>
        <v>-260471988</v>
      </c>
      <c r="X19" s="15">
        <f t="shared" si="5"/>
        <v>-492508671</v>
      </c>
      <c r="Y19" s="15">
        <f t="shared" si="5"/>
        <v>-1599302917</v>
      </c>
      <c r="Z19" s="15">
        <f t="shared" si="5"/>
        <v>-86519676</v>
      </c>
      <c r="AA19" s="15">
        <f t="shared" si="5"/>
        <v>-168723208</v>
      </c>
      <c r="AB19" s="15">
        <f t="shared" si="5"/>
        <v>-186967371</v>
      </c>
      <c r="AC19" s="15">
        <f t="shared" si="5"/>
        <v>-417357307</v>
      </c>
      <c r="AD19" s="15">
        <f t="shared" si="5"/>
        <v>-366176352</v>
      </c>
      <c r="AE19" s="15">
        <f t="shared" si="5"/>
        <v>-421221855</v>
      </c>
      <c r="AF19" s="15">
        <f t="shared" si="5"/>
        <v>-174179496</v>
      </c>
      <c r="AG19" s="15">
        <f t="shared" si="5"/>
        <v>-282325516</v>
      </c>
      <c r="AH19" s="15">
        <f t="shared" si="5"/>
        <v>-698079543</v>
      </c>
      <c r="AI19" s="15">
        <f t="shared" si="5"/>
        <v>-216648564</v>
      </c>
      <c r="AJ19" s="15">
        <f t="shared" si="5"/>
        <v>-220952753</v>
      </c>
      <c r="AK19" s="15">
        <f t="shared" si="5"/>
        <v>-122619106</v>
      </c>
      <c r="AL19" s="15">
        <f t="shared" si="5"/>
        <v>-468954577</v>
      </c>
      <c r="AM19" s="15">
        <f t="shared" si="5"/>
        <v>-666944428</v>
      </c>
      <c r="AN19" s="15">
        <f t="shared" si="5"/>
        <v>-183906000</v>
      </c>
      <c r="AO19" s="15">
        <f t="shared" si="5"/>
        <v>-3032488333</v>
      </c>
      <c r="AP19" s="15">
        <f t="shared" si="5"/>
        <v>-369824447</v>
      </c>
      <c r="AQ19" s="15">
        <f t="shared" si="5"/>
        <v>-618113156</v>
      </c>
      <c r="AR19" s="15">
        <f t="shared" si="5"/>
        <v>-593327083</v>
      </c>
      <c r="AS19" s="15">
        <f t="shared" si="5"/>
        <v>-761247089</v>
      </c>
      <c r="AT19" s="15">
        <f t="shared" si="5"/>
        <v>-587981667</v>
      </c>
      <c r="AU19" s="15">
        <f t="shared" si="5"/>
        <v>-1644681064</v>
      </c>
      <c r="AV19" s="15">
        <f t="shared" si="5"/>
        <v>-208728351</v>
      </c>
      <c r="AW19" s="15">
        <f t="shared" si="5"/>
        <v>-105838559</v>
      </c>
      <c r="AX19" s="15">
        <f t="shared" si="5"/>
        <v>-859754820</v>
      </c>
      <c r="AY19" s="15">
        <f t="shared" si="5"/>
        <v>-386720857</v>
      </c>
      <c r="AZ19" s="15">
        <f t="shared" si="5"/>
        <v>-229796845</v>
      </c>
      <c r="BA19" s="15">
        <f t="shared" si="5"/>
        <v>-233405684</v>
      </c>
      <c r="BB19" s="15">
        <f t="shared" si="5"/>
        <v>-242015396</v>
      </c>
      <c r="BC19" s="7">
        <f t="shared" si="5"/>
        <v>-496929315</v>
      </c>
    </row>
    <row r="20" spans="1:55" ht="13.5">
      <c r="A20" s="21" t="s">
        <v>115</v>
      </c>
      <c r="B20" s="18">
        <f>IF(B13=0,0,B15*100/B13)</f>
        <v>30.86813501903647</v>
      </c>
      <c r="C20" s="18">
        <f aca="true" t="shared" si="6" ref="C20:BC20">IF(C13=0,0,C15*100/C13)</f>
        <v>36.66668269299339</v>
      </c>
      <c r="D20" s="18">
        <f t="shared" si="6"/>
        <v>29.066724241056892</v>
      </c>
      <c r="E20" s="18">
        <f t="shared" si="6"/>
        <v>38.6495999547652</v>
      </c>
      <c r="F20" s="18">
        <f t="shared" si="6"/>
        <v>36.681234745764456</v>
      </c>
      <c r="G20" s="18">
        <f t="shared" si="6"/>
        <v>27.504016397280235</v>
      </c>
      <c r="H20" s="18">
        <f t="shared" si="6"/>
        <v>649.952366877959</v>
      </c>
      <c r="I20" s="18">
        <f t="shared" si="6"/>
        <v>26.3640319876037</v>
      </c>
      <c r="J20" s="18">
        <f t="shared" si="6"/>
        <v>19.661081408656177</v>
      </c>
      <c r="K20" s="18">
        <f t="shared" si="6"/>
        <v>-2.367539346798619</v>
      </c>
      <c r="L20" s="18">
        <f t="shared" si="6"/>
        <v>126.4765700290638</v>
      </c>
      <c r="M20" s="18">
        <f t="shared" si="6"/>
        <v>37.41044563373292</v>
      </c>
      <c r="N20" s="18">
        <f t="shared" si="6"/>
        <v>42.35812875837164</v>
      </c>
      <c r="O20" s="18">
        <f t="shared" si="6"/>
        <v>35.33348859423949</v>
      </c>
      <c r="P20" s="18">
        <f t="shared" si="6"/>
        <v>40.64332870746073</v>
      </c>
      <c r="Q20" s="18">
        <f t="shared" si="6"/>
        <v>22.572347992075162</v>
      </c>
      <c r="R20" s="18">
        <f t="shared" si="6"/>
        <v>35.832860965733495</v>
      </c>
      <c r="S20" s="18">
        <f t="shared" si="6"/>
        <v>32.518286536685814</v>
      </c>
      <c r="T20" s="18">
        <f t="shared" si="6"/>
        <v>35.58210995951404</v>
      </c>
      <c r="U20" s="18">
        <f t="shared" si="6"/>
        <v>42.30715554056277</v>
      </c>
      <c r="V20" s="18">
        <f t="shared" si="6"/>
        <v>39.562673773710735</v>
      </c>
      <c r="W20" s="18">
        <f t="shared" si="6"/>
        <v>32.78589726302557</v>
      </c>
      <c r="X20" s="18">
        <f t="shared" si="6"/>
        <v>41.29956309413912</v>
      </c>
      <c r="Y20" s="18">
        <f t="shared" si="6"/>
        <v>34.81386904760665</v>
      </c>
      <c r="Z20" s="18">
        <f t="shared" si="6"/>
        <v>34.995875672119425</v>
      </c>
      <c r="AA20" s="18">
        <f t="shared" si="6"/>
        <v>36.223167739153645</v>
      </c>
      <c r="AB20" s="18">
        <f t="shared" si="6"/>
        <v>44.350090652881555</v>
      </c>
      <c r="AC20" s="18">
        <f t="shared" si="6"/>
        <v>-105.31572722864507</v>
      </c>
      <c r="AD20" s="18">
        <f t="shared" si="6"/>
        <v>8.954976412459759</v>
      </c>
      <c r="AE20" s="18">
        <f t="shared" si="6"/>
        <v>37.33230693564375</v>
      </c>
      <c r="AF20" s="18">
        <f t="shared" si="6"/>
        <v>44.0501249813165</v>
      </c>
      <c r="AG20" s="18">
        <f t="shared" si="6"/>
        <v>41.29734377390387</v>
      </c>
      <c r="AH20" s="18">
        <f t="shared" si="6"/>
        <v>39.14218013717539</v>
      </c>
      <c r="AI20" s="18">
        <f t="shared" si="6"/>
        <v>37.537760175681704</v>
      </c>
      <c r="AJ20" s="18">
        <f t="shared" si="6"/>
        <v>39.04639493399659</v>
      </c>
      <c r="AK20" s="18">
        <f t="shared" si="6"/>
        <v>71.17730560964813</v>
      </c>
      <c r="AL20" s="18">
        <f t="shared" si="6"/>
        <v>-135.28129365916033</v>
      </c>
      <c r="AM20" s="18">
        <f t="shared" si="6"/>
        <v>27.636999151849533</v>
      </c>
      <c r="AN20" s="18">
        <f t="shared" si="6"/>
        <v>36.66722895075116</v>
      </c>
      <c r="AO20" s="18">
        <f t="shared" si="6"/>
        <v>33.30103541678019</v>
      </c>
      <c r="AP20" s="18">
        <f t="shared" si="6"/>
        <v>46.85152814835093</v>
      </c>
      <c r="AQ20" s="18">
        <f t="shared" si="6"/>
        <v>-185.84389111231286</v>
      </c>
      <c r="AR20" s="18">
        <f t="shared" si="6"/>
        <v>-182.30747736438664</v>
      </c>
      <c r="AS20" s="18">
        <f t="shared" si="6"/>
        <v>32.53718442343253</v>
      </c>
      <c r="AT20" s="18">
        <f t="shared" si="6"/>
        <v>-38.97547887100624</v>
      </c>
      <c r="AU20" s="18">
        <f t="shared" si="6"/>
        <v>25.7848244817821</v>
      </c>
      <c r="AV20" s="18">
        <f t="shared" si="6"/>
        <v>36.84148702572122</v>
      </c>
      <c r="AW20" s="18">
        <f t="shared" si="6"/>
        <v>50.67749682733151</v>
      </c>
      <c r="AX20" s="18">
        <f t="shared" si="6"/>
        <v>32.53535560686538</v>
      </c>
      <c r="AY20" s="18">
        <f t="shared" si="6"/>
        <v>34.24125734109103</v>
      </c>
      <c r="AZ20" s="18">
        <f t="shared" si="6"/>
        <v>11.852050131468907</v>
      </c>
      <c r="BA20" s="18">
        <f t="shared" si="6"/>
        <v>41.58956790317837</v>
      </c>
      <c r="BB20" s="18">
        <f t="shared" si="6"/>
        <v>30.1956883295667</v>
      </c>
      <c r="BC20" s="10">
        <f t="shared" si="6"/>
        <v>40.74151867898419</v>
      </c>
    </row>
    <row r="21" spans="1:55" ht="13.5">
      <c r="A21" s="21" t="s">
        <v>116</v>
      </c>
      <c r="B21" s="18">
        <f>IF(B14=0,0,B15*100/B14)</f>
        <v>29.98069613978723</v>
      </c>
      <c r="C21" s="18">
        <f aca="true" t="shared" si="7" ref="C21:BC21">IF(C14=0,0,C15*100/C14)</f>
        <v>33.896723559293726</v>
      </c>
      <c r="D21" s="18">
        <f t="shared" si="7"/>
        <v>26.047510576155503</v>
      </c>
      <c r="E21" s="18">
        <f t="shared" si="7"/>
        <v>35.64990500069877</v>
      </c>
      <c r="F21" s="18">
        <f t="shared" si="7"/>
        <v>35.38993024952886</v>
      </c>
      <c r="G21" s="18">
        <f t="shared" si="7"/>
        <v>27.055624413365617</v>
      </c>
      <c r="H21" s="18">
        <f t="shared" si="7"/>
        <v>592.7768070317313</v>
      </c>
      <c r="I21" s="18">
        <f t="shared" si="7"/>
        <v>25.9289179004438</v>
      </c>
      <c r="J21" s="18">
        <f t="shared" si="7"/>
        <v>20.23241782740727</v>
      </c>
      <c r="K21" s="18">
        <f t="shared" si="7"/>
        <v>-2.1762405280410237</v>
      </c>
      <c r="L21" s="18">
        <f t="shared" si="7"/>
        <v>124.47088603481993</v>
      </c>
      <c r="M21" s="18">
        <f t="shared" si="7"/>
        <v>35.87918427504907</v>
      </c>
      <c r="N21" s="18">
        <f t="shared" si="7"/>
        <v>40.581267313083984</v>
      </c>
      <c r="O21" s="18">
        <f t="shared" si="7"/>
        <v>37.33555147315464</v>
      </c>
      <c r="P21" s="18">
        <f t="shared" si="7"/>
        <v>36.71119716479289</v>
      </c>
      <c r="Q21" s="18">
        <f t="shared" si="7"/>
        <v>22.549884187485127</v>
      </c>
      <c r="R21" s="18">
        <f t="shared" si="7"/>
        <v>34.79894822933614</v>
      </c>
      <c r="S21" s="18">
        <f t="shared" si="7"/>
        <v>30.8305005405297</v>
      </c>
      <c r="T21" s="18">
        <f t="shared" si="7"/>
        <v>35.252790302267094</v>
      </c>
      <c r="U21" s="18">
        <f t="shared" si="7"/>
        <v>33.400520104279735</v>
      </c>
      <c r="V21" s="18">
        <f t="shared" si="7"/>
        <v>34.14071490285209</v>
      </c>
      <c r="W21" s="18">
        <f t="shared" si="7"/>
        <v>32.78589726302557</v>
      </c>
      <c r="X21" s="18">
        <f t="shared" si="7"/>
        <v>38.88105120596725</v>
      </c>
      <c r="Y21" s="18">
        <f t="shared" si="7"/>
        <v>31.30813498320031</v>
      </c>
      <c r="Z21" s="18">
        <f t="shared" si="7"/>
        <v>32.47328230083214</v>
      </c>
      <c r="AA21" s="18">
        <f t="shared" si="7"/>
        <v>30.72489521036015</v>
      </c>
      <c r="AB21" s="18">
        <f t="shared" si="7"/>
        <v>42.79349657460191</v>
      </c>
      <c r="AC21" s="18">
        <f t="shared" si="7"/>
        <v>-97.773426749057</v>
      </c>
      <c r="AD21" s="18">
        <f t="shared" si="7"/>
        <v>7.784245410703832</v>
      </c>
      <c r="AE21" s="18">
        <f t="shared" si="7"/>
        <v>35.57954908641935</v>
      </c>
      <c r="AF21" s="18">
        <f t="shared" si="7"/>
        <v>37.86737882409411</v>
      </c>
      <c r="AG21" s="18">
        <f t="shared" si="7"/>
        <v>36.990173629678495</v>
      </c>
      <c r="AH21" s="18">
        <f t="shared" si="7"/>
        <v>36.56623196724061</v>
      </c>
      <c r="AI21" s="18">
        <f t="shared" si="7"/>
        <v>31.768212464253622</v>
      </c>
      <c r="AJ21" s="18">
        <f t="shared" si="7"/>
        <v>35.08641324438074</v>
      </c>
      <c r="AK21" s="18">
        <f t="shared" si="7"/>
        <v>62.91124808991308</v>
      </c>
      <c r="AL21" s="18">
        <f t="shared" si="7"/>
        <v>-121.0916869615728</v>
      </c>
      <c r="AM21" s="18">
        <f t="shared" si="7"/>
        <v>25.799181257576596</v>
      </c>
      <c r="AN21" s="18">
        <f t="shared" si="7"/>
        <v>32.473800717006434</v>
      </c>
      <c r="AO21" s="18">
        <f t="shared" si="7"/>
        <v>30.98732735841731</v>
      </c>
      <c r="AP21" s="18">
        <f t="shared" si="7"/>
        <v>39.931301251654396</v>
      </c>
      <c r="AQ21" s="18">
        <f t="shared" si="7"/>
        <v>-176.22175048092663</v>
      </c>
      <c r="AR21" s="18">
        <f t="shared" si="7"/>
        <v>-135.41141096889334</v>
      </c>
      <c r="AS21" s="18">
        <f t="shared" si="7"/>
        <v>30.537466639207608</v>
      </c>
      <c r="AT21" s="18">
        <f t="shared" si="7"/>
        <v>-30.046948390035706</v>
      </c>
      <c r="AU21" s="18">
        <f t="shared" si="7"/>
        <v>25.39489043022805</v>
      </c>
      <c r="AV21" s="18">
        <f t="shared" si="7"/>
        <v>33.31302974395279</v>
      </c>
      <c r="AW21" s="18">
        <f t="shared" si="7"/>
        <v>43.92859854018365</v>
      </c>
      <c r="AX21" s="18">
        <f t="shared" si="7"/>
        <v>30.258459814737755</v>
      </c>
      <c r="AY21" s="18">
        <f t="shared" si="7"/>
        <v>30.9182146142236</v>
      </c>
      <c r="AZ21" s="18">
        <f t="shared" si="7"/>
        <v>10.397774499708873</v>
      </c>
      <c r="BA21" s="18">
        <f t="shared" si="7"/>
        <v>37.254977547735145</v>
      </c>
      <c r="BB21" s="18">
        <f t="shared" si="7"/>
        <v>27.568547130536388</v>
      </c>
      <c r="BC21" s="10">
        <f t="shared" si="7"/>
        <v>38.031468293028716</v>
      </c>
    </row>
    <row r="22" spans="1:55" ht="12.7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8"/>
    </row>
    <row r="23" spans="1:55" ht="13.5">
      <c r="A23" s="2" t="s">
        <v>117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8"/>
    </row>
    <row r="24" spans="1:55" ht="13.5">
      <c r="A24" s="21" t="s">
        <v>109</v>
      </c>
      <c r="B24" s="17">
        <v>44954579560</v>
      </c>
      <c r="C24" s="17">
        <v>338553515</v>
      </c>
      <c r="D24" s="17">
        <v>335373604</v>
      </c>
      <c r="E24" s="17">
        <v>276076692</v>
      </c>
      <c r="F24" s="17">
        <v>1212599245</v>
      </c>
      <c r="G24" s="17">
        <v>1556541802</v>
      </c>
      <c r="H24" s="17">
        <v>198469000</v>
      </c>
      <c r="I24" s="17">
        <v>476444764</v>
      </c>
      <c r="J24" s="17">
        <v>185803396</v>
      </c>
      <c r="K24" s="17">
        <v>71365678</v>
      </c>
      <c r="L24" s="17">
        <v>6097369039</v>
      </c>
      <c r="M24" s="17">
        <v>147232902</v>
      </c>
      <c r="N24" s="17">
        <v>170766714</v>
      </c>
      <c r="O24" s="17">
        <v>987410970</v>
      </c>
      <c r="P24" s="17">
        <v>252740029</v>
      </c>
      <c r="Q24" s="17">
        <v>658056689</v>
      </c>
      <c r="R24" s="17">
        <v>1180295196</v>
      </c>
      <c r="S24" s="17">
        <v>1173606138</v>
      </c>
      <c r="T24" s="17">
        <v>373140187</v>
      </c>
      <c r="U24" s="17">
        <v>299427635</v>
      </c>
      <c r="V24" s="17">
        <v>284017648</v>
      </c>
      <c r="W24" s="17">
        <v>362555807</v>
      </c>
      <c r="X24" s="17">
        <v>773328344</v>
      </c>
      <c r="Y24" s="17">
        <v>2421795547</v>
      </c>
      <c r="Z24" s="17">
        <v>115546419</v>
      </c>
      <c r="AA24" s="17">
        <v>205587926</v>
      </c>
      <c r="AB24" s="17">
        <v>368650629</v>
      </c>
      <c r="AC24" s="17">
        <v>189128949</v>
      </c>
      <c r="AD24" s="17">
        <v>324044488</v>
      </c>
      <c r="AE24" s="17">
        <v>608174562</v>
      </c>
      <c r="AF24" s="17">
        <v>232819074</v>
      </c>
      <c r="AG24" s="17">
        <v>427611125</v>
      </c>
      <c r="AH24" s="17">
        <v>1017996445</v>
      </c>
      <c r="AI24" s="17">
        <v>277817974</v>
      </c>
      <c r="AJ24" s="17">
        <v>334816862</v>
      </c>
      <c r="AK24" s="17">
        <v>320277927</v>
      </c>
      <c r="AL24" s="17">
        <v>208391227</v>
      </c>
      <c r="AM24" s="17">
        <v>844653760</v>
      </c>
      <c r="AN24" s="17">
        <v>239275300</v>
      </c>
      <c r="AO24" s="17">
        <v>4157107700</v>
      </c>
      <c r="AP24" s="17">
        <v>609614670</v>
      </c>
      <c r="AQ24" s="17">
        <v>199746820</v>
      </c>
      <c r="AR24" s="17">
        <v>195499751</v>
      </c>
      <c r="AS24" s="17">
        <v>1089927748</v>
      </c>
      <c r="AT24" s="17">
        <v>368021829</v>
      </c>
      <c r="AU24" s="17">
        <v>2186331529</v>
      </c>
      <c r="AV24" s="17">
        <v>282953772</v>
      </c>
      <c r="AW24" s="17">
        <v>163933412</v>
      </c>
      <c r="AX24" s="17">
        <v>1147352840</v>
      </c>
      <c r="AY24" s="17">
        <v>522258473</v>
      </c>
      <c r="AZ24" s="17">
        <v>233261483</v>
      </c>
      <c r="BA24" s="17">
        <v>408962523</v>
      </c>
      <c r="BB24" s="17">
        <v>304353515</v>
      </c>
      <c r="BC24" s="9">
        <v>825764592</v>
      </c>
    </row>
    <row r="25" spans="1:55" ht="13.5">
      <c r="A25" s="21" t="s">
        <v>110</v>
      </c>
      <c r="B25" s="17">
        <v>45734574029</v>
      </c>
      <c r="C25" s="17">
        <v>361054301</v>
      </c>
      <c r="D25" s="17">
        <v>333373604</v>
      </c>
      <c r="E25" s="17">
        <v>285136669</v>
      </c>
      <c r="F25" s="17">
        <v>1197835986</v>
      </c>
      <c r="G25" s="17">
        <v>1450246319</v>
      </c>
      <c r="H25" s="17">
        <v>214757000</v>
      </c>
      <c r="I25" s="17">
        <v>484441764</v>
      </c>
      <c r="J25" s="17">
        <v>176990951</v>
      </c>
      <c r="K25" s="17">
        <v>77355678</v>
      </c>
      <c r="L25" s="17">
        <v>6185081039</v>
      </c>
      <c r="M25" s="17">
        <v>153477904</v>
      </c>
      <c r="N25" s="17">
        <v>162020267</v>
      </c>
      <c r="O25" s="17">
        <v>957780296</v>
      </c>
      <c r="P25" s="17">
        <v>252740029</v>
      </c>
      <c r="Q25" s="17">
        <v>669762689</v>
      </c>
      <c r="R25" s="17">
        <v>1211566196</v>
      </c>
      <c r="S25" s="17">
        <v>1201209666</v>
      </c>
      <c r="T25" s="17">
        <v>375200925</v>
      </c>
      <c r="U25" s="17">
        <v>440369821</v>
      </c>
      <c r="V25" s="17">
        <v>323601178</v>
      </c>
      <c r="W25" s="17">
        <v>362555807</v>
      </c>
      <c r="X25" s="17">
        <v>802761224</v>
      </c>
      <c r="Y25" s="17">
        <v>2527634738</v>
      </c>
      <c r="Z25" s="17">
        <v>119992419</v>
      </c>
      <c r="AA25" s="17">
        <v>229610906</v>
      </c>
      <c r="AB25" s="17">
        <v>372967653</v>
      </c>
      <c r="AC25" s="17">
        <v>195883949</v>
      </c>
      <c r="AD25" s="17">
        <v>344582722</v>
      </c>
      <c r="AE25" s="17">
        <v>637873562</v>
      </c>
      <c r="AF25" s="17">
        <v>262166054</v>
      </c>
      <c r="AG25" s="17">
        <v>424970183</v>
      </c>
      <c r="AH25" s="17">
        <v>1079419445</v>
      </c>
      <c r="AI25" s="17">
        <v>297960731</v>
      </c>
      <c r="AJ25" s="17">
        <v>356964147</v>
      </c>
      <c r="AK25" s="17">
        <v>347536232</v>
      </c>
      <c r="AL25" s="17">
        <v>212287553</v>
      </c>
      <c r="AM25" s="17">
        <v>855798403</v>
      </c>
      <c r="AN25" s="17">
        <v>242018039</v>
      </c>
      <c r="AO25" s="17">
        <v>4505589500</v>
      </c>
      <c r="AP25" s="17">
        <v>646112380</v>
      </c>
      <c r="AQ25" s="17">
        <v>208873133</v>
      </c>
      <c r="AR25" s="17">
        <v>248558799</v>
      </c>
      <c r="AS25" s="17">
        <v>1157281806</v>
      </c>
      <c r="AT25" s="17">
        <v>411562162</v>
      </c>
      <c r="AU25" s="17">
        <v>2219669576</v>
      </c>
      <c r="AV25" s="17">
        <v>312930772</v>
      </c>
      <c r="AW25" s="17">
        <v>180598155</v>
      </c>
      <c r="AX25" s="17">
        <v>1196751328</v>
      </c>
      <c r="AY25" s="17">
        <v>562574041</v>
      </c>
      <c r="AZ25" s="17">
        <v>253155884</v>
      </c>
      <c r="BA25" s="17">
        <v>408962523</v>
      </c>
      <c r="BB25" s="17">
        <v>327212041</v>
      </c>
      <c r="BC25" s="9">
        <v>839772888</v>
      </c>
    </row>
    <row r="26" spans="1:55" ht="13.5">
      <c r="A26" s="21" t="s">
        <v>111</v>
      </c>
      <c r="B26" s="17">
        <v>13057378925</v>
      </c>
      <c r="C26" s="17">
        <v>71356428</v>
      </c>
      <c r="D26" s="17">
        <v>62984762</v>
      </c>
      <c r="E26" s="17">
        <v>83301750</v>
      </c>
      <c r="F26" s="17">
        <v>301425637</v>
      </c>
      <c r="G26" s="17">
        <v>319279213</v>
      </c>
      <c r="H26" s="17">
        <v>1164408507</v>
      </c>
      <c r="I26" s="17">
        <v>120144738</v>
      </c>
      <c r="J26" s="17">
        <v>38660891</v>
      </c>
      <c r="K26" s="17">
        <v>-15499977</v>
      </c>
      <c r="L26" s="17">
        <v>8835343877</v>
      </c>
      <c r="M26" s="17">
        <v>52114280</v>
      </c>
      <c r="N26" s="17">
        <v>38636096</v>
      </c>
      <c r="O26" s="17">
        <v>238157729</v>
      </c>
      <c r="P26" s="17">
        <v>67842765</v>
      </c>
      <c r="Q26" s="17">
        <v>138663518</v>
      </c>
      <c r="R26" s="17">
        <v>257793837</v>
      </c>
      <c r="S26" s="17">
        <v>263213001</v>
      </c>
      <c r="T26" s="17">
        <v>83542005</v>
      </c>
      <c r="U26" s="17">
        <v>65495349</v>
      </c>
      <c r="V26" s="17">
        <v>70224784</v>
      </c>
      <c r="W26" s="17">
        <v>108381281</v>
      </c>
      <c r="X26" s="17">
        <v>268071211</v>
      </c>
      <c r="Y26" s="17">
        <v>658292779</v>
      </c>
      <c r="Z26" s="17">
        <v>32450943</v>
      </c>
      <c r="AA26" s="17">
        <v>48975838</v>
      </c>
      <c r="AB26" s="17">
        <v>77937619</v>
      </c>
      <c r="AC26" s="17">
        <v>-250246048</v>
      </c>
      <c r="AD26" s="17">
        <v>53973936</v>
      </c>
      <c r="AE26" s="17">
        <v>177927604</v>
      </c>
      <c r="AF26" s="17">
        <v>82981040</v>
      </c>
      <c r="AG26" s="17">
        <v>112535644</v>
      </c>
      <c r="AH26" s="17">
        <v>351985937</v>
      </c>
      <c r="AI26" s="17">
        <v>67988199</v>
      </c>
      <c r="AJ26" s="17">
        <v>86992598</v>
      </c>
      <c r="AK26" s="17">
        <v>62864622</v>
      </c>
      <c r="AL26" s="17">
        <v>-303997103</v>
      </c>
      <c r="AM26" s="17">
        <v>98303879</v>
      </c>
      <c r="AN26" s="17">
        <v>65411210</v>
      </c>
      <c r="AO26" s="17">
        <v>1131570029</v>
      </c>
      <c r="AP26" s="17">
        <v>182087921</v>
      </c>
      <c r="AQ26" s="17">
        <v>-405932239</v>
      </c>
      <c r="AR26" s="17">
        <v>-386149106</v>
      </c>
      <c r="AS26" s="17">
        <v>302435164</v>
      </c>
      <c r="AT26" s="17">
        <v>-162435402</v>
      </c>
      <c r="AU26" s="17">
        <v>498711795</v>
      </c>
      <c r="AV26" s="17">
        <v>63736956</v>
      </c>
      <c r="AW26" s="17">
        <v>53764311</v>
      </c>
      <c r="AX26" s="17">
        <v>276846159</v>
      </c>
      <c r="AY26" s="17">
        <v>151238379</v>
      </c>
      <c r="AZ26" s="17">
        <v>-2535045</v>
      </c>
      <c r="BA26" s="17">
        <v>95609374</v>
      </c>
      <c r="BB26" s="17">
        <v>57754492</v>
      </c>
      <c r="BC26" s="9">
        <v>244943278</v>
      </c>
    </row>
    <row r="27" spans="1:55" ht="12.75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8"/>
    </row>
    <row r="28" spans="1:55" ht="13.5">
      <c r="A28" s="21" t="s">
        <v>118</v>
      </c>
      <c r="B28" s="15">
        <f>+B25-B24</f>
        <v>779994469</v>
      </c>
      <c r="C28" s="15">
        <f aca="true" t="shared" si="8" ref="C28:BC28">+C25-C24</f>
        <v>22500786</v>
      </c>
      <c r="D28" s="15">
        <f t="shared" si="8"/>
        <v>-2000000</v>
      </c>
      <c r="E28" s="15">
        <f t="shared" si="8"/>
        <v>9059977</v>
      </c>
      <c r="F28" s="15">
        <f t="shared" si="8"/>
        <v>-14763259</v>
      </c>
      <c r="G28" s="15">
        <f t="shared" si="8"/>
        <v>-106295483</v>
      </c>
      <c r="H28" s="15">
        <f t="shared" si="8"/>
        <v>16288000</v>
      </c>
      <c r="I28" s="15">
        <f t="shared" si="8"/>
        <v>7997000</v>
      </c>
      <c r="J28" s="15">
        <f t="shared" si="8"/>
        <v>-8812445</v>
      </c>
      <c r="K28" s="15">
        <f t="shared" si="8"/>
        <v>5990000</v>
      </c>
      <c r="L28" s="15">
        <f t="shared" si="8"/>
        <v>87712000</v>
      </c>
      <c r="M28" s="15">
        <f t="shared" si="8"/>
        <v>6245002</v>
      </c>
      <c r="N28" s="15">
        <f t="shared" si="8"/>
        <v>-8746447</v>
      </c>
      <c r="O28" s="15">
        <f t="shared" si="8"/>
        <v>-29630674</v>
      </c>
      <c r="P28" s="15">
        <f t="shared" si="8"/>
        <v>0</v>
      </c>
      <c r="Q28" s="15">
        <f t="shared" si="8"/>
        <v>11706000</v>
      </c>
      <c r="R28" s="15">
        <f t="shared" si="8"/>
        <v>31271000</v>
      </c>
      <c r="S28" s="15">
        <f t="shared" si="8"/>
        <v>27603528</v>
      </c>
      <c r="T28" s="15">
        <f t="shared" si="8"/>
        <v>2060738</v>
      </c>
      <c r="U28" s="15">
        <f t="shared" si="8"/>
        <v>140942186</v>
      </c>
      <c r="V28" s="15">
        <f t="shared" si="8"/>
        <v>39583530</v>
      </c>
      <c r="W28" s="15">
        <f t="shared" si="8"/>
        <v>0</v>
      </c>
      <c r="X28" s="15">
        <f t="shared" si="8"/>
        <v>29432880</v>
      </c>
      <c r="Y28" s="15">
        <f t="shared" si="8"/>
        <v>105839191</v>
      </c>
      <c r="Z28" s="15">
        <f t="shared" si="8"/>
        <v>4446000</v>
      </c>
      <c r="AA28" s="15">
        <f t="shared" si="8"/>
        <v>24022980</v>
      </c>
      <c r="AB28" s="15">
        <f t="shared" si="8"/>
        <v>4317024</v>
      </c>
      <c r="AC28" s="15">
        <f t="shared" si="8"/>
        <v>6755000</v>
      </c>
      <c r="AD28" s="15">
        <f t="shared" si="8"/>
        <v>20538234</v>
      </c>
      <c r="AE28" s="15">
        <f t="shared" si="8"/>
        <v>29699000</v>
      </c>
      <c r="AF28" s="15">
        <f t="shared" si="8"/>
        <v>29346980</v>
      </c>
      <c r="AG28" s="15">
        <f t="shared" si="8"/>
        <v>-2640942</v>
      </c>
      <c r="AH28" s="15">
        <f t="shared" si="8"/>
        <v>61423000</v>
      </c>
      <c r="AI28" s="15">
        <f t="shared" si="8"/>
        <v>20142757</v>
      </c>
      <c r="AJ28" s="15">
        <f t="shared" si="8"/>
        <v>22147285</v>
      </c>
      <c r="AK28" s="15">
        <f t="shared" si="8"/>
        <v>27258305</v>
      </c>
      <c r="AL28" s="15">
        <f t="shared" si="8"/>
        <v>3896326</v>
      </c>
      <c r="AM28" s="15">
        <f t="shared" si="8"/>
        <v>11144643</v>
      </c>
      <c r="AN28" s="15">
        <f t="shared" si="8"/>
        <v>2742739</v>
      </c>
      <c r="AO28" s="15">
        <f t="shared" si="8"/>
        <v>348481800</v>
      </c>
      <c r="AP28" s="15">
        <f t="shared" si="8"/>
        <v>36497710</v>
      </c>
      <c r="AQ28" s="15">
        <f t="shared" si="8"/>
        <v>9126313</v>
      </c>
      <c r="AR28" s="15">
        <f t="shared" si="8"/>
        <v>53059048</v>
      </c>
      <c r="AS28" s="15">
        <f t="shared" si="8"/>
        <v>67354058</v>
      </c>
      <c r="AT28" s="15">
        <f t="shared" si="8"/>
        <v>43540333</v>
      </c>
      <c r="AU28" s="15">
        <f t="shared" si="8"/>
        <v>33338047</v>
      </c>
      <c r="AV28" s="15">
        <f t="shared" si="8"/>
        <v>29977000</v>
      </c>
      <c r="AW28" s="15">
        <f t="shared" si="8"/>
        <v>16664743</v>
      </c>
      <c r="AX28" s="15">
        <f t="shared" si="8"/>
        <v>49398488</v>
      </c>
      <c r="AY28" s="15">
        <f t="shared" si="8"/>
        <v>40315568</v>
      </c>
      <c r="AZ28" s="15">
        <f t="shared" si="8"/>
        <v>19894401</v>
      </c>
      <c r="BA28" s="15">
        <f t="shared" si="8"/>
        <v>0</v>
      </c>
      <c r="BB28" s="15">
        <f t="shared" si="8"/>
        <v>22858526</v>
      </c>
      <c r="BC28" s="7">
        <f t="shared" si="8"/>
        <v>14008296</v>
      </c>
    </row>
    <row r="29" spans="1:55" ht="13.5">
      <c r="A29" s="21" t="s">
        <v>119</v>
      </c>
      <c r="B29" s="15">
        <f>+B26-B24</f>
        <v>-31897200635</v>
      </c>
      <c r="C29" s="15">
        <f aca="true" t="shared" si="9" ref="C29:BC29">+C26-C24</f>
        <v>-267197087</v>
      </c>
      <c r="D29" s="15">
        <f t="shared" si="9"/>
        <v>-272388842</v>
      </c>
      <c r="E29" s="15">
        <f t="shared" si="9"/>
        <v>-192774942</v>
      </c>
      <c r="F29" s="15">
        <f t="shared" si="9"/>
        <v>-911173608</v>
      </c>
      <c r="G29" s="15">
        <f t="shared" si="9"/>
        <v>-1237262589</v>
      </c>
      <c r="H29" s="15">
        <f t="shared" si="9"/>
        <v>965939507</v>
      </c>
      <c r="I29" s="15">
        <f t="shared" si="9"/>
        <v>-356300026</v>
      </c>
      <c r="J29" s="15">
        <f t="shared" si="9"/>
        <v>-147142505</v>
      </c>
      <c r="K29" s="15">
        <f t="shared" si="9"/>
        <v>-86865655</v>
      </c>
      <c r="L29" s="15">
        <f t="shared" si="9"/>
        <v>2737974838</v>
      </c>
      <c r="M29" s="15">
        <f t="shared" si="9"/>
        <v>-95118622</v>
      </c>
      <c r="N29" s="15">
        <f t="shared" si="9"/>
        <v>-132130618</v>
      </c>
      <c r="O29" s="15">
        <f t="shared" si="9"/>
        <v>-749253241</v>
      </c>
      <c r="P29" s="15">
        <f t="shared" si="9"/>
        <v>-184897264</v>
      </c>
      <c r="Q29" s="15">
        <f t="shared" si="9"/>
        <v>-519393171</v>
      </c>
      <c r="R29" s="15">
        <f t="shared" si="9"/>
        <v>-922501359</v>
      </c>
      <c r="S29" s="15">
        <f t="shared" si="9"/>
        <v>-910393137</v>
      </c>
      <c r="T29" s="15">
        <f t="shared" si="9"/>
        <v>-289598182</v>
      </c>
      <c r="U29" s="15">
        <f t="shared" si="9"/>
        <v>-233932286</v>
      </c>
      <c r="V29" s="15">
        <f t="shared" si="9"/>
        <v>-213792864</v>
      </c>
      <c r="W29" s="15">
        <f t="shared" si="9"/>
        <v>-254174526</v>
      </c>
      <c r="X29" s="15">
        <f t="shared" si="9"/>
        <v>-505257133</v>
      </c>
      <c r="Y29" s="15">
        <f t="shared" si="9"/>
        <v>-1763502768</v>
      </c>
      <c r="Z29" s="15">
        <f t="shared" si="9"/>
        <v>-83095476</v>
      </c>
      <c r="AA29" s="15">
        <f t="shared" si="9"/>
        <v>-156612088</v>
      </c>
      <c r="AB29" s="15">
        <f t="shared" si="9"/>
        <v>-290713010</v>
      </c>
      <c r="AC29" s="15">
        <f t="shared" si="9"/>
        <v>-439374997</v>
      </c>
      <c r="AD29" s="15">
        <f t="shared" si="9"/>
        <v>-270070552</v>
      </c>
      <c r="AE29" s="15">
        <f t="shared" si="9"/>
        <v>-430246958</v>
      </c>
      <c r="AF29" s="15">
        <f t="shared" si="9"/>
        <v>-149838034</v>
      </c>
      <c r="AG29" s="15">
        <f t="shared" si="9"/>
        <v>-315075481</v>
      </c>
      <c r="AH29" s="15">
        <f t="shared" si="9"/>
        <v>-666010508</v>
      </c>
      <c r="AI29" s="15">
        <f t="shared" si="9"/>
        <v>-209829775</v>
      </c>
      <c r="AJ29" s="15">
        <f t="shared" si="9"/>
        <v>-247824264</v>
      </c>
      <c r="AK29" s="15">
        <f t="shared" si="9"/>
        <v>-257413305</v>
      </c>
      <c r="AL29" s="15">
        <f t="shared" si="9"/>
        <v>-512388330</v>
      </c>
      <c r="AM29" s="15">
        <f t="shared" si="9"/>
        <v>-746349881</v>
      </c>
      <c r="AN29" s="15">
        <f t="shared" si="9"/>
        <v>-173864090</v>
      </c>
      <c r="AO29" s="15">
        <f t="shared" si="9"/>
        <v>-3025537671</v>
      </c>
      <c r="AP29" s="15">
        <f t="shared" si="9"/>
        <v>-427526749</v>
      </c>
      <c r="AQ29" s="15">
        <f t="shared" si="9"/>
        <v>-605679059</v>
      </c>
      <c r="AR29" s="15">
        <f t="shared" si="9"/>
        <v>-581648857</v>
      </c>
      <c r="AS29" s="15">
        <f t="shared" si="9"/>
        <v>-787492584</v>
      </c>
      <c r="AT29" s="15">
        <f t="shared" si="9"/>
        <v>-530457231</v>
      </c>
      <c r="AU29" s="15">
        <f t="shared" si="9"/>
        <v>-1687619734</v>
      </c>
      <c r="AV29" s="15">
        <f t="shared" si="9"/>
        <v>-219216816</v>
      </c>
      <c r="AW29" s="15">
        <f t="shared" si="9"/>
        <v>-110169101</v>
      </c>
      <c r="AX29" s="15">
        <f t="shared" si="9"/>
        <v>-870506681</v>
      </c>
      <c r="AY29" s="15">
        <f t="shared" si="9"/>
        <v>-371020094</v>
      </c>
      <c r="AZ29" s="15">
        <f t="shared" si="9"/>
        <v>-235796528</v>
      </c>
      <c r="BA29" s="15">
        <f t="shared" si="9"/>
        <v>-313353149</v>
      </c>
      <c r="BB29" s="15">
        <f t="shared" si="9"/>
        <v>-246599023</v>
      </c>
      <c r="BC29" s="7">
        <f t="shared" si="9"/>
        <v>-580821314</v>
      </c>
    </row>
    <row r="30" spans="1:55" ht="13.5">
      <c r="A30" s="21" t="s">
        <v>120</v>
      </c>
      <c r="B30" s="15">
        <f>+B26-B25</f>
        <v>-32677195104</v>
      </c>
      <c r="C30" s="15">
        <f aca="true" t="shared" si="10" ref="C30:BC30">+C26-C25</f>
        <v>-289697873</v>
      </c>
      <c r="D30" s="15">
        <f t="shared" si="10"/>
        <v>-270388842</v>
      </c>
      <c r="E30" s="15">
        <f t="shared" si="10"/>
        <v>-201834919</v>
      </c>
      <c r="F30" s="15">
        <f t="shared" si="10"/>
        <v>-896410349</v>
      </c>
      <c r="G30" s="15">
        <f t="shared" si="10"/>
        <v>-1130967106</v>
      </c>
      <c r="H30" s="15">
        <f t="shared" si="10"/>
        <v>949651507</v>
      </c>
      <c r="I30" s="15">
        <f t="shared" si="10"/>
        <v>-364297026</v>
      </c>
      <c r="J30" s="15">
        <f t="shared" si="10"/>
        <v>-138330060</v>
      </c>
      <c r="K30" s="15">
        <f t="shared" si="10"/>
        <v>-92855655</v>
      </c>
      <c r="L30" s="15">
        <f t="shared" si="10"/>
        <v>2650262838</v>
      </c>
      <c r="M30" s="15">
        <f t="shared" si="10"/>
        <v>-101363624</v>
      </c>
      <c r="N30" s="15">
        <f t="shared" si="10"/>
        <v>-123384171</v>
      </c>
      <c r="O30" s="15">
        <f t="shared" si="10"/>
        <v>-719622567</v>
      </c>
      <c r="P30" s="15">
        <f t="shared" si="10"/>
        <v>-184897264</v>
      </c>
      <c r="Q30" s="15">
        <f t="shared" si="10"/>
        <v>-531099171</v>
      </c>
      <c r="R30" s="15">
        <f t="shared" si="10"/>
        <v>-953772359</v>
      </c>
      <c r="S30" s="15">
        <f t="shared" si="10"/>
        <v>-937996665</v>
      </c>
      <c r="T30" s="15">
        <f t="shared" si="10"/>
        <v>-291658920</v>
      </c>
      <c r="U30" s="15">
        <f t="shared" si="10"/>
        <v>-374874472</v>
      </c>
      <c r="V30" s="15">
        <f t="shared" si="10"/>
        <v>-253376394</v>
      </c>
      <c r="W30" s="15">
        <f t="shared" si="10"/>
        <v>-254174526</v>
      </c>
      <c r="X30" s="15">
        <f t="shared" si="10"/>
        <v>-534690013</v>
      </c>
      <c r="Y30" s="15">
        <f t="shared" si="10"/>
        <v>-1869341959</v>
      </c>
      <c r="Z30" s="15">
        <f t="shared" si="10"/>
        <v>-87541476</v>
      </c>
      <c r="AA30" s="15">
        <f t="shared" si="10"/>
        <v>-180635068</v>
      </c>
      <c r="AB30" s="15">
        <f t="shared" si="10"/>
        <v>-295030034</v>
      </c>
      <c r="AC30" s="15">
        <f t="shared" si="10"/>
        <v>-446129997</v>
      </c>
      <c r="AD30" s="15">
        <f t="shared" si="10"/>
        <v>-290608786</v>
      </c>
      <c r="AE30" s="15">
        <f t="shared" si="10"/>
        <v>-459945958</v>
      </c>
      <c r="AF30" s="15">
        <f t="shared" si="10"/>
        <v>-179185014</v>
      </c>
      <c r="AG30" s="15">
        <f t="shared" si="10"/>
        <v>-312434539</v>
      </c>
      <c r="AH30" s="15">
        <f t="shared" si="10"/>
        <v>-727433508</v>
      </c>
      <c r="AI30" s="15">
        <f t="shared" si="10"/>
        <v>-229972532</v>
      </c>
      <c r="AJ30" s="15">
        <f t="shared" si="10"/>
        <v>-269971549</v>
      </c>
      <c r="AK30" s="15">
        <f t="shared" si="10"/>
        <v>-284671610</v>
      </c>
      <c r="AL30" s="15">
        <f t="shared" si="10"/>
        <v>-516284656</v>
      </c>
      <c r="AM30" s="15">
        <f t="shared" si="10"/>
        <v>-757494524</v>
      </c>
      <c r="AN30" s="15">
        <f t="shared" si="10"/>
        <v>-176606829</v>
      </c>
      <c r="AO30" s="15">
        <f t="shared" si="10"/>
        <v>-3374019471</v>
      </c>
      <c r="AP30" s="15">
        <f t="shared" si="10"/>
        <v>-464024459</v>
      </c>
      <c r="AQ30" s="15">
        <f t="shared" si="10"/>
        <v>-614805372</v>
      </c>
      <c r="AR30" s="15">
        <f t="shared" si="10"/>
        <v>-634707905</v>
      </c>
      <c r="AS30" s="15">
        <f t="shared" si="10"/>
        <v>-854846642</v>
      </c>
      <c r="AT30" s="15">
        <f t="shared" si="10"/>
        <v>-573997564</v>
      </c>
      <c r="AU30" s="15">
        <f t="shared" si="10"/>
        <v>-1720957781</v>
      </c>
      <c r="AV30" s="15">
        <f t="shared" si="10"/>
        <v>-249193816</v>
      </c>
      <c r="AW30" s="15">
        <f t="shared" si="10"/>
        <v>-126833844</v>
      </c>
      <c r="AX30" s="15">
        <f t="shared" si="10"/>
        <v>-919905169</v>
      </c>
      <c r="AY30" s="15">
        <f t="shared" si="10"/>
        <v>-411335662</v>
      </c>
      <c r="AZ30" s="15">
        <f t="shared" si="10"/>
        <v>-255690929</v>
      </c>
      <c r="BA30" s="15">
        <f t="shared" si="10"/>
        <v>-313353149</v>
      </c>
      <c r="BB30" s="15">
        <f t="shared" si="10"/>
        <v>-269457549</v>
      </c>
      <c r="BC30" s="7">
        <f t="shared" si="10"/>
        <v>-594829610</v>
      </c>
    </row>
    <row r="31" spans="1:55" ht="13.5">
      <c r="A31" s="21" t="s">
        <v>121</v>
      </c>
      <c r="B31" s="18">
        <f>IF(B24=0,0,B26*100/B24)</f>
        <v>29.045714703154037</v>
      </c>
      <c r="C31" s="18">
        <f aca="true" t="shared" si="11" ref="C31:BC31">IF(C24=0,0,C26*100/C24)</f>
        <v>21.076853389042498</v>
      </c>
      <c r="D31" s="18">
        <f t="shared" si="11"/>
        <v>18.780476832040723</v>
      </c>
      <c r="E31" s="18">
        <f t="shared" si="11"/>
        <v>30.173409206163626</v>
      </c>
      <c r="F31" s="18">
        <f t="shared" si="11"/>
        <v>24.857811700187888</v>
      </c>
      <c r="G31" s="18">
        <f t="shared" si="11"/>
        <v>20.512087281546712</v>
      </c>
      <c r="H31" s="18">
        <f t="shared" si="11"/>
        <v>586.6954068393553</v>
      </c>
      <c r="I31" s="18">
        <f t="shared" si="11"/>
        <v>25.216929028944055</v>
      </c>
      <c r="J31" s="18">
        <f t="shared" si="11"/>
        <v>20.807418934366517</v>
      </c>
      <c r="K31" s="18">
        <f t="shared" si="11"/>
        <v>-21.719091633936415</v>
      </c>
      <c r="L31" s="18">
        <f t="shared" si="11"/>
        <v>144.90420081985135</v>
      </c>
      <c r="M31" s="18">
        <f t="shared" si="11"/>
        <v>35.395811188996326</v>
      </c>
      <c r="N31" s="18">
        <f t="shared" si="11"/>
        <v>22.625074345577676</v>
      </c>
      <c r="O31" s="18">
        <f t="shared" si="11"/>
        <v>24.11941291274088</v>
      </c>
      <c r="P31" s="18">
        <f t="shared" si="11"/>
        <v>26.842904651245412</v>
      </c>
      <c r="Q31" s="18">
        <f t="shared" si="11"/>
        <v>21.071667580906546</v>
      </c>
      <c r="R31" s="18">
        <f t="shared" si="11"/>
        <v>21.84147134324183</v>
      </c>
      <c r="S31" s="18">
        <f t="shared" si="11"/>
        <v>22.427711689421994</v>
      </c>
      <c r="T31" s="18">
        <f t="shared" si="11"/>
        <v>22.38890580820768</v>
      </c>
      <c r="U31" s="18">
        <f t="shared" si="11"/>
        <v>21.873515114929187</v>
      </c>
      <c r="V31" s="18">
        <f t="shared" si="11"/>
        <v>24.72550015624381</v>
      </c>
      <c r="W31" s="18">
        <f t="shared" si="11"/>
        <v>29.8936822710993</v>
      </c>
      <c r="X31" s="18">
        <f t="shared" si="11"/>
        <v>34.66460437922343</v>
      </c>
      <c r="Y31" s="18">
        <f t="shared" si="11"/>
        <v>27.182012941408715</v>
      </c>
      <c r="Z31" s="18">
        <f t="shared" si="11"/>
        <v>28.084767386862936</v>
      </c>
      <c r="AA31" s="18">
        <f t="shared" si="11"/>
        <v>23.822331862037462</v>
      </c>
      <c r="AB31" s="18">
        <f t="shared" si="11"/>
        <v>21.141322669491498</v>
      </c>
      <c r="AC31" s="18">
        <f t="shared" si="11"/>
        <v>-132.31504183952293</v>
      </c>
      <c r="AD31" s="18">
        <f t="shared" si="11"/>
        <v>16.656335163460643</v>
      </c>
      <c r="AE31" s="18">
        <f t="shared" si="11"/>
        <v>29.256008902259875</v>
      </c>
      <c r="AF31" s="18">
        <f t="shared" si="11"/>
        <v>35.64185638845037</v>
      </c>
      <c r="AG31" s="18">
        <f t="shared" si="11"/>
        <v>26.317286296047605</v>
      </c>
      <c r="AH31" s="18">
        <f t="shared" si="11"/>
        <v>34.5763424547126</v>
      </c>
      <c r="AI31" s="18">
        <f t="shared" si="11"/>
        <v>24.472210354539552</v>
      </c>
      <c r="AJ31" s="18">
        <f t="shared" si="11"/>
        <v>25.982143635286803</v>
      </c>
      <c r="AK31" s="18">
        <f t="shared" si="11"/>
        <v>19.628146900051593</v>
      </c>
      <c r="AL31" s="18">
        <f t="shared" si="11"/>
        <v>-145.87807144107848</v>
      </c>
      <c r="AM31" s="18">
        <f t="shared" si="11"/>
        <v>11.638363984788276</v>
      </c>
      <c r="AN31" s="18">
        <f t="shared" si="11"/>
        <v>27.337217840704827</v>
      </c>
      <c r="AO31" s="18">
        <f t="shared" si="11"/>
        <v>27.220127806647877</v>
      </c>
      <c r="AP31" s="18">
        <f t="shared" si="11"/>
        <v>29.86934697618087</v>
      </c>
      <c r="AQ31" s="18">
        <f t="shared" si="11"/>
        <v>-203.22337997671252</v>
      </c>
      <c r="AR31" s="18">
        <f t="shared" si="11"/>
        <v>-197.51897586815852</v>
      </c>
      <c r="AS31" s="18">
        <f t="shared" si="11"/>
        <v>27.748184643887054</v>
      </c>
      <c r="AT31" s="18">
        <f t="shared" si="11"/>
        <v>-44.13743674970976</v>
      </c>
      <c r="AU31" s="18">
        <f t="shared" si="11"/>
        <v>22.81043786749507</v>
      </c>
      <c r="AV31" s="18">
        <f t="shared" si="11"/>
        <v>22.525572127732584</v>
      </c>
      <c r="AW31" s="18">
        <f t="shared" si="11"/>
        <v>32.796432614969305</v>
      </c>
      <c r="AX31" s="18">
        <f t="shared" si="11"/>
        <v>24.12912134335241</v>
      </c>
      <c r="AY31" s="18">
        <f t="shared" si="11"/>
        <v>28.95853046313334</v>
      </c>
      <c r="AZ31" s="18">
        <f t="shared" si="11"/>
        <v>-1.0867825100811865</v>
      </c>
      <c r="BA31" s="18">
        <f t="shared" si="11"/>
        <v>23.378517253523498</v>
      </c>
      <c r="BB31" s="18">
        <f t="shared" si="11"/>
        <v>18.97612123848808</v>
      </c>
      <c r="BC31" s="10">
        <f t="shared" si="11"/>
        <v>29.66260364915235</v>
      </c>
    </row>
    <row r="32" spans="1:55" ht="13.5">
      <c r="A32" s="21" t="s">
        <v>122</v>
      </c>
      <c r="B32" s="18">
        <f>IF(B25=0,0,B26*100/B25)</f>
        <v>28.55034555852734</v>
      </c>
      <c r="C32" s="18">
        <f aca="true" t="shared" si="12" ref="C32:BC32">IF(C25=0,0,C26*100/C25)</f>
        <v>19.763350776425177</v>
      </c>
      <c r="D32" s="18">
        <f t="shared" si="12"/>
        <v>18.893146081235635</v>
      </c>
      <c r="E32" s="18">
        <f t="shared" si="12"/>
        <v>29.21467459522016</v>
      </c>
      <c r="F32" s="18">
        <f t="shared" si="12"/>
        <v>25.16418278654053</v>
      </c>
      <c r="G32" s="18">
        <f t="shared" si="12"/>
        <v>22.01551617935877</v>
      </c>
      <c r="H32" s="18">
        <f t="shared" si="12"/>
        <v>542.1981621088021</v>
      </c>
      <c r="I32" s="18">
        <f t="shared" si="12"/>
        <v>24.8006565346418</v>
      </c>
      <c r="J32" s="18">
        <f t="shared" si="12"/>
        <v>21.843428029266875</v>
      </c>
      <c r="K32" s="18">
        <f t="shared" si="12"/>
        <v>-20.037284140926282</v>
      </c>
      <c r="L32" s="18">
        <f t="shared" si="12"/>
        <v>142.849282350365</v>
      </c>
      <c r="M32" s="18">
        <f t="shared" si="12"/>
        <v>33.95555884057421</v>
      </c>
      <c r="N32" s="18">
        <f t="shared" si="12"/>
        <v>23.84645866556929</v>
      </c>
      <c r="O32" s="18">
        <f t="shared" si="12"/>
        <v>24.865590782627667</v>
      </c>
      <c r="P32" s="18">
        <f t="shared" si="12"/>
        <v>26.842904651245412</v>
      </c>
      <c r="Q32" s="18">
        <f t="shared" si="12"/>
        <v>20.70338050736057</v>
      </c>
      <c r="R32" s="18">
        <f t="shared" si="12"/>
        <v>21.27773437812225</v>
      </c>
      <c r="S32" s="18">
        <f t="shared" si="12"/>
        <v>21.912327918280337</v>
      </c>
      <c r="T32" s="18">
        <f t="shared" si="12"/>
        <v>22.26593791046757</v>
      </c>
      <c r="U32" s="18">
        <f t="shared" si="12"/>
        <v>14.872805963694773</v>
      </c>
      <c r="V32" s="18">
        <f t="shared" si="12"/>
        <v>21.701028541991278</v>
      </c>
      <c r="W32" s="18">
        <f t="shared" si="12"/>
        <v>29.8936822710993</v>
      </c>
      <c r="X32" s="18">
        <f t="shared" si="12"/>
        <v>33.39364221707849</v>
      </c>
      <c r="Y32" s="18">
        <f t="shared" si="12"/>
        <v>26.043825442946574</v>
      </c>
      <c r="Z32" s="18">
        <f t="shared" si="12"/>
        <v>27.044161014872113</v>
      </c>
      <c r="AA32" s="18">
        <f t="shared" si="12"/>
        <v>21.329926723950997</v>
      </c>
      <c r="AB32" s="18">
        <f t="shared" si="12"/>
        <v>20.896616200654805</v>
      </c>
      <c r="AC32" s="18">
        <f t="shared" si="12"/>
        <v>-127.75219678668006</v>
      </c>
      <c r="AD32" s="18">
        <f t="shared" si="12"/>
        <v>15.663564234076716</v>
      </c>
      <c r="AE32" s="18">
        <f t="shared" si="12"/>
        <v>27.893867154820253</v>
      </c>
      <c r="AF32" s="18">
        <f t="shared" si="12"/>
        <v>31.65209176928757</v>
      </c>
      <c r="AG32" s="18">
        <f t="shared" si="12"/>
        <v>26.480832891751373</v>
      </c>
      <c r="AH32" s="18">
        <f t="shared" si="12"/>
        <v>32.608819364005434</v>
      </c>
      <c r="AI32" s="18">
        <f t="shared" si="12"/>
        <v>22.81783870371831</v>
      </c>
      <c r="AJ32" s="18">
        <f t="shared" si="12"/>
        <v>24.37012196633854</v>
      </c>
      <c r="AK32" s="18">
        <f t="shared" si="12"/>
        <v>18.088652696217295</v>
      </c>
      <c r="AL32" s="18">
        <f t="shared" si="12"/>
        <v>-143.200625144518</v>
      </c>
      <c r="AM32" s="18">
        <f t="shared" si="12"/>
        <v>11.486803276962881</v>
      </c>
      <c r="AN32" s="18">
        <f t="shared" si="12"/>
        <v>27.02741096088296</v>
      </c>
      <c r="AO32" s="18">
        <f t="shared" si="12"/>
        <v>25.11480526577044</v>
      </c>
      <c r="AP32" s="18">
        <f t="shared" si="12"/>
        <v>28.182082039660035</v>
      </c>
      <c r="AQ32" s="18">
        <f t="shared" si="12"/>
        <v>-194.34392215489007</v>
      </c>
      <c r="AR32" s="18">
        <f t="shared" si="12"/>
        <v>-155.355234879454</v>
      </c>
      <c r="AS32" s="18">
        <f t="shared" si="12"/>
        <v>26.13323413813351</v>
      </c>
      <c r="AT32" s="18">
        <f t="shared" si="12"/>
        <v>-39.46801163902915</v>
      </c>
      <c r="AU32" s="18">
        <f t="shared" si="12"/>
        <v>22.467839375386383</v>
      </c>
      <c r="AV32" s="18">
        <f t="shared" si="12"/>
        <v>20.367749580089235</v>
      </c>
      <c r="AW32" s="18">
        <f t="shared" si="12"/>
        <v>29.770133033751094</v>
      </c>
      <c r="AX32" s="18">
        <f t="shared" si="12"/>
        <v>23.133139903229754</v>
      </c>
      <c r="AY32" s="18">
        <f t="shared" si="12"/>
        <v>26.883284328435625</v>
      </c>
      <c r="AZ32" s="18">
        <f t="shared" si="12"/>
        <v>-1.001377080376295</v>
      </c>
      <c r="BA32" s="18">
        <f t="shared" si="12"/>
        <v>23.378517253523498</v>
      </c>
      <c r="BB32" s="18">
        <f t="shared" si="12"/>
        <v>17.650478822079776</v>
      </c>
      <c r="BC32" s="10">
        <f t="shared" si="12"/>
        <v>29.167800187424007</v>
      </c>
    </row>
    <row r="33" spans="1:55" ht="12.75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8"/>
    </row>
    <row r="34" spans="1:55" ht="13.5">
      <c r="A34" s="2" t="s">
        <v>123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8"/>
    </row>
    <row r="35" spans="1:55" ht="13.5">
      <c r="A35" s="21" t="s">
        <v>124</v>
      </c>
      <c r="B35" s="17">
        <v>40161810560</v>
      </c>
      <c r="C35" s="17">
        <v>306104343</v>
      </c>
      <c r="D35" s="17">
        <v>229720950</v>
      </c>
      <c r="E35" s="17">
        <v>219850920</v>
      </c>
      <c r="F35" s="17">
        <v>1113969208</v>
      </c>
      <c r="G35" s="17">
        <v>1278848811</v>
      </c>
      <c r="H35" s="17">
        <v>172041000</v>
      </c>
      <c r="I35" s="17">
        <v>447420386</v>
      </c>
      <c r="J35" s="17">
        <v>169361445</v>
      </c>
      <c r="K35" s="17">
        <v>59307578</v>
      </c>
      <c r="L35" s="17">
        <v>5516477467</v>
      </c>
      <c r="M35" s="17">
        <v>121536902</v>
      </c>
      <c r="N35" s="17">
        <v>137126408</v>
      </c>
      <c r="O35" s="17">
        <v>812165970</v>
      </c>
      <c r="P35" s="17">
        <v>211894029</v>
      </c>
      <c r="Q35" s="17">
        <v>609931689</v>
      </c>
      <c r="R35" s="17">
        <v>1103993676</v>
      </c>
      <c r="S35" s="17">
        <v>884047138</v>
      </c>
      <c r="T35" s="17">
        <v>344808793</v>
      </c>
      <c r="U35" s="17">
        <v>206199711</v>
      </c>
      <c r="V35" s="17">
        <v>228332720</v>
      </c>
      <c r="W35" s="17">
        <v>305852407</v>
      </c>
      <c r="X35" s="17">
        <v>502728594</v>
      </c>
      <c r="Y35" s="17">
        <v>2397473762</v>
      </c>
      <c r="Z35" s="17">
        <v>102548264</v>
      </c>
      <c r="AA35" s="17">
        <v>149142926</v>
      </c>
      <c r="AB35" s="17">
        <v>276332829</v>
      </c>
      <c r="AC35" s="17">
        <v>153076949</v>
      </c>
      <c r="AD35" s="17">
        <v>282132740</v>
      </c>
      <c r="AE35" s="17">
        <v>550402762</v>
      </c>
      <c r="AF35" s="17">
        <v>198574175</v>
      </c>
      <c r="AG35" s="17">
        <v>397129753</v>
      </c>
      <c r="AH35" s="17">
        <v>563862195</v>
      </c>
      <c r="AI35" s="17">
        <v>209717974</v>
      </c>
      <c r="AJ35" s="17">
        <v>274190455</v>
      </c>
      <c r="AK35" s="17">
        <v>271204986</v>
      </c>
      <c r="AL35" s="17">
        <v>174002227</v>
      </c>
      <c r="AM35" s="17">
        <v>546239647</v>
      </c>
      <c r="AN35" s="17">
        <v>186444525</v>
      </c>
      <c r="AO35" s="17">
        <v>3485273600</v>
      </c>
      <c r="AP35" s="17">
        <v>538048920</v>
      </c>
      <c r="AQ35" s="17">
        <v>160052820</v>
      </c>
      <c r="AR35" s="17">
        <v>185456001</v>
      </c>
      <c r="AS35" s="17">
        <v>793797372</v>
      </c>
      <c r="AT35" s="17">
        <v>309016336</v>
      </c>
      <c r="AU35" s="17">
        <v>1890949224</v>
      </c>
      <c r="AV35" s="17">
        <v>197831506</v>
      </c>
      <c r="AW35" s="17">
        <v>129994412</v>
      </c>
      <c r="AX35" s="17">
        <v>944557248</v>
      </c>
      <c r="AY35" s="17">
        <v>420073473</v>
      </c>
      <c r="AZ35" s="17">
        <v>174082799</v>
      </c>
      <c r="BA35" s="17">
        <v>313370523</v>
      </c>
      <c r="BB35" s="17">
        <v>203276037</v>
      </c>
      <c r="BC35" s="9">
        <v>554543162</v>
      </c>
    </row>
    <row r="36" spans="1:55" ht="13.5">
      <c r="A36" s="21" t="s">
        <v>125</v>
      </c>
      <c r="B36" s="17">
        <v>40212187029</v>
      </c>
      <c r="C36" s="17">
        <v>322907919</v>
      </c>
      <c r="D36" s="17">
        <v>227720950</v>
      </c>
      <c r="E36" s="17">
        <v>224370900</v>
      </c>
      <c r="F36" s="17">
        <v>1095008725</v>
      </c>
      <c r="G36" s="17">
        <v>1197483328</v>
      </c>
      <c r="H36" s="17">
        <v>183229000</v>
      </c>
      <c r="I36" s="17">
        <v>456117386</v>
      </c>
      <c r="J36" s="17">
        <v>163109000</v>
      </c>
      <c r="K36" s="17">
        <v>59307578</v>
      </c>
      <c r="L36" s="17">
        <v>5563089467</v>
      </c>
      <c r="M36" s="17">
        <v>121536902</v>
      </c>
      <c r="N36" s="17">
        <v>136214965</v>
      </c>
      <c r="O36" s="17">
        <v>782336296</v>
      </c>
      <c r="P36" s="17">
        <v>211894029</v>
      </c>
      <c r="Q36" s="17">
        <v>613573689</v>
      </c>
      <c r="R36" s="17">
        <v>1135264676</v>
      </c>
      <c r="S36" s="17">
        <v>897372780</v>
      </c>
      <c r="T36" s="17">
        <v>346152531</v>
      </c>
      <c r="U36" s="17">
        <v>281576940</v>
      </c>
      <c r="V36" s="17">
        <v>258338620</v>
      </c>
      <c r="W36" s="17">
        <v>305852407</v>
      </c>
      <c r="X36" s="17">
        <v>530953474</v>
      </c>
      <c r="Y36" s="17">
        <v>2388155578</v>
      </c>
      <c r="Z36" s="17">
        <v>102548264</v>
      </c>
      <c r="AA36" s="17">
        <v>153092926</v>
      </c>
      <c r="AB36" s="17">
        <v>280649853</v>
      </c>
      <c r="AC36" s="17">
        <v>159831949</v>
      </c>
      <c r="AD36" s="17">
        <v>280475750</v>
      </c>
      <c r="AE36" s="17">
        <v>568706388</v>
      </c>
      <c r="AF36" s="17">
        <v>218921155</v>
      </c>
      <c r="AG36" s="17">
        <v>394199189</v>
      </c>
      <c r="AH36" s="17">
        <v>614285195</v>
      </c>
      <c r="AI36" s="17">
        <v>237971185</v>
      </c>
      <c r="AJ36" s="17">
        <v>293643324</v>
      </c>
      <c r="AK36" s="17">
        <v>295438456</v>
      </c>
      <c r="AL36" s="17">
        <v>177611464</v>
      </c>
      <c r="AM36" s="17">
        <v>557384296</v>
      </c>
      <c r="AN36" s="17">
        <v>185807264</v>
      </c>
      <c r="AO36" s="17">
        <v>3594077400</v>
      </c>
      <c r="AP36" s="17">
        <v>566425220</v>
      </c>
      <c r="AQ36" s="17">
        <v>168980133</v>
      </c>
      <c r="AR36" s="17">
        <v>200379049</v>
      </c>
      <c r="AS36" s="17">
        <v>830761450</v>
      </c>
      <c r="AT36" s="17">
        <v>317756336</v>
      </c>
      <c r="AU36" s="17">
        <v>1924906841</v>
      </c>
      <c r="AV36" s="17">
        <v>227608506</v>
      </c>
      <c r="AW36" s="17">
        <v>138902762</v>
      </c>
      <c r="AX36" s="17">
        <v>967559936</v>
      </c>
      <c r="AY36" s="17">
        <v>420539473</v>
      </c>
      <c r="AZ36" s="17">
        <v>181473480</v>
      </c>
      <c r="BA36" s="17">
        <v>313370523</v>
      </c>
      <c r="BB36" s="17">
        <v>207541154</v>
      </c>
      <c r="BC36" s="9">
        <v>558993162</v>
      </c>
    </row>
    <row r="37" spans="1:55" ht="13.5">
      <c r="A37" s="21" t="s">
        <v>126</v>
      </c>
      <c r="B37" s="17">
        <v>12296382657</v>
      </c>
      <c r="C37" s="17">
        <v>70044160</v>
      </c>
      <c r="D37" s="17">
        <v>46451353</v>
      </c>
      <c r="E37" s="17">
        <v>60135719</v>
      </c>
      <c r="F37" s="17">
        <v>267464067</v>
      </c>
      <c r="G37" s="17">
        <v>305937859</v>
      </c>
      <c r="H37" s="17">
        <v>94337936</v>
      </c>
      <c r="I37" s="17">
        <v>115825314</v>
      </c>
      <c r="J37" s="17">
        <v>36368681</v>
      </c>
      <c r="K37" s="17">
        <v>14320887</v>
      </c>
      <c r="L37" s="17">
        <v>7354755613</v>
      </c>
      <c r="M37" s="17">
        <v>38189949</v>
      </c>
      <c r="N37" s="17">
        <v>31980672</v>
      </c>
      <c r="O37" s="17">
        <v>215064880</v>
      </c>
      <c r="P37" s="17">
        <v>59815365</v>
      </c>
      <c r="Q37" s="17">
        <v>123833057</v>
      </c>
      <c r="R37" s="17">
        <v>251021908</v>
      </c>
      <c r="S37" s="17">
        <v>179626848</v>
      </c>
      <c r="T37" s="17">
        <v>76776312</v>
      </c>
      <c r="U37" s="17">
        <v>25574497</v>
      </c>
      <c r="V37" s="17">
        <v>56844082</v>
      </c>
      <c r="W37" s="17">
        <v>97146687</v>
      </c>
      <c r="X37" s="17">
        <v>158958273</v>
      </c>
      <c r="Y37" s="17">
        <v>647938563</v>
      </c>
      <c r="Z37" s="17">
        <v>20598294</v>
      </c>
      <c r="AA37" s="17">
        <v>30893338</v>
      </c>
      <c r="AB37" s="17">
        <v>27695851</v>
      </c>
      <c r="AC37" s="17">
        <v>40636759</v>
      </c>
      <c r="AD37" s="17">
        <v>47967707</v>
      </c>
      <c r="AE37" s="17">
        <v>161022709</v>
      </c>
      <c r="AF37" s="17">
        <v>74010702</v>
      </c>
      <c r="AG37" s="17">
        <v>121318837</v>
      </c>
      <c r="AH37" s="17">
        <v>195083288</v>
      </c>
      <c r="AI37" s="17">
        <v>58741610</v>
      </c>
      <c r="AJ37" s="17">
        <v>77613985</v>
      </c>
      <c r="AK37" s="17">
        <v>52818111</v>
      </c>
      <c r="AL37" s="17">
        <v>40833697</v>
      </c>
      <c r="AM37" s="17">
        <v>87180767</v>
      </c>
      <c r="AN37" s="17">
        <v>46268284</v>
      </c>
      <c r="AO37" s="17">
        <v>1040182780</v>
      </c>
      <c r="AP37" s="17">
        <v>164532039</v>
      </c>
      <c r="AQ37" s="17">
        <v>50441611</v>
      </c>
      <c r="AR37" s="17">
        <v>33489448</v>
      </c>
      <c r="AS37" s="17">
        <v>264621796</v>
      </c>
      <c r="AT37" s="17">
        <v>86627825</v>
      </c>
      <c r="AU37" s="17">
        <v>458531389</v>
      </c>
      <c r="AV37" s="17">
        <v>52439252</v>
      </c>
      <c r="AW37" s="17">
        <v>38580219</v>
      </c>
      <c r="AX37" s="17">
        <v>238674674</v>
      </c>
      <c r="AY37" s="17">
        <v>122945506</v>
      </c>
      <c r="AZ37" s="17">
        <v>35143105</v>
      </c>
      <c r="BA37" s="17">
        <v>64970326</v>
      </c>
      <c r="BB37" s="17">
        <v>45777221</v>
      </c>
      <c r="BC37" s="9">
        <v>133565430</v>
      </c>
    </row>
    <row r="38" spans="1:55" ht="12.75">
      <c r="A38" s="1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8"/>
    </row>
    <row r="39" spans="1:55" ht="13.5">
      <c r="A39" s="21" t="s">
        <v>127</v>
      </c>
      <c r="B39" s="15">
        <f>+B36-B35</f>
        <v>50376469</v>
      </c>
      <c r="C39" s="15">
        <f aca="true" t="shared" si="13" ref="C39:BC39">+C36-C35</f>
        <v>16803576</v>
      </c>
      <c r="D39" s="15">
        <f t="shared" si="13"/>
        <v>-2000000</v>
      </c>
      <c r="E39" s="15">
        <f t="shared" si="13"/>
        <v>4519980</v>
      </c>
      <c r="F39" s="15">
        <f t="shared" si="13"/>
        <v>-18960483</v>
      </c>
      <c r="G39" s="15">
        <f t="shared" si="13"/>
        <v>-81365483</v>
      </c>
      <c r="H39" s="15">
        <f t="shared" si="13"/>
        <v>11188000</v>
      </c>
      <c r="I39" s="15">
        <f t="shared" si="13"/>
        <v>8697000</v>
      </c>
      <c r="J39" s="15">
        <f t="shared" si="13"/>
        <v>-6252445</v>
      </c>
      <c r="K39" s="15">
        <f t="shared" si="13"/>
        <v>0</v>
      </c>
      <c r="L39" s="15">
        <f t="shared" si="13"/>
        <v>46612000</v>
      </c>
      <c r="M39" s="15">
        <f t="shared" si="13"/>
        <v>0</v>
      </c>
      <c r="N39" s="15">
        <f t="shared" si="13"/>
        <v>-911443</v>
      </c>
      <c r="O39" s="15">
        <f t="shared" si="13"/>
        <v>-29829674</v>
      </c>
      <c r="P39" s="15">
        <f t="shared" si="13"/>
        <v>0</v>
      </c>
      <c r="Q39" s="15">
        <f t="shared" si="13"/>
        <v>3642000</v>
      </c>
      <c r="R39" s="15">
        <f t="shared" si="13"/>
        <v>31271000</v>
      </c>
      <c r="S39" s="15">
        <f t="shared" si="13"/>
        <v>13325642</v>
      </c>
      <c r="T39" s="15">
        <f t="shared" si="13"/>
        <v>1343738</v>
      </c>
      <c r="U39" s="15">
        <f t="shared" si="13"/>
        <v>75377229</v>
      </c>
      <c r="V39" s="15">
        <f t="shared" si="13"/>
        <v>30005900</v>
      </c>
      <c r="W39" s="15">
        <f t="shared" si="13"/>
        <v>0</v>
      </c>
      <c r="X39" s="15">
        <f t="shared" si="13"/>
        <v>28224880</v>
      </c>
      <c r="Y39" s="15">
        <f t="shared" si="13"/>
        <v>-9318184</v>
      </c>
      <c r="Z39" s="15">
        <f t="shared" si="13"/>
        <v>0</v>
      </c>
      <c r="AA39" s="15">
        <f t="shared" si="13"/>
        <v>3950000</v>
      </c>
      <c r="AB39" s="15">
        <f t="shared" si="13"/>
        <v>4317024</v>
      </c>
      <c r="AC39" s="15">
        <f t="shared" si="13"/>
        <v>6755000</v>
      </c>
      <c r="AD39" s="15">
        <f t="shared" si="13"/>
        <v>-1656990</v>
      </c>
      <c r="AE39" s="15">
        <f t="shared" si="13"/>
        <v>18303626</v>
      </c>
      <c r="AF39" s="15">
        <f t="shared" si="13"/>
        <v>20346980</v>
      </c>
      <c r="AG39" s="15">
        <f t="shared" si="13"/>
        <v>-2930564</v>
      </c>
      <c r="AH39" s="15">
        <f t="shared" si="13"/>
        <v>50423000</v>
      </c>
      <c r="AI39" s="15">
        <f t="shared" si="13"/>
        <v>28253211</v>
      </c>
      <c r="AJ39" s="15">
        <f t="shared" si="13"/>
        <v>19452869</v>
      </c>
      <c r="AK39" s="15">
        <f t="shared" si="13"/>
        <v>24233470</v>
      </c>
      <c r="AL39" s="15">
        <f t="shared" si="13"/>
        <v>3609237</v>
      </c>
      <c r="AM39" s="15">
        <f t="shared" si="13"/>
        <v>11144649</v>
      </c>
      <c r="AN39" s="15">
        <f t="shared" si="13"/>
        <v>-637261</v>
      </c>
      <c r="AO39" s="15">
        <f t="shared" si="13"/>
        <v>108803800</v>
      </c>
      <c r="AP39" s="15">
        <f t="shared" si="13"/>
        <v>28376300</v>
      </c>
      <c r="AQ39" s="15">
        <f t="shared" si="13"/>
        <v>8927313</v>
      </c>
      <c r="AR39" s="15">
        <f t="shared" si="13"/>
        <v>14923048</v>
      </c>
      <c r="AS39" s="15">
        <f t="shared" si="13"/>
        <v>36964078</v>
      </c>
      <c r="AT39" s="15">
        <f t="shared" si="13"/>
        <v>8740000</v>
      </c>
      <c r="AU39" s="15">
        <f t="shared" si="13"/>
        <v>33957617</v>
      </c>
      <c r="AV39" s="15">
        <f t="shared" si="13"/>
        <v>29777000</v>
      </c>
      <c r="AW39" s="15">
        <f t="shared" si="13"/>
        <v>8908350</v>
      </c>
      <c r="AX39" s="15">
        <f t="shared" si="13"/>
        <v>23002688</v>
      </c>
      <c r="AY39" s="15">
        <f t="shared" si="13"/>
        <v>466000</v>
      </c>
      <c r="AZ39" s="15">
        <f t="shared" si="13"/>
        <v>7390681</v>
      </c>
      <c r="BA39" s="15">
        <f t="shared" si="13"/>
        <v>0</v>
      </c>
      <c r="BB39" s="15">
        <f t="shared" si="13"/>
        <v>4265117</v>
      </c>
      <c r="BC39" s="7">
        <f t="shared" si="13"/>
        <v>4450000</v>
      </c>
    </row>
    <row r="40" spans="1:55" ht="13.5">
      <c r="A40" s="21" t="s">
        <v>119</v>
      </c>
      <c r="B40" s="15">
        <f>+B37-B35</f>
        <v>-27865427903</v>
      </c>
      <c r="C40" s="15">
        <f aca="true" t="shared" si="14" ref="C40:BC40">+C37-C35</f>
        <v>-236060183</v>
      </c>
      <c r="D40" s="15">
        <f t="shared" si="14"/>
        <v>-183269597</v>
      </c>
      <c r="E40" s="15">
        <f t="shared" si="14"/>
        <v>-159715201</v>
      </c>
      <c r="F40" s="15">
        <f t="shared" si="14"/>
        <v>-846505141</v>
      </c>
      <c r="G40" s="15">
        <f t="shared" si="14"/>
        <v>-972910952</v>
      </c>
      <c r="H40" s="15">
        <f t="shared" si="14"/>
        <v>-77703064</v>
      </c>
      <c r="I40" s="15">
        <f t="shared" si="14"/>
        <v>-331595072</v>
      </c>
      <c r="J40" s="15">
        <f t="shared" si="14"/>
        <v>-132992764</v>
      </c>
      <c r="K40" s="15">
        <f t="shared" si="14"/>
        <v>-44986691</v>
      </c>
      <c r="L40" s="15">
        <f t="shared" si="14"/>
        <v>1838278146</v>
      </c>
      <c r="M40" s="15">
        <f t="shared" si="14"/>
        <v>-83346953</v>
      </c>
      <c r="N40" s="15">
        <f t="shared" si="14"/>
        <v>-105145736</v>
      </c>
      <c r="O40" s="15">
        <f t="shared" si="14"/>
        <v>-597101090</v>
      </c>
      <c r="P40" s="15">
        <f t="shared" si="14"/>
        <v>-152078664</v>
      </c>
      <c r="Q40" s="15">
        <f t="shared" si="14"/>
        <v>-486098632</v>
      </c>
      <c r="R40" s="15">
        <f t="shared" si="14"/>
        <v>-852971768</v>
      </c>
      <c r="S40" s="15">
        <f t="shared" si="14"/>
        <v>-704420290</v>
      </c>
      <c r="T40" s="15">
        <f t="shared" si="14"/>
        <v>-268032481</v>
      </c>
      <c r="U40" s="15">
        <f t="shared" si="14"/>
        <v>-180625214</v>
      </c>
      <c r="V40" s="15">
        <f t="shared" si="14"/>
        <v>-171488638</v>
      </c>
      <c r="W40" s="15">
        <f t="shared" si="14"/>
        <v>-208705720</v>
      </c>
      <c r="X40" s="15">
        <f t="shared" si="14"/>
        <v>-343770321</v>
      </c>
      <c r="Y40" s="15">
        <f t="shared" si="14"/>
        <v>-1749535199</v>
      </c>
      <c r="Z40" s="15">
        <f t="shared" si="14"/>
        <v>-81949970</v>
      </c>
      <c r="AA40" s="15">
        <f t="shared" si="14"/>
        <v>-118249588</v>
      </c>
      <c r="AB40" s="15">
        <f t="shared" si="14"/>
        <v>-248636978</v>
      </c>
      <c r="AC40" s="15">
        <f t="shared" si="14"/>
        <v>-112440190</v>
      </c>
      <c r="AD40" s="15">
        <f t="shared" si="14"/>
        <v>-234165033</v>
      </c>
      <c r="AE40" s="15">
        <f t="shared" si="14"/>
        <v>-389380053</v>
      </c>
      <c r="AF40" s="15">
        <f t="shared" si="14"/>
        <v>-124563473</v>
      </c>
      <c r="AG40" s="15">
        <f t="shared" si="14"/>
        <v>-275810916</v>
      </c>
      <c r="AH40" s="15">
        <f t="shared" si="14"/>
        <v>-368778907</v>
      </c>
      <c r="AI40" s="15">
        <f t="shared" si="14"/>
        <v>-150976364</v>
      </c>
      <c r="AJ40" s="15">
        <f t="shared" si="14"/>
        <v>-196576470</v>
      </c>
      <c r="AK40" s="15">
        <f t="shared" si="14"/>
        <v>-218386875</v>
      </c>
      <c r="AL40" s="15">
        <f t="shared" si="14"/>
        <v>-133168530</v>
      </c>
      <c r="AM40" s="15">
        <f t="shared" si="14"/>
        <v>-459058880</v>
      </c>
      <c r="AN40" s="15">
        <f t="shared" si="14"/>
        <v>-140176241</v>
      </c>
      <c r="AO40" s="15">
        <f t="shared" si="14"/>
        <v>-2445090820</v>
      </c>
      <c r="AP40" s="15">
        <f t="shared" si="14"/>
        <v>-373516881</v>
      </c>
      <c r="AQ40" s="15">
        <f t="shared" si="14"/>
        <v>-109611209</v>
      </c>
      <c r="AR40" s="15">
        <f t="shared" si="14"/>
        <v>-151966553</v>
      </c>
      <c r="AS40" s="15">
        <f t="shared" si="14"/>
        <v>-529175576</v>
      </c>
      <c r="AT40" s="15">
        <f t="shared" si="14"/>
        <v>-222388511</v>
      </c>
      <c r="AU40" s="15">
        <f t="shared" si="14"/>
        <v>-1432417835</v>
      </c>
      <c r="AV40" s="15">
        <f t="shared" si="14"/>
        <v>-145392254</v>
      </c>
      <c r="AW40" s="15">
        <f t="shared" si="14"/>
        <v>-91414193</v>
      </c>
      <c r="AX40" s="15">
        <f t="shared" si="14"/>
        <v>-705882574</v>
      </c>
      <c r="AY40" s="15">
        <f t="shared" si="14"/>
        <v>-297127967</v>
      </c>
      <c r="AZ40" s="15">
        <f t="shared" si="14"/>
        <v>-138939694</v>
      </c>
      <c r="BA40" s="15">
        <f t="shared" si="14"/>
        <v>-248400197</v>
      </c>
      <c r="BB40" s="15">
        <f t="shared" si="14"/>
        <v>-157498816</v>
      </c>
      <c r="BC40" s="7">
        <f t="shared" si="14"/>
        <v>-420977732</v>
      </c>
    </row>
    <row r="41" spans="1:55" ht="13.5">
      <c r="A41" s="21" t="s">
        <v>120</v>
      </c>
      <c r="B41" s="15">
        <f>+B37-B36</f>
        <v>-27915804372</v>
      </c>
      <c r="C41" s="15">
        <f aca="true" t="shared" si="15" ref="C41:BC41">+C37-C36</f>
        <v>-252863759</v>
      </c>
      <c r="D41" s="15">
        <f t="shared" si="15"/>
        <v>-181269597</v>
      </c>
      <c r="E41" s="15">
        <f t="shared" si="15"/>
        <v>-164235181</v>
      </c>
      <c r="F41" s="15">
        <f t="shared" si="15"/>
        <v>-827544658</v>
      </c>
      <c r="G41" s="15">
        <f t="shared" si="15"/>
        <v>-891545469</v>
      </c>
      <c r="H41" s="15">
        <f t="shared" si="15"/>
        <v>-88891064</v>
      </c>
      <c r="I41" s="15">
        <f t="shared" si="15"/>
        <v>-340292072</v>
      </c>
      <c r="J41" s="15">
        <f t="shared" si="15"/>
        <v>-126740319</v>
      </c>
      <c r="K41" s="15">
        <f t="shared" si="15"/>
        <v>-44986691</v>
      </c>
      <c r="L41" s="15">
        <f t="shared" si="15"/>
        <v>1791666146</v>
      </c>
      <c r="M41" s="15">
        <f t="shared" si="15"/>
        <v>-83346953</v>
      </c>
      <c r="N41" s="15">
        <f t="shared" si="15"/>
        <v>-104234293</v>
      </c>
      <c r="O41" s="15">
        <f t="shared" si="15"/>
        <v>-567271416</v>
      </c>
      <c r="P41" s="15">
        <f t="shared" si="15"/>
        <v>-152078664</v>
      </c>
      <c r="Q41" s="15">
        <f t="shared" si="15"/>
        <v>-489740632</v>
      </c>
      <c r="R41" s="15">
        <f t="shared" si="15"/>
        <v>-884242768</v>
      </c>
      <c r="S41" s="15">
        <f t="shared" si="15"/>
        <v>-717745932</v>
      </c>
      <c r="T41" s="15">
        <f t="shared" si="15"/>
        <v>-269376219</v>
      </c>
      <c r="U41" s="15">
        <f t="shared" si="15"/>
        <v>-256002443</v>
      </c>
      <c r="V41" s="15">
        <f t="shared" si="15"/>
        <v>-201494538</v>
      </c>
      <c r="W41" s="15">
        <f t="shared" si="15"/>
        <v>-208705720</v>
      </c>
      <c r="X41" s="15">
        <f t="shared" si="15"/>
        <v>-371995201</v>
      </c>
      <c r="Y41" s="15">
        <f t="shared" si="15"/>
        <v>-1740217015</v>
      </c>
      <c r="Z41" s="15">
        <f t="shared" si="15"/>
        <v>-81949970</v>
      </c>
      <c r="AA41" s="15">
        <f t="shared" si="15"/>
        <v>-122199588</v>
      </c>
      <c r="AB41" s="15">
        <f t="shared" si="15"/>
        <v>-252954002</v>
      </c>
      <c r="AC41" s="15">
        <f t="shared" si="15"/>
        <v>-119195190</v>
      </c>
      <c r="AD41" s="15">
        <f t="shared" si="15"/>
        <v>-232508043</v>
      </c>
      <c r="AE41" s="15">
        <f t="shared" si="15"/>
        <v>-407683679</v>
      </c>
      <c r="AF41" s="15">
        <f t="shared" si="15"/>
        <v>-144910453</v>
      </c>
      <c r="AG41" s="15">
        <f t="shared" si="15"/>
        <v>-272880352</v>
      </c>
      <c r="AH41" s="15">
        <f t="shared" si="15"/>
        <v>-419201907</v>
      </c>
      <c r="AI41" s="15">
        <f t="shared" si="15"/>
        <v>-179229575</v>
      </c>
      <c r="AJ41" s="15">
        <f t="shared" si="15"/>
        <v>-216029339</v>
      </c>
      <c r="AK41" s="15">
        <f t="shared" si="15"/>
        <v>-242620345</v>
      </c>
      <c r="AL41" s="15">
        <f t="shared" si="15"/>
        <v>-136777767</v>
      </c>
      <c r="AM41" s="15">
        <f t="shared" si="15"/>
        <v>-470203529</v>
      </c>
      <c r="AN41" s="15">
        <f t="shared" si="15"/>
        <v>-139538980</v>
      </c>
      <c r="AO41" s="15">
        <f t="shared" si="15"/>
        <v>-2553894620</v>
      </c>
      <c r="AP41" s="15">
        <f t="shared" si="15"/>
        <v>-401893181</v>
      </c>
      <c r="AQ41" s="15">
        <f t="shared" si="15"/>
        <v>-118538522</v>
      </c>
      <c r="AR41" s="15">
        <f t="shared" si="15"/>
        <v>-166889601</v>
      </c>
      <c r="AS41" s="15">
        <f t="shared" si="15"/>
        <v>-566139654</v>
      </c>
      <c r="AT41" s="15">
        <f t="shared" si="15"/>
        <v>-231128511</v>
      </c>
      <c r="AU41" s="15">
        <f t="shared" si="15"/>
        <v>-1466375452</v>
      </c>
      <c r="AV41" s="15">
        <f t="shared" si="15"/>
        <v>-175169254</v>
      </c>
      <c r="AW41" s="15">
        <f t="shared" si="15"/>
        <v>-100322543</v>
      </c>
      <c r="AX41" s="15">
        <f t="shared" si="15"/>
        <v>-728885262</v>
      </c>
      <c r="AY41" s="15">
        <f t="shared" si="15"/>
        <v>-297593967</v>
      </c>
      <c r="AZ41" s="15">
        <f t="shared" si="15"/>
        <v>-146330375</v>
      </c>
      <c r="BA41" s="15">
        <f t="shared" si="15"/>
        <v>-248400197</v>
      </c>
      <c r="BB41" s="15">
        <f t="shared" si="15"/>
        <v>-161763933</v>
      </c>
      <c r="BC41" s="7">
        <f t="shared" si="15"/>
        <v>-425427732</v>
      </c>
    </row>
    <row r="42" spans="1:55" ht="13.5">
      <c r="A42" s="21" t="s">
        <v>121</v>
      </c>
      <c r="B42" s="18">
        <f>IF(B35=0,0,B37*100/B35)</f>
        <v>30.61710238045603</v>
      </c>
      <c r="C42" s="18">
        <f aca="true" t="shared" si="16" ref="C42:BC42">IF(C35=0,0,C37*100/C35)</f>
        <v>22.88244567637513</v>
      </c>
      <c r="D42" s="18">
        <f t="shared" si="16"/>
        <v>20.220773508032245</v>
      </c>
      <c r="E42" s="18">
        <f t="shared" si="16"/>
        <v>27.35295308293456</v>
      </c>
      <c r="F42" s="18">
        <f t="shared" si="16"/>
        <v>24.010005400436526</v>
      </c>
      <c r="G42" s="18">
        <f t="shared" si="16"/>
        <v>23.92291069659524</v>
      </c>
      <c r="H42" s="18">
        <f t="shared" si="16"/>
        <v>54.83456617899222</v>
      </c>
      <c r="I42" s="18">
        <f t="shared" si="16"/>
        <v>25.887357309642123</v>
      </c>
      <c r="J42" s="18">
        <f t="shared" si="16"/>
        <v>21.474002539361894</v>
      </c>
      <c r="K42" s="18">
        <f t="shared" si="16"/>
        <v>24.146808018361497</v>
      </c>
      <c r="L42" s="18">
        <f t="shared" si="16"/>
        <v>133.32340532516852</v>
      </c>
      <c r="M42" s="18">
        <f t="shared" si="16"/>
        <v>31.42251313926037</v>
      </c>
      <c r="N42" s="18">
        <f t="shared" si="16"/>
        <v>23.322037284021906</v>
      </c>
      <c r="O42" s="18">
        <f t="shared" si="16"/>
        <v>26.480410155574482</v>
      </c>
      <c r="P42" s="18">
        <f t="shared" si="16"/>
        <v>28.228905402520805</v>
      </c>
      <c r="Q42" s="18">
        <f t="shared" si="16"/>
        <v>20.30277475876483</v>
      </c>
      <c r="R42" s="18">
        <f t="shared" si="16"/>
        <v>22.737621913696543</v>
      </c>
      <c r="S42" s="18">
        <f t="shared" si="16"/>
        <v>20.318695720951478</v>
      </c>
      <c r="T42" s="18">
        <f t="shared" si="16"/>
        <v>22.266344002428035</v>
      </c>
      <c r="U42" s="18">
        <f t="shared" si="16"/>
        <v>12.402780234740485</v>
      </c>
      <c r="V42" s="18">
        <f t="shared" si="16"/>
        <v>24.895285266167722</v>
      </c>
      <c r="W42" s="18">
        <f t="shared" si="16"/>
        <v>31.762603391903337</v>
      </c>
      <c r="X42" s="18">
        <f t="shared" si="16"/>
        <v>31.61910320939493</v>
      </c>
      <c r="Y42" s="18">
        <f t="shared" si="16"/>
        <v>27.025887551715364</v>
      </c>
      <c r="Z42" s="18">
        <f t="shared" si="16"/>
        <v>20.086438518354637</v>
      </c>
      <c r="AA42" s="18">
        <f t="shared" si="16"/>
        <v>20.71391438303953</v>
      </c>
      <c r="AB42" s="18">
        <f t="shared" si="16"/>
        <v>10.022642297054036</v>
      </c>
      <c r="AC42" s="18">
        <f t="shared" si="16"/>
        <v>26.546621986828338</v>
      </c>
      <c r="AD42" s="18">
        <f t="shared" si="16"/>
        <v>17.00182226281147</v>
      </c>
      <c r="AE42" s="18">
        <f t="shared" si="16"/>
        <v>29.255432588108995</v>
      </c>
      <c r="AF42" s="18">
        <f t="shared" si="16"/>
        <v>37.271061053130396</v>
      </c>
      <c r="AG42" s="18">
        <f t="shared" si="16"/>
        <v>30.54891659049278</v>
      </c>
      <c r="AH42" s="18">
        <f t="shared" si="16"/>
        <v>34.59768889098869</v>
      </c>
      <c r="AI42" s="18">
        <f t="shared" si="16"/>
        <v>28.009811881932446</v>
      </c>
      <c r="AJ42" s="18">
        <f t="shared" si="16"/>
        <v>28.30659623071124</v>
      </c>
      <c r="AK42" s="18">
        <f t="shared" si="16"/>
        <v>19.475346592632334</v>
      </c>
      <c r="AL42" s="18">
        <f t="shared" si="16"/>
        <v>23.467341599024476</v>
      </c>
      <c r="AM42" s="18">
        <f t="shared" si="16"/>
        <v>15.96016830319898</v>
      </c>
      <c r="AN42" s="18">
        <f t="shared" si="16"/>
        <v>24.81611299661387</v>
      </c>
      <c r="AO42" s="18">
        <f t="shared" si="16"/>
        <v>29.845082463540308</v>
      </c>
      <c r="AP42" s="18">
        <f t="shared" si="16"/>
        <v>30.579382818945163</v>
      </c>
      <c r="AQ42" s="18">
        <f t="shared" si="16"/>
        <v>31.515602786630065</v>
      </c>
      <c r="AR42" s="18">
        <f t="shared" si="16"/>
        <v>18.057893958362662</v>
      </c>
      <c r="AS42" s="18">
        <f t="shared" si="16"/>
        <v>33.33618947783566</v>
      </c>
      <c r="AT42" s="18">
        <f t="shared" si="16"/>
        <v>28.03341277077339</v>
      </c>
      <c r="AU42" s="18">
        <f t="shared" si="16"/>
        <v>24.248741488153254</v>
      </c>
      <c r="AV42" s="18">
        <f t="shared" si="16"/>
        <v>26.50702765210714</v>
      </c>
      <c r="AW42" s="18">
        <f t="shared" si="16"/>
        <v>29.678367251663094</v>
      </c>
      <c r="AX42" s="18">
        <f t="shared" si="16"/>
        <v>25.268418034520234</v>
      </c>
      <c r="AY42" s="18">
        <f t="shared" si="16"/>
        <v>29.267619571874274</v>
      </c>
      <c r="AZ42" s="18">
        <f t="shared" si="16"/>
        <v>20.187580393856145</v>
      </c>
      <c r="BA42" s="18">
        <f t="shared" si="16"/>
        <v>20.732749646653907</v>
      </c>
      <c r="BB42" s="18">
        <f t="shared" si="16"/>
        <v>22.519733105579977</v>
      </c>
      <c r="BC42" s="10">
        <f t="shared" si="16"/>
        <v>24.08566891678668</v>
      </c>
    </row>
    <row r="43" spans="1:55" ht="13.5">
      <c r="A43" s="21" t="s">
        <v>122</v>
      </c>
      <c r="B43" s="18">
        <f>IF(B36=0,0,B37*100/B36)</f>
        <v>30.578746309252377</v>
      </c>
      <c r="C43" s="18">
        <f aca="true" t="shared" si="17" ref="C43:BC43">IF(C36=0,0,C37*100/C36)</f>
        <v>21.69168232755543</v>
      </c>
      <c r="D43" s="18">
        <f t="shared" si="17"/>
        <v>20.398366070403274</v>
      </c>
      <c r="E43" s="18">
        <f t="shared" si="17"/>
        <v>26.8019244028526</v>
      </c>
      <c r="F43" s="18">
        <f t="shared" si="17"/>
        <v>24.425747566531946</v>
      </c>
      <c r="G43" s="18">
        <f t="shared" si="17"/>
        <v>25.54840237408299</v>
      </c>
      <c r="H43" s="18">
        <f t="shared" si="17"/>
        <v>51.48635641737935</v>
      </c>
      <c r="I43" s="18">
        <f t="shared" si="17"/>
        <v>25.39375116036467</v>
      </c>
      <c r="J43" s="18">
        <f t="shared" si="17"/>
        <v>22.297163859750228</v>
      </c>
      <c r="K43" s="18">
        <f t="shared" si="17"/>
        <v>24.146808018361497</v>
      </c>
      <c r="L43" s="18">
        <f t="shared" si="17"/>
        <v>132.2063155127755</v>
      </c>
      <c r="M43" s="18">
        <f t="shared" si="17"/>
        <v>31.42251313926037</v>
      </c>
      <c r="N43" s="18">
        <f t="shared" si="17"/>
        <v>23.478089944082136</v>
      </c>
      <c r="O43" s="18">
        <f t="shared" si="17"/>
        <v>27.490080813021617</v>
      </c>
      <c r="P43" s="18">
        <f t="shared" si="17"/>
        <v>28.228905402520805</v>
      </c>
      <c r="Q43" s="18">
        <f t="shared" si="17"/>
        <v>20.182263226088235</v>
      </c>
      <c r="R43" s="18">
        <f t="shared" si="17"/>
        <v>22.11131142426209</v>
      </c>
      <c r="S43" s="18">
        <f t="shared" si="17"/>
        <v>20.016970873576085</v>
      </c>
      <c r="T43" s="18">
        <f t="shared" si="17"/>
        <v>22.179907735529458</v>
      </c>
      <c r="U43" s="18">
        <f t="shared" si="17"/>
        <v>9.082596394434857</v>
      </c>
      <c r="V43" s="18">
        <f t="shared" si="17"/>
        <v>22.003710478905553</v>
      </c>
      <c r="W43" s="18">
        <f t="shared" si="17"/>
        <v>31.762603391903337</v>
      </c>
      <c r="X43" s="18">
        <f t="shared" si="17"/>
        <v>29.938267811390194</v>
      </c>
      <c r="Y43" s="18">
        <f t="shared" si="17"/>
        <v>27.131338048864755</v>
      </c>
      <c r="Z43" s="18">
        <f t="shared" si="17"/>
        <v>20.086438518354637</v>
      </c>
      <c r="AA43" s="18">
        <f t="shared" si="17"/>
        <v>20.179467991878344</v>
      </c>
      <c r="AB43" s="18">
        <f t="shared" si="17"/>
        <v>9.868471586193918</v>
      </c>
      <c r="AC43" s="18">
        <f t="shared" si="17"/>
        <v>25.424678391427236</v>
      </c>
      <c r="AD43" s="18">
        <f t="shared" si="17"/>
        <v>17.10226534736069</v>
      </c>
      <c r="AE43" s="18">
        <f t="shared" si="17"/>
        <v>28.313856217841533</v>
      </c>
      <c r="AF43" s="18">
        <f t="shared" si="17"/>
        <v>33.8070123922012</v>
      </c>
      <c r="AG43" s="18">
        <f t="shared" si="17"/>
        <v>30.776023996335518</v>
      </c>
      <c r="AH43" s="18">
        <f t="shared" si="17"/>
        <v>31.757771404534665</v>
      </c>
      <c r="AI43" s="18">
        <f t="shared" si="17"/>
        <v>24.684337307476955</v>
      </c>
      <c r="AJ43" s="18">
        <f t="shared" si="17"/>
        <v>26.43138074543796</v>
      </c>
      <c r="AK43" s="18">
        <f t="shared" si="17"/>
        <v>17.877872676128526</v>
      </c>
      <c r="AL43" s="18">
        <f t="shared" si="17"/>
        <v>22.990462485011665</v>
      </c>
      <c r="AM43" s="18">
        <f t="shared" si="17"/>
        <v>15.641051896445967</v>
      </c>
      <c r="AN43" s="18">
        <f t="shared" si="17"/>
        <v>24.90122452909053</v>
      </c>
      <c r="AO43" s="18">
        <f t="shared" si="17"/>
        <v>28.941579833533915</v>
      </c>
      <c r="AP43" s="18">
        <f t="shared" si="17"/>
        <v>29.04744230844806</v>
      </c>
      <c r="AQ43" s="18">
        <f t="shared" si="17"/>
        <v>29.85061622599149</v>
      </c>
      <c r="AR43" s="18">
        <f t="shared" si="17"/>
        <v>16.713048678058154</v>
      </c>
      <c r="AS43" s="18">
        <f t="shared" si="17"/>
        <v>31.85292191880112</v>
      </c>
      <c r="AT43" s="18">
        <f t="shared" si="17"/>
        <v>27.262343873451513</v>
      </c>
      <c r="AU43" s="18">
        <f t="shared" si="17"/>
        <v>23.82096521418098</v>
      </c>
      <c r="AV43" s="18">
        <f t="shared" si="17"/>
        <v>23.039232110244598</v>
      </c>
      <c r="AW43" s="18">
        <f t="shared" si="17"/>
        <v>27.774983336904416</v>
      </c>
      <c r="AX43" s="18">
        <f t="shared" si="17"/>
        <v>24.667688803518214</v>
      </c>
      <c r="AY43" s="18">
        <f t="shared" si="17"/>
        <v>29.235188108013823</v>
      </c>
      <c r="AZ43" s="18">
        <f t="shared" si="17"/>
        <v>19.365421878722994</v>
      </c>
      <c r="BA43" s="18">
        <f t="shared" si="17"/>
        <v>20.732749646653907</v>
      </c>
      <c r="BB43" s="18">
        <f t="shared" si="17"/>
        <v>22.056936717235367</v>
      </c>
      <c r="BC43" s="10">
        <f t="shared" si="17"/>
        <v>23.893929135397904</v>
      </c>
    </row>
    <row r="44" spans="1:55" ht="12.75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8"/>
    </row>
    <row r="45" spans="1:55" ht="13.5">
      <c r="A45" s="2" t="s">
        <v>128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8"/>
    </row>
    <row r="46" spans="1:55" ht="13.5">
      <c r="A46" s="21" t="s">
        <v>124</v>
      </c>
      <c r="B46" s="17">
        <v>10891349510</v>
      </c>
      <c r="C46" s="17">
        <v>131810726</v>
      </c>
      <c r="D46" s="17">
        <v>93361748</v>
      </c>
      <c r="E46" s="17">
        <v>88506204</v>
      </c>
      <c r="F46" s="17">
        <v>459659547</v>
      </c>
      <c r="G46" s="17">
        <v>392122911</v>
      </c>
      <c r="H46" s="17">
        <v>86021000</v>
      </c>
      <c r="I46" s="17">
        <v>144321620</v>
      </c>
      <c r="J46" s="17">
        <v>48657004</v>
      </c>
      <c r="K46" s="17">
        <v>35845004</v>
      </c>
      <c r="L46" s="17">
        <v>1531974701</v>
      </c>
      <c r="M46" s="17">
        <v>51065506</v>
      </c>
      <c r="N46" s="17">
        <v>69243458</v>
      </c>
      <c r="O46" s="17">
        <v>263272212</v>
      </c>
      <c r="P46" s="17">
        <v>105504868</v>
      </c>
      <c r="Q46" s="17">
        <v>188596763</v>
      </c>
      <c r="R46" s="17">
        <v>391831428</v>
      </c>
      <c r="S46" s="17">
        <v>319142959</v>
      </c>
      <c r="T46" s="17">
        <v>140729682</v>
      </c>
      <c r="U46" s="17">
        <v>121359363</v>
      </c>
      <c r="V46" s="17">
        <v>83478240</v>
      </c>
      <c r="W46" s="17">
        <v>126372951</v>
      </c>
      <c r="X46" s="17">
        <v>184823090</v>
      </c>
      <c r="Y46" s="17">
        <v>622767614</v>
      </c>
      <c r="Z46" s="17">
        <v>43272031</v>
      </c>
      <c r="AA46" s="17">
        <v>60511875</v>
      </c>
      <c r="AB46" s="17">
        <v>106146441</v>
      </c>
      <c r="AC46" s="17">
        <v>72220479</v>
      </c>
      <c r="AD46" s="17">
        <v>110205892</v>
      </c>
      <c r="AE46" s="17">
        <v>177744138</v>
      </c>
      <c r="AF46" s="17">
        <v>112214956</v>
      </c>
      <c r="AG46" s="17">
        <v>167136534</v>
      </c>
      <c r="AH46" s="17">
        <v>231816503</v>
      </c>
      <c r="AI46" s="17">
        <v>104541709</v>
      </c>
      <c r="AJ46" s="17">
        <v>108368180</v>
      </c>
      <c r="AK46" s="17">
        <v>110353972</v>
      </c>
      <c r="AL46" s="17">
        <v>95059870</v>
      </c>
      <c r="AM46" s="17">
        <v>194393765</v>
      </c>
      <c r="AN46" s="17">
        <v>78838039</v>
      </c>
      <c r="AO46" s="17">
        <v>1020806700</v>
      </c>
      <c r="AP46" s="17">
        <v>181176030</v>
      </c>
      <c r="AQ46" s="17">
        <v>66506620</v>
      </c>
      <c r="AR46" s="17">
        <v>65790355</v>
      </c>
      <c r="AS46" s="17">
        <v>294857137</v>
      </c>
      <c r="AT46" s="17">
        <v>124124253</v>
      </c>
      <c r="AU46" s="17">
        <v>500350260</v>
      </c>
      <c r="AV46" s="17">
        <v>82448965</v>
      </c>
      <c r="AW46" s="17">
        <v>55828162</v>
      </c>
      <c r="AX46" s="17">
        <v>284801832</v>
      </c>
      <c r="AY46" s="17">
        <v>149209755</v>
      </c>
      <c r="AZ46" s="17">
        <v>95649679</v>
      </c>
      <c r="BA46" s="17">
        <v>127150547</v>
      </c>
      <c r="BB46" s="17">
        <v>82120559</v>
      </c>
      <c r="BC46" s="9">
        <v>230764286</v>
      </c>
    </row>
    <row r="47" spans="1:55" ht="13.5">
      <c r="A47" s="21" t="s">
        <v>125</v>
      </c>
      <c r="B47" s="17">
        <v>10860464524</v>
      </c>
      <c r="C47" s="17">
        <v>135310726</v>
      </c>
      <c r="D47" s="17">
        <v>93361748</v>
      </c>
      <c r="E47" s="17">
        <v>90106197</v>
      </c>
      <c r="F47" s="17">
        <v>459619547</v>
      </c>
      <c r="G47" s="17">
        <v>387639677</v>
      </c>
      <c r="H47" s="17">
        <v>86021000</v>
      </c>
      <c r="I47" s="17">
        <v>141751620</v>
      </c>
      <c r="J47" s="17">
        <v>48657004</v>
      </c>
      <c r="K47" s="17">
        <v>35845004</v>
      </c>
      <c r="L47" s="17">
        <v>1531974701</v>
      </c>
      <c r="M47" s="17">
        <v>51065506</v>
      </c>
      <c r="N47" s="17">
        <v>66967286</v>
      </c>
      <c r="O47" s="17">
        <v>245525867</v>
      </c>
      <c r="P47" s="17">
        <v>105504868</v>
      </c>
      <c r="Q47" s="17">
        <v>189003763</v>
      </c>
      <c r="R47" s="17">
        <v>393831428</v>
      </c>
      <c r="S47" s="17">
        <v>319142959</v>
      </c>
      <c r="T47" s="17">
        <v>141429682</v>
      </c>
      <c r="U47" s="17">
        <v>124578475</v>
      </c>
      <c r="V47" s="17">
        <v>84784140</v>
      </c>
      <c r="W47" s="17">
        <v>126372951</v>
      </c>
      <c r="X47" s="17">
        <v>256169826</v>
      </c>
      <c r="Y47" s="17">
        <v>624742625</v>
      </c>
      <c r="Z47" s="17">
        <v>43272031</v>
      </c>
      <c r="AA47" s="17">
        <v>60511875</v>
      </c>
      <c r="AB47" s="17">
        <v>106146441</v>
      </c>
      <c r="AC47" s="17">
        <v>72220479</v>
      </c>
      <c r="AD47" s="17">
        <v>105977153</v>
      </c>
      <c r="AE47" s="17">
        <v>178344138</v>
      </c>
      <c r="AF47" s="17">
        <v>112542176</v>
      </c>
      <c r="AG47" s="17">
        <v>167136534</v>
      </c>
      <c r="AH47" s="17">
        <v>233816503</v>
      </c>
      <c r="AI47" s="17">
        <v>106541709</v>
      </c>
      <c r="AJ47" s="17">
        <v>108368180</v>
      </c>
      <c r="AK47" s="17">
        <v>115247442</v>
      </c>
      <c r="AL47" s="17">
        <v>95059870</v>
      </c>
      <c r="AM47" s="17">
        <v>194128458</v>
      </c>
      <c r="AN47" s="17">
        <v>82901280</v>
      </c>
      <c r="AO47" s="17">
        <v>1021709900</v>
      </c>
      <c r="AP47" s="17">
        <v>189676030</v>
      </c>
      <c r="AQ47" s="17">
        <v>66506620</v>
      </c>
      <c r="AR47" s="17">
        <v>68890660</v>
      </c>
      <c r="AS47" s="17">
        <v>298461092</v>
      </c>
      <c r="AT47" s="17">
        <v>124124253</v>
      </c>
      <c r="AU47" s="17">
        <v>500350260</v>
      </c>
      <c r="AV47" s="17">
        <v>82698965</v>
      </c>
      <c r="AW47" s="17">
        <v>55828162</v>
      </c>
      <c r="AX47" s="17">
        <v>285801832</v>
      </c>
      <c r="AY47" s="17">
        <v>149209755</v>
      </c>
      <c r="AZ47" s="17">
        <v>95649679</v>
      </c>
      <c r="BA47" s="17">
        <v>127150547</v>
      </c>
      <c r="BB47" s="17">
        <v>82120559</v>
      </c>
      <c r="BC47" s="9">
        <v>230764286</v>
      </c>
    </row>
    <row r="48" spans="1:55" ht="13.5">
      <c r="A48" s="21" t="s">
        <v>126</v>
      </c>
      <c r="B48" s="17">
        <v>3536609913</v>
      </c>
      <c r="C48" s="17">
        <v>44229000</v>
      </c>
      <c r="D48" s="17">
        <v>25391928</v>
      </c>
      <c r="E48" s="17">
        <v>21170936</v>
      </c>
      <c r="F48" s="17">
        <v>143984010</v>
      </c>
      <c r="G48" s="17">
        <v>148997949</v>
      </c>
      <c r="H48" s="17">
        <v>69180436</v>
      </c>
      <c r="I48" s="17">
        <v>31227515</v>
      </c>
      <c r="J48" s="17">
        <v>17527108</v>
      </c>
      <c r="K48" s="17">
        <v>9813947</v>
      </c>
      <c r="L48" s="17">
        <v>1686579142</v>
      </c>
      <c r="M48" s="17">
        <v>14307598</v>
      </c>
      <c r="N48" s="17">
        <v>19646388</v>
      </c>
      <c r="O48" s="17">
        <v>88912308</v>
      </c>
      <c r="P48" s="17">
        <v>34135629</v>
      </c>
      <c r="Q48" s="17">
        <v>41145468</v>
      </c>
      <c r="R48" s="17">
        <v>114127389</v>
      </c>
      <c r="S48" s="17">
        <v>115142079</v>
      </c>
      <c r="T48" s="17">
        <v>20448691</v>
      </c>
      <c r="U48" s="17">
        <v>465820</v>
      </c>
      <c r="V48" s="17">
        <v>26949537</v>
      </c>
      <c r="W48" s="17">
        <v>41820482</v>
      </c>
      <c r="X48" s="17">
        <v>63450855</v>
      </c>
      <c r="Y48" s="17">
        <v>186021193</v>
      </c>
      <c r="Z48" s="17">
        <v>12410778</v>
      </c>
      <c r="AA48" s="17">
        <v>10028974</v>
      </c>
      <c r="AB48" s="17">
        <v>13707990</v>
      </c>
      <c r="AC48" s="17">
        <v>21727548</v>
      </c>
      <c r="AD48" s="17">
        <v>27128229</v>
      </c>
      <c r="AE48" s="17">
        <v>56647217</v>
      </c>
      <c r="AF48" s="17">
        <v>36857208</v>
      </c>
      <c r="AG48" s="17">
        <v>40658082</v>
      </c>
      <c r="AH48" s="17">
        <v>76896160</v>
      </c>
      <c r="AI48" s="17">
        <v>28045104</v>
      </c>
      <c r="AJ48" s="17">
        <v>36929279</v>
      </c>
      <c r="AK48" s="17">
        <v>6957</v>
      </c>
      <c r="AL48" s="17">
        <v>27609906</v>
      </c>
      <c r="AM48" s="17">
        <v>49563779</v>
      </c>
      <c r="AN48" s="17">
        <v>25356813</v>
      </c>
      <c r="AO48" s="17">
        <v>304658482</v>
      </c>
      <c r="AP48" s="17">
        <v>54753580</v>
      </c>
      <c r="AQ48" s="17">
        <v>21286765</v>
      </c>
      <c r="AR48" s="17">
        <v>21965238</v>
      </c>
      <c r="AS48" s="17">
        <v>82085249</v>
      </c>
      <c r="AT48" s="17">
        <v>38127314</v>
      </c>
      <c r="AU48" s="17">
        <v>143276375</v>
      </c>
      <c r="AV48" s="17">
        <v>24044455</v>
      </c>
      <c r="AW48" s="17">
        <v>17637110</v>
      </c>
      <c r="AX48" s="17">
        <v>67468211</v>
      </c>
      <c r="AY48" s="17">
        <v>49647699</v>
      </c>
      <c r="AZ48" s="17">
        <v>24473673</v>
      </c>
      <c r="BA48" s="17">
        <v>40986202</v>
      </c>
      <c r="BB48" s="17">
        <v>23282649</v>
      </c>
      <c r="BC48" s="9">
        <v>68922702</v>
      </c>
    </row>
    <row r="49" spans="1:55" ht="12.75">
      <c r="A49" s="1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8"/>
    </row>
    <row r="50" spans="1:55" ht="13.5">
      <c r="A50" s="21" t="s">
        <v>129</v>
      </c>
      <c r="B50" s="15">
        <f>+B47-B46</f>
        <v>-30884986</v>
      </c>
      <c r="C50" s="15">
        <f aca="true" t="shared" si="18" ref="C50:BC50">+C47-C46</f>
        <v>3500000</v>
      </c>
      <c r="D50" s="15">
        <f t="shared" si="18"/>
        <v>0</v>
      </c>
      <c r="E50" s="15">
        <f t="shared" si="18"/>
        <v>1599993</v>
      </c>
      <c r="F50" s="15">
        <f t="shared" si="18"/>
        <v>-40000</v>
      </c>
      <c r="G50" s="15">
        <f t="shared" si="18"/>
        <v>-4483234</v>
      </c>
      <c r="H50" s="15">
        <f t="shared" si="18"/>
        <v>0</v>
      </c>
      <c r="I50" s="15">
        <f t="shared" si="18"/>
        <v>-2570000</v>
      </c>
      <c r="J50" s="15">
        <f t="shared" si="18"/>
        <v>0</v>
      </c>
      <c r="K50" s="15">
        <f t="shared" si="18"/>
        <v>0</v>
      </c>
      <c r="L50" s="15">
        <f t="shared" si="18"/>
        <v>0</v>
      </c>
      <c r="M50" s="15">
        <f t="shared" si="18"/>
        <v>0</v>
      </c>
      <c r="N50" s="15">
        <f t="shared" si="18"/>
        <v>-2276172</v>
      </c>
      <c r="O50" s="15">
        <f t="shared" si="18"/>
        <v>-17746345</v>
      </c>
      <c r="P50" s="15">
        <f t="shared" si="18"/>
        <v>0</v>
      </c>
      <c r="Q50" s="15">
        <f t="shared" si="18"/>
        <v>407000</v>
      </c>
      <c r="R50" s="15">
        <f t="shared" si="18"/>
        <v>2000000</v>
      </c>
      <c r="S50" s="15">
        <f t="shared" si="18"/>
        <v>0</v>
      </c>
      <c r="T50" s="15">
        <f t="shared" si="18"/>
        <v>700000</v>
      </c>
      <c r="U50" s="15">
        <f t="shared" si="18"/>
        <v>3219112</v>
      </c>
      <c r="V50" s="15">
        <f t="shared" si="18"/>
        <v>1305900</v>
      </c>
      <c r="W50" s="15">
        <f t="shared" si="18"/>
        <v>0</v>
      </c>
      <c r="X50" s="15">
        <f t="shared" si="18"/>
        <v>71346736</v>
      </c>
      <c r="Y50" s="15">
        <f t="shared" si="18"/>
        <v>1975011</v>
      </c>
      <c r="Z50" s="15">
        <f t="shared" si="18"/>
        <v>0</v>
      </c>
      <c r="AA50" s="15">
        <f t="shared" si="18"/>
        <v>0</v>
      </c>
      <c r="AB50" s="15">
        <f t="shared" si="18"/>
        <v>0</v>
      </c>
      <c r="AC50" s="15">
        <f t="shared" si="18"/>
        <v>0</v>
      </c>
      <c r="AD50" s="15">
        <f t="shared" si="18"/>
        <v>-4228739</v>
      </c>
      <c r="AE50" s="15">
        <f t="shared" si="18"/>
        <v>600000</v>
      </c>
      <c r="AF50" s="15">
        <f t="shared" si="18"/>
        <v>327220</v>
      </c>
      <c r="AG50" s="15">
        <f t="shared" si="18"/>
        <v>0</v>
      </c>
      <c r="AH50" s="15">
        <f t="shared" si="18"/>
        <v>2000000</v>
      </c>
      <c r="AI50" s="15">
        <f t="shared" si="18"/>
        <v>2000000</v>
      </c>
      <c r="AJ50" s="15">
        <f t="shared" si="18"/>
        <v>0</v>
      </c>
      <c r="AK50" s="15">
        <f t="shared" si="18"/>
        <v>4893470</v>
      </c>
      <c r="AL50" s="15">
        <f t="shared" si="18"/>
        <v>0</v>
      </c>
      <c r="AM50" s="15">
        <f t="shared" si="18"/>
        <v>-265307</v>
      </c>
      <c r="AN50" s="15">
        <f t="shared" si="18"/>
        <v>4063241</v>
      </c>
      <c r="AO50" s="15">
        <f t="shared" si="18"/>
        <v>903200</v>
      </c>
      <c r="AP50" s="15">
        <f t="shared" si="18"/>
        <v>8500000</v>
      </c>
      <c r="AQ50" s="15">
        <f t="shared" si="18"/>
        <v>0</v>
      </c>
      <c r="AR50" s="15">
        <f t="shared" si="18"/>
        <v>3100305</v>
      </c>
      <c r="AS50" s="15">
        <f t="shared" si="18"/>
        <v>3603955</v>
      </c>
      <c r="AT50" s="15">
        <f t="shared" si="18"/>
        <v>0</v>
      </c>
      <c r="AU50" s="15">
        <f t="shared" si="18"/>
        <v>0</v>
      </c>
      <c r="AV50" s="15">
        <f t="shared" si="18"/>
        <v>250000</v>
      </c>
      <c r="AW50" s="15">
        <f t="shared" si="18"/>
        <v>0</v>
      </c>
      <c r="AX50" s="15">
        <f t="shared" si="18"/>
        <v>1000000</v>
      </c>
      <c r="AY50" s="15">
        <f t="shared" si="18"/>
        <v>0</v>
      </c>
      <c r="AZ50" s="15">
        <f t="shared" si="18"/>
        <v>0</v>
      </c>
      <c r="BA50" s="15">
        <f t="shared" si="18"/>
        <v>0</v>
      </c>
      <c r="BB50" s="15">
        <f t="shared" si="18"/>
        <v>0</v>
      </c>
      <c r="BC50" s="7">
        <f t="shared" si="18"/>
        <v>0</v>
      </c>
    </row>
    <row r="51" spans="1:55" ht="13.5">
      <c r="A51" s="21" t="s">
        <v>119</v>
      </c>
      <c r="B51" s="15">
        <f>+B48-B46</f>
        <v>-7354739597</v>
      </c>
      <c r="C51" s="15">
        <f aca="true" t="shared" si="19" ref="C51:BC51">+C48-C46</f>
        <v>-87581726</v>
      </c>
      <c r="D51" s="15">
        <f t="shared" si="19"/>
        <v>-67969820</v>
      </c>
      <c r="E51" s="15">
        <f t="shared" si="19"/>
        <v>-67335268</v>
      </c>
      <c r="F51" s="15">
        <f t="shared" si="19"/>
        <v>-315675537</v>
      </c>
      <c r="G51" s="15">
        <f t="shared" si="19"/>
        <v>-243124962</v>
      </c>
      <c r="H51" s="15">
        <f t="shared" si="19"/>
        <v>-16840564</v>
      </c>
      <c r="I51" s="15">
        <f t="shared" si="19"/>
        <v>-113094105</v>
      </c>
      <c r="J51" s="15">
        <f t="shared" si="19"/>
        <v>-31129896</v>
      </c>
      <c r="K51" s="15">
        <f t="shared" si="19"/>
        <v>-26031057</v>
      </c>
      <c r="L51" s="15">
        <f t="shared" si="19"/>
        <v>154604441</v>
      </c>
      <c r="M51" s="15">
        <f t="shared" si="19"/>
        <v>-36757908</v>
      </c>
      <c r="N51" s="15">
        <f t="shared" si="19"/>
        <v>-49597070</v>
      </c>
      <c r="O51" s="15">
        <f t="shared" si="19"/>
        <v>-174359904</v>
      </c>
      <c r="P51" s="15">
        <f t="shared" si="19"/>
        <v>-71369239</v>
      </c>
      <c r="Q51" s="15">
        <f t="shared" si="19"/>
        <v>-147451295</v>
      </c>
      <c r="R51" s="15">
        <f t="shared" si="19"/>
        <v>-277704039</v>
      </c>
      <c r="S51" s="15">
        <f t="shared" si="19"/>
        <v>-204000880</v>
      </c>
      <c r="T51" s="15">
        <f t="shared" si="19"/>
        <v>-120280991</v>
      </c>
      <c r="U51" s="15">
        <f t="shared" si="19"/>
        <v>-120893543</v>
      </c>
      <c r="V51" s="15">
        <f t="shared" si="19"/>
        <v>-56528703</v>
      </c>
      <c r="W51" s="15">
        <f t="shared" si="19"/>
        <v>-84552469</v>
      </c>
      <c r="X51" s="15">
        <f t="shared" si="19"/>
        <v>-121372235</v>
      </c>
      <c r="Y51" s="15">
        <f t="shared" si="19"/>
        <v>-436746421</v>
      </c>
      <c r="Z51" s="15">
        <f t="shared" si="19"/>
        <v>-30861253</v>
      </c>
      <c r="AA51" s="15">
        <f t="shared" si="19"/>
        <v>-50482901</v>
      </c>
      <c r="AB51" s="15">
        <f t="shared" si="19"/>
        <v>-92438451</v>
      </c>
      <c r="AC51" s="15">
        <f t="shared" si="19"/>
        <v>-50492931</v>
      </c>
      <c r="AD51" s="15">
        <f t="shared" si="19"/>
        <v>-83077663</v>
      </c>
      <c r="AE51" s="15">
        <f t="shared" si="19"/>
        <v>-121096921</v>
      </c>
      <c r="AF51" s="15">
        <f t="shared" si="19"/>
        <v>-75357748</v>
      </c>
      <c r="AG51" s="15">
        <f t="shared" si="19"/>
        <v>-126478452</v>
      </c>
      <c r="AH51" s="15">
        <f t="shared" si="19"/>
        <v>-154920343</v>
      </c>
      <c r="AI51" s="15">
        <f t="shared" si="19"/>
        <v>-76496605</v>
      </c>
      <c r="AJ51" s="15">
        <f t="shared" si="19"/>
        <v>-71438901</v>
      </c>
      <c r="AK51" s="15">
        <f t="shared" si="19"/>
        <v>-110347015</v>
      </c>
      <c r="AL51" s="15">
        <f t="shared" si="19"/>
        <v>-67449964</v>
      </c>
      <c r="AM51" s="15">
        <f t="shared" si="19"/>
        <v>-144829986</v>
      </c>
      <c r="AN51" s="15">
        <f t="shared" si="19"/>
        <v>-53481226</v>
      </c>
      <c r="AO51" s="15">
        <f t="shared" si="19"/>
        <v>-716148218</v>
      </c>
      <c r="AP51" s="15">
        <f t="shared" si="19"/>
        <v>-126422450</v>
      </c>
      <c r="AQ51" s="15">
        <f t="shared" si="19"/>
        <v>-45219855</v>
      </c>
      <c r="AR51" s="15">
        <f t="shared" si="19"/>
        <v>-43825117</v>
      </c>
      <c r="AS51" s="15">
        <f t="shared" si="19"/>
        <v>-212771888</v>
      </c>
      <c r="AT51" s="15">
        <f t="shared" si="19"/>
        <v>-85996939</v>
      </c>
      <c r="AU51" s="15">
        <f t="shared" si="19"/>
        <v>-357073885</v>
      </c>
      <c r="AV51" s="15">
        <f t="shared" si="19"/>
        <v>-58404510</v>
      </c>
      <c r="AW51" s="15">
        <f t="shared" si="19"/>
        <v>-38191052</v>
      </c>
      <c r="AX51" s="15">
        <f t="shared" si="19"/>
        <v>-217333621</v>
      </c>
      <c r="AY51" s="15">
        <f t="shared" si="19"/>
        <v>-99562056</v>
      </c>
      <c r="AZ51" s="15">
        <f t="shared" si="19"/>
        <v>-71176006</v>
      </c>
      <c r="BA51" s="15">
        <f t="shared" si="19"/>
        <v>-86164345</v>
      </c>
      <c r="BB51" s="15">
        <f t="shared" si="19"/>
        <v>-58837910</v>
      </c>
      <c r="BC51" s="7">
        <f t="shared" si="19"/>
        <v>-161841584</v>
      </c>
    </row>
    <row r="52" spans="1:55" ht="13.5">
      <c r="A52" s="21" t="s">
        <v>120</v>
      </c>
      <c r="B52" s="15">
        <f>+B48-B47</f>
        <v>-7323854611</v>
      </c>
      <c r="C52" s="15">
        <f aca="true" t="shared" si="20" ref="C52:BC52">+C48-C47</f>
        <v>-91081726</v>
      </c>
      <c r="D52" s="15">
        <f t="shared" si="20"/>
        <v>-67969820</v>
      </c>
      <c r="E52" s="15">
        <f t="shared" si="20"/>
        <v>-68935261</v>
      </c>
      <c r="F52" s="15">
        <f t="shared" si="20"/>
        <v>-315635537</v>
      </c>
      <c r="G52" s="15">
        <f t="shared" si="20"/>
        <v>-238641728</v>
      </c>
      <c r="H52" s="15">
        <f t="shared" si="20"/>
        <v>-16840564</v>
      </c>
      <c r="I52" s="15">
        <f t="shared" si="20"/>
        <v>-110524105</v>
      </c>
      <c r="J52" s="15">
        <f t="shared" si="20"/>
        <v>-31129896</v>
      </c>
      <c r="K52" s="15">
        <f t="shared" si="20"/>
        <v>-26031057</v>
      </c>
      <c r="L52" s="15">
        <f t="shared" si="20"/>
        <v>154604441</v>
      </c>
      <c r="M52" s="15">
        <f t="shared" si="20"/>
        <v>-36757908</v>
      </c>
      <c r="N52" s="15">
        <f t="shared" si="20"/>
        <v>-47320898</v>
      </c>
      <c r="O52" s="15">
        <f t="shared" si="20"/>
        <v>-156613559</v>
      </c>
      <c r="P52" s="15">
        <f t="shared" si="20"/>
        <v>-71369239</v>
      </c>
      <c r="Q52" s="15">
        <f t="shared" si="20"/>
        <v>-147858295</v>
      </c>
      <c r="R52" s="15">
        <f t="shared" si="20"/>
        <v>-279704039</v>
      </c>
      <c r="S52" s="15">
        <f t="shared" si="20"/>
        <v>-204000880</v>
      </c>
      <c r="T52" s="15">
        <f t="shared" si="20"/>
        <v>-120980991</v>
      </c>
      <c r="U52" s="15">
        <f t="shared" si="20"/>
        <v>-124112655</v>
      </c>
      <c r="V52" s="15">
        <f t="shared" si="20"/>
        <v>-57834603</v>
      </c>
      <c r="W52" s="15">
        <f t="shared" si="20"/>
        <v>-84552469</v>
      </c>
      <c r="X52" s="15">
        <f t="shared" si="20"/>
        <v>-192718971</v>
      </c>
      <c r="Y52" s="15">
        <f t="shared" si="20"/>
        <v>-438721432</v>
      </c>
      <c r="Z52" s="15">
        <f t="shared" si="20"/>
        <v>-30861253</v>
      </c>
      <c r="AA52" s="15">
        <f t="shared" si="20"/>
        <v>-50482901</v>
      </c>
      <c r="AB52" s="15">
        <f t="shared" si="20"/>
        <v>-92438451</v>
      </c>
      <c r="AC52" s="15">
        <f t="shared" si="20"/>
        <v>-50492931</v>
      </c>
      <c r="AD52" s="15">
        <f t="shared" si="20"/>
        <v>-78848924</v>
      </c>
      <c r="AE52" s="15">
        <f t="shared" si="20"/>
        <v>-121696921</v>
      </c>
      <c r="AF52" s="15">
        <f t="shared" si="20"/>
        <v>-75684968</v>
      </c>
      <c r="AG52" s="15">
        <f t="shared" si="20"/>
        <v>-126478452</v>
      </c>
      <c r="AH52" s="15">
        <f t="shared" si="20"/>
        <v>-156920343</v>
      </c>
      <c r="AI52" s="15">
        <f t="shared" si="20"/>
        <v>-78496605</v>
      </c>
      <c r="AJ52" s="15">
        <f t="shared" si="20"/>
        <v>-71438901</v>
      </c>
      <c r="AK52" s="15">
        <f t="shared" si="20"/>
        <v>-115240485</v>
      </c>
      <c r="AL52" s="15">
        <f t="shared" si="20"/>
        <v>-67449964</v>
      </c>
      <c r="AM52" s="15">
        <f t="shared" si="20"/>
        <v>-144564679</v>
      </c>
      <c r="AN52" s="15">
        <f t="shared" si="20"/>
        <v>-57544467</v>
      </c>
      <c r="AO52" s="15">
        <f t="shared" si="20"/>
        <v>-717051418</v>
      </c>
      <c r="AP52" s="15">
        <f t="shared" si="20"/>
        <v>-134922450</v>
      </c>
      <c r="AQ52" s="15">
        <f t="shared" si="20"/>
        <v>-45219855</v>
      </c>
      <c r="AR52" s="15">
        <f t="shared" si="20"/>
        <v>-46925422</v>
      </c>
      <c r="AS52" s="15">
        <f t="shared" si="20"/>
        <v>-216375843</v>
      </c>
      <c r="AT52" s="15">
        <f t="shared" si="20"/>
        <v>-85996939</v>
      </c>
      <c r="AU52" s="15">
        <f t="shared" si="20"/>
        <v>-357073885</v>
      </c>
      <c r="AV52" s="15">
        <f t="shared" si="20"/>
        <v>-58654510</v>
      </c>
      <c r="AW52" s="15">
        <f t="shared" si="20"/>
        <v>-38191052</v>
      </c>
      <c r="AX52" s="15">
        <f t="shared" si="20"/>
        <v>-218333621</v>
      </c>
      <c r="AY52" s="15">
        <f t="shared" si="20"/>
        <v>-99562056</v>
      </c>
      <c r="AZ52" s="15">
        <f t="shared" si="20"/>
        <v>-71176006</v>
      </c>
      <c r="BA52" s="15">
        <f t="shared" si="20"/>
        <v>-86164345</v>
      </c>
      <c r="BB52" s="15">
        <f t="shared" si="20"/>
        <v>-58837910</v>
      </c>
      <c r="BC52" s="7">
        <f t="shared" si="20"/>
        <v>-161841584</v>
      </c>
    </row>
    <row r="53" spans="1:55" ht="13.5">
      <c r="A53" s="21" t="s">
        <v>121</v>
      </c>
      <c r="B53" s="18">
        <f>IF(B46=0,0,B48*100/B46)</f>
        <v>32.47173281651486</v>
      </c>
      <c r="C53" s="18">
        <f aca="true" t="shared" si="21" ref="C53:BC53">IF(C46=0,0,C48*100/C46)</f>
        <v>33.554932396017605</v>
      </c>
      <c r="D53" s="18">
        <f t="shared" si="21"/>
        <v>27.19735710175435</v>
      </c>
      <c r="E53" s="18">
        <f t="shared" si="21"/>
        <v>23.920284729418515</v>
      </c>
      <c r="F53" s="18">
        <f t="shared" si="21"/>
        <v>31.324055149016626</v>
      </c>
      <c r="G53" s="18">
        <f t="shared" si="21"/>
        <v>37.997766725749926</v>
      </c>
      <c r="H53" s="18">
        <f t="shared" si="21"/>
        <v>80.42272933353483</v>
      </c>
      <c r="I53" s="18">
        <f t="shared" si="21"/>
        <v>21.637447667231008</v>
      </c>
      <c r="J53" s="18">
        <f t="shared" si="21"/>
        <v>36.02175752539141</v>
      </c>
      <c r="K53" s="18">
        <f t="shared" si="21"/>
        <v>27.378841971952355</v>
      </c>
      <c r="L53" s="18">
        <f t="shared" si="21"/>
        <v>110.09184034821735</v>
      </c>
      <c r="M53" s="18">
        <f t="shared" si="21"/>
        <v>28.018126364986966</v>
      </c>
      <c r="N53" s="18">
        <f t="shared" si="21"/>
        <v>28.372915748950607</v>
      </c>
      <c r="O53" s="18">
        <f t="shared" si="21"/>
        <v>33.77200629134381</v>
      </c>
      <c r="P53" s="18">
        <f t="shared" si="21"/>
        <v>32.35455353586149</v>
      </c>
      <c r="Q53" s="18">
        <f t="shared" si="21"/>
        <v>21.81663531520952</v>
      </c>
      <c r="R53" s="18">
        <f t="shared" si="21"/>
        <v>29.12665520030721</v>
      </c>
      <c r="S53" s="18">
        <f t="shared" si="21"/>
        <v>36.07852711549246</v>
      </c>
      <c r="T53" s="18">
        <f t="shared" si="21"/>
        <v>14.530474814829752</v>
      </c>
      <c r="U53" s="18">
        <f t="shared" si="21"/>
        <v>0.38383523815958065</v>
      </c>
      <c r="V53" s="18">
        <f t="shared" si="21"/>
        <v>32.2833076020769</v>
      </c>
      <c r="W53" s="18">
        <f t="shared" si="21"/>
        <v>33.0929060919057</v>
      </c>
      <c r="X53" s="18">
        <f t="shared" si="21"/>
        <v>34.33058878087148</v>
      </c>
      <c r="Y53" s="18">
        <f t="shared" si="21"/>
        <v>29.87008136232338</v>
      </c>
      <c r="Z53" s="18">
        <f t="shared" si="21"/>
        <v>28.680830811939472</v>
      </c>
      <c r="AA53" s="18">
        <f t="shared" si="21"/>
        <v>16.573563453454383</v>
      </c>
      <c r="AB53" s="18">
        <f t="shared" si="21"/>
        <v>12.914224792520363</v>
      </c>
      <c r="AC53" s="18">
        <f t="shared" si="21"/>
        <v>30.085023390664578</v>
      </c>
      <c r="AD53" s="18">
        <f t="shared" si="21"/>
        <v>24.615951568179312</v>
      </c>
      <c r="AE53" s="18">
        <f t="shared" si="21"/>
        <v>31.870090140469216</v>
      </c>
      <c r="AF53" s="18">
        <f t="shared" si="21"/>
        <v>32.84518331050275</v>
      </c>
      <c r="AG53" s="18">
        <f t="shared" si="21"/>
        <v>24.32626848657757</v>
      </c>
      <c r="AH53" s="18">
        <f t="shared" si="21"/>
        <v>33.17113277306232</v>
      </c>
      <c r="AI53" s="18">
        <f t="shared" si="21"/>
        <v>26.826712771646005</v>
      </c>
      <c r="AJ53" s="18">
        <f t="shared" si="21"/>
        <v>34.07760377631146</v>
      </c>
      <c r="AK53" s="18">
        <f t="shared" si="21"/>
        <v>0.0063042588081922415</v>
      </c>
      <c r="AL53" s="18">
        <f t="shared" si="21"/>
        <v>29.04475463726176</v>
      </c>
      <c r="AM53" s="18">
        <f t="shared" si="21"/>
        <v>25.496588843783133</v>
      </c>
      <c r="AN53" s="18">
        <f t="shared" si="21"/>
        <v>32.1631706237645</v>
      </c>
      <c r="AO53" s="18">
        <f t="shared" si="21"/>
        <v>29.84487484261222</v>
      </c>
      <c r="AP53" s="18">
        <f t="shared" si="21"/>
        <v>30.22120531065837</v>
      </c>
      <c r="AQ53" s="18">
        <f t="shared" si="21"/>
        <v>32.00698667290565</v>
      </c>
      <c r="AR53" s="18">
        <f t="shared" si="21"/>
        <v>33.3867145115724</v>
      </c>
      <c r="AS53" s="18">
        <f t="shared" si="21"/>
        <v>27.838990039437302</v>
      </c>
      <c r="AT53" s="18">
        <f t="shared" si="21"/>
        <v>30.717054144124436</v>
      </c>
      <c r="AU53" s="18">
        <f t="shared" si="21"/>
        <v>28.635215458866753</v>
      </c>
      <c r="AV53" s="18">
        <f t="shared" si="21"/>
        <v>29.162834245402596</v>
      </c>
      <c r="AW53" s="18">
        <f t="shared" si="21"/>
        <v>31.591779790278604</v>
      </c>
      <c r="AX53" s="18">
        <f t="shared" si="21"/>
        <v>23.689528443763663</v>
      </c>
      <c r="AY53" s="18">
        <f t="shared" si="21"/>
        <v>33.273762161193815</v>
      </c>
      <c r="AZ53" s="18">
        <f t="shared" si="21"/>
        <v>25.586780066454796</v>
      </c>
      <c r="BA53" s="18">
        <f t="shared" si="21"/>
        <v>32.23438905064246</v>
      </c>
      <c r="BB53" s="18">
        <f t="shared" si="21"/>
        <v>28.351790688614283</v>
      </c>
      <c r="BC53" s="10">
        <f t="shared" si="21"/>
        <v>29.867144173253916</v>
      </c>
    </row>
    <row r="54" spans="1:55" ht="13.5">
      <c r="A54" s="21" t="s">
        <v>122</v>
      </c>
      <c r="B54" s="18">
        <f>IF(B47=0,0,B48*100/B47)</f>
        <v>32.56407592128883</v>
      </c>
      <c r="C54" s="18">
        <f aca="true" t="shared" si="22" ref="C54:BC54">IF(C47=0,0,C48*100/C47)</f>
        <v>32.686987430693414</v>
      </c>
      <c r="D54" s="18">
        <f t="shared" si="22"/>
        <v>27.19735710175435</v>
      </c>
      <c r="E54" s="18">
        <f t="shared" si="22"/>
        <v>23.495538270247938</v>
      </c>
      <c r="F54" s="18">
        <f t="shared" si="22"/>
        <v>31.326781234567466</v>
      </c>
      <c r="G54" s="18">
        <f t="shared" si="22"/>
        <v>38.437228653453865</v>
      </c>
      <c r="H54" s="18">
        <f t="shared" si="22"/>
        <v>80.42272933353483</v>
      </c>
      <c r="I54" s="18">
        <f t="shared" si="22"/>
        <v>22.029741176855687</v>
      </c>
      <c r="J54" s="18">
        <f t="shared" si="22"/>
        <v>36.02175752539141</v>
      </c>
      <c r="K54" s="18">
        <f t="shared" si="22"/>
        <v>27.378841971952355</v>
      </c>
      <c r="L54" s="18">
        <f t="shared" si="22"/>
        <v>110.09184034821735</v>
      </c>
      <c r="M54" s="18">
        <f t="shared" si="22"/>
        <v>28.018126364986966</v>
      </c>
      <c r="N54" s="18">
        <f t="shared" si="22"/>
        <v>29.337291644161898</v>
      </c>
      <c r="O54" s="18">
        <f t="shared" si="22"/>
        <v>36.21301050125199</v>
      </c>
      <c r="P54" s="18">
        <f t="shared" si="22"/>
        <v>32.35455353586149</v>
      </c>
      <c r="Q54" s="18">
        <f t="shared" si="22"/>
        <v>21.769655453896966</v>
      </c>
      <c r="R54" s="18">
        <f t="shared" si="22"/>
        <v>28.978740873874596</v>
      </c>
      <c r="S54" s="18">
        <f t="shared" si="22"/>
        <v>36.07852711549246</v>
      </c>
      <c r="T54" s="18">
        <f t="shared" si="22"/>
        <v>14.458556867857483</v>
      </c>
      <c r="U54" s="18">
        <f t="shared" si="22"/>
        <v>0.3739169226465487</v>
      </c>
      <c r="V54" s="18">
        <f t="shared" si="22"/>
        <v>31.78605927948317</v>
      </c>
      <c r="W54" s="18">
        <f t="shared" si="22"/>
        <v>33.0929060919057</v>
      </c>
      <c r="X54" s="18">
        <f t="shared" si="22"/>
        <v>24.769058866441203</v>
      </c>
      <c r="Y54" s="18">
        <f t="shared" si="22"/>
        <v>29.775652493696903</v>
      </c>
      <c r="Z54" s="18">
        <f t="shared" si="22"/>
        <v>28.680830811939472</v>
      </c>
      <c r="AA54" s="18">
        <f t="shared" si="22"/>
        <v>16.573563453454383</v>
      </c>
      <c r="AB54" s="18">
        <f t="shared" si="22"/>
        <v>12.914224792520363</v>
      </c>
      <c r="AC54" s="18">
        <f t="shared" si="22"/>
        <v>30.085023390664578</v>
      </c>
      <c r="AD54" s="18">
        <f t="shared" si="22"/>
        <v>25.598186243029193</v>
      </c>
      <c r="AE54" s="18">
        <f t="shared" si="22"/>
        <v>31.762870165096203</v>
      </c>
      <c r="AF54" s="18">
        <f t="shared" si="22"/>
        <v>32.74968488258126</v>
      </c>
      <c r="AG54" s="18">
        <f t="shared" si="22"/>
        <v>24.32626848657757</v>
      </c>
      <c r="AH54" s="18">
        <f t="shared" si="22"/>
        <v>32.88739631864223</v>
      </c>
      <c r="AI54" s="18">
        <f t="shared" si="22"/>
        <v>26.323121961559675</v>
      </c>
      <c r="AJ54" s="18">
        <f t="shared" si="22"/>
        <v>34.07760377631146</v>
      </c>
      <c r="AK54" s="18">
        <f t="shared" si="22"/>
        <v>0.006036576499459311</v>
      </c>
      <c r="AL54" s="18">
        <f t="shared" si="22"/>
        <v>29.04475463726176</v>
      </c>
      <c r="AM54" s="18">
        <f t="shared" si="22"/>
        <v>25.53143393329792</v>
      </c>
      <c r="AN54" s="18">
        <f t="shared" si="22"/>
        <v>30.586756923415418</v>
      </c>
      <c r="AO54" s="18">
        <f t="shared" si="22"/>
        <v>29.818491726467563</v>
      </c>
      <c r="AP54" s="18">
        <f t="shared" si="22"/>
        <v>28.86689477842825</v>
      </c>
      <c r="AQ54" s="18">
        <f t="shared" si="22"/>
        <v>32.00698667290565</v>
      </c>
      <c r="AR54" s="18">
        <f t="shared" si="22"/>
        <v>31.884203170647517</v>
      </c>
      <c r="AS54" s="18">
        <f t="shared" si="22"/>
        <v>27.50283075423446</v>
      </c>
      <c r="AT54" s="18">
        <f t="shared" si="22"/>
        <v>30.717054144124436</v>
      </c>
      <c r="AU54" s="18">
        <f t="shared" si="22"/>
        <v>28.635215458866753</v>
      </c>
      <c r="AV54" s="18">
        <f t="shared" si="22"/>
        <v>29.07467463468255</v>
      </c>
      <c r="AW54" s="18">
        <f t="shared" si="22"/>
        <v>31.591779790278604</v>
      </c>
      <c r="AX54" s="18">
        <f t="shared" si="22"/>
        <v>23.60664049207354</v>
      </c>
      <c r="AY54" s="18">
        <f t="shared" si="22"/>
        <v>33.273762161193815</v>
      </c>
      <c r="AZ54" s="18">
        <f t="shared" si="22"/>
        <v>25.586780066454796</v>
      </c>
      <c r="BA54" s="18">
        <f t="shared" si="22"/>
        <v>32.23438905064246</v>
      </c>
      <c r="BB54" s="18">
        <f t="shared" si="22"/>
        <v>28.351790688614283</v>
      </c>
      <c r="BC54" s="10">
        <f t="shared" si="22"/>
        <v>29.867144173253916</v>
      </c>
    </row>
    <row r="55" spans="1:55" ht="12.75">
      <c r="A55" s="1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8"/>
    </row>
    <row r="56" spans="1:55" ht="13.5">
      <c r="A56" s="2" t="s">
        <v>130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8"/>
    </row>
    <row r="57" spans="1:55" ht="13.5">
      <c r="A57" s="21" t="s">
        <v>124</v>
      </c>
      <c r="B57" s="17">
        <v>4792769000</v>
      </c>
      <c r="C57" s="17">
        <v>32449172</v>
      </c>
      <c r="D57" s="17">
        <v>105652654</v>
      </c>
      <c r="E57" s="17">
        <v>56225772</v>
      </c>
      <c r="F57" s="17">
        <v>98630037</v>
      </c>
      <c r="G57" s="17">
        <v>277692991</v>
      </c>
      <c r="H57" s="17">
        <v>26428000</v>
      </c>
      <c r="I57" s="17">
        <v>29024378</v>
      </c>
      <c r="J57" s="17">
        <v>16441951</v>
      </c>
      <c r="K57" s="17">
        <v>12058100</v>
      </c>
      <c r="L57" s="17">
        <v>580891572</v>
      </c>
      <c r="M57" s="17">
        <v>25696000</v>
      </c>
      <c r="N57" s="17">
        <v>33640306</v>
      </c>
      <c r="O57" s="17">
        <v>175245000</v>
      </c>
      <c r="P57" s="17">
        <v>40846000</v>
      </c>
      <c r="Q57" s="17">
        <v>48125000</v>
      </c>
      <c r="R57" s="17">
        <v>76301520</v>
      </c>
      <c r="S57" s="17">
        <v>289559000</v>
      </c>
      <c r="T57" s="17">
        <v>28331394</v>
      </c>
      <c r="U57" s="17">
        <v>93227924</v>
      </c>
      <c r="V57" s="17">
        <v>55684928</v>
      </c>
      <c r="W57" s="17">
        <v>56703400</v>
      </c>
      <c r="X57" s="17">
        <v>270599750</v>
      </c>
      <c r="Y57" s="17">
        <v>24321785</v>
      </c>
      <c r="Z57" s="17">
        <v>12998155</v>
      </c>
      <c r="AA57" s="17">
        <v>56445000</v>
      </c>
      <c r="AB57" s="17">
        <v>92317800</v>
      </c>
      <c r="AC57" s="17">
        <v>36052000</v>
      </c>
      <c r="AD57" s="17">
        <v>41911748</v>
      </c>
      <c r="AE57" s="17">
        <v>57771800</v>
      </c>
      <c r="AF57" s="17">
        <v>34244899</v>
      </c>
      <c r="AG57" s="17">
        <v>30481372</v>
      </c>
      <c r="AH57" s="17">
        <v>454134250</v>
      </c>
      <c r="AI57" s="17">
        <v>68100000</v>
      </c>
      <c r="AJ57" s="17">
        <v>60626407</v>
      </c>
      <c r="AK57" s="17">
        <v>49072941</v>
      </c>
      <c r="AL57" s="17">
        <v>34389000</v>
      </c>
      <c r="AM57" s="17">
        <v>298414113</v>
      </c>
      <c r="AN57" s="17">
        <v>52830775</v>
      </c>
      <c r="AO57" s="17">
        <v>671834100</v>
      </c>
      <c r="AP57" s="17">
        <v>71565750</v>
      </c>
      <c r="AQ57" s="17">
        <v>39694000</v>
      </c>
      <c r="AR57" s="17">
        <v>10043750</v>
      </c>
      <c r="AS57" s="17">
        <v>296130376</v>
      </c>
      <c r="AT57" s="17">
        <v>59005493</v>
      </c>
      <c r="AU57" s="17">
        <v>295382305</v>
      </c>
      <c r="AV57" s="17">
        <v>85122266</v>
      </c>
      <c r="AW57" s="17">
        <v>33939000</v>
      </c>
      <c r="AX57" s="17">
        <v>202795592</v>
      </c>
      <c r="AY57" s="17">
        <v>102185000</v>
      </c>
      <c r="AZ57" s="17">
        <v>59178684</v>
      </c>
      <c r="BA57" s="17">
        <v>95592000</v>
      </c>
      <c r="BB57" s="17">
        <v>101077478</v>
      </c>
      <c r="BC57" s="9">
        <v>271221430</v>
      </c>
    </row>
    <row r="58" spans="1:55" ht="13.5">
      <c r="A58" s="21" t="s">
        <v>125</v>
      </c>
      <c r="B58" s="17">
        <v>5522387000</v>
      </c>
      <c r="C58" s="17">
        <v>38146382</v>
      </c>
      <c r="D58" s="17">
        <v>105652654</v>
      </c>
      <c r="E58" s="17">
        <v>60765769</v>
      </c>
      <c r="F58" s="17">
        <v>102827261</v>
      </c>
      <c r="G58" s="17">
        <v>252762991</v>
      </c>
      <c r="H58" s="17">
        <v>31528000</v>
      </c>
      <c r="I58" s="17">
        <v>28324378</v>
      </c>
      <c r="J58" s="17">
        <v>13881951</v>
      </c>
      <c r="K58" s="17">
        <v>18048100</v>
      </c>
      <c r="L58" s="17">
        <v>621991572</v>
      </c>
      <c r="M58" s="17">
        <v>31941002</v>
      </c>
      <c r="N58" s="17">
        <v>25805302</v>
      </c>
      <c r="O58" s="17">
        <v>175444000</v>
      </c>
      <c r="P58" s="17">
        <v>40846000</v>
      </c>
      <c r="Q58" s="17">
        <v>56189000</v>
      </c>
      <c r="R58" s="17">
        <v>76301520</v>
      </c>
      <c r="S58" s="17">
        <v>303836886</v>
      </c>
      <c r="T58" s="17">
        <v>29048394</v>
      </c>
      <c r="U58" s="17">
        <v>158792881</v>
      </c>
      <c r="V58" s="17">
        <v>65262558</v>
      </c>
      <c r="W58" s="17">
        <v>56703400</v>
      </c>
      <c r="X58" s="17">
        <v>271807750</v>
      </c>
      <c r="Y58" s="17">
        <v>139479160</v>
      </c>
      <c r="Z58" s="17">
        <v>17444155</v>
      </c>
      <c r="AA58" s="17">
        <v>76517980</v>
      </c>
      <c r="AB58" s="17">
        <v>92317800</v>
      </c>
      <c r="AC58" s="17">
        <v>36052000</v>
      </c>
      <c r="AD58" s="17">
        <v>64106972</v>
      </c>
      <c r="AE58" s="17">
        <v>69167174</v>
      </c>
      <c r="AF58" s="17">
        <v>43244899</v>
      </c>
      <c r="AG58" s="17">
        <v>30770994</v>
      </c>
      <c r="AH58" s="17">
        <v>465134250</v>
      </c>
      <c r="AI58" s="17">
        <v>59989546</v>
      </c>
      <c r="AJ58" s="17">
        <v>63320823</v>
      </c>
      <c r="AK58" s="17">
        <v>52097776</v>
      </c>
      <c r="AL58" s="17">
        <v>34676089</v>
      </c>
      <c r="AM58" s="17">
        <v>298414107</v>
      </c>
      <c r="AN58" s="17">
        <v>56210775</v>
      </c>
      <c r="AO58" s="17">
        <v>911512100</v>
      </c>
      <c r="AP58" s="17">
        <v>79687160</v>
      </c>
      <c r="AQ58" s="17">
        <v>39893000</v>
      </c>
      <c r="AR58" s="17">
        <v>48179750</v>
      </c>
      <c r="AS58" s="17">
        <v>326520356</v>
      </c>
      <c r="AT58" s="17">
        <v>93805826</v>
      </c>
      <c r="AU58" s="17">
        <v>294762735</v>
      </c>
      <c r="AV58" s="17">
        <v>85322266</v>
      </c>
      <c r="AW58" s="17">
        <v>41695393</v>
      </c>
      <c r="AX58" s="17">
        <v>229191392</v>
      </c>
      <c r="AY58" s="17">
        <v>142034568</v>
      </c>
      <c r="AZ58" s="17">
        <v>71682404</v>
      </c>
      <c r="BA58" s="17">
        <v>95592000</v>
      </c>
      <c r="BB58" s="17">
        <v>119670887</v>
      </c>
      <c r="BC58" s="9">
        <v>280779726</v>
      </c>
    </row>
    <row r="59" spans="1:55" ht="13.5">
      <c r="A59" s="21" t="s">
        <v>126</v>
      </c>
      <c r="B59" s="17">
        <v>760996268</v>
      </c>
      <c r="C59" s="17">
        <v>1312268</v>
      </c>
      <c r="D59" s="17">
        <v>16533409</v>
      </c>
      <c r="E59" s="17">
        <v>23166031</v>
      </c>
      <c r="F59" s="17">
        <v>33961570</v>
      </c>
      <c r="G59" s="17">
        <v>13341354</v>
      </c>
      <c r="H59" s="17">
        <v>1070070571</v>
      </c>
      <c r="I59" s="17">
        <v>4319424</v>
      </c>
      <c r="J59" s="17">
        <v>2292210</v>
      </c>
      <c r="K59" s="17">
        <v>-29820864</v>
      </c>
      <c r="L59" s="17">
        <v>1480588264</v>
      </c>
      <c r="M59" s="17">
        <v>13924331</v>
      </c>
      <c r="N59" s="17">
        <v>6655424</v>
      </c>
      <c r="O59" s="17">
        <v>23092849</v>
      </c>
      <c r="P59" s="17">
        <v>8027400</v>
      </c>
      <c r="Q59" s="17">
        <v>14830461</v>
      </c>
      <c r="R59" s="17">
        <v>6771929</v>
      </c>
      <c r="S59" s="17">
        <v>83586153</v>
      </c>
      <c r="T59" s="17">
        <v>6765693</v>
      </c>
      <c r="U59" s="17">
        <v>39920852</v>
      </c>
      <c r="V59" s="17">
        <v>13380702</v>
      </c>
      <c r="W59" s="17">
        <v>11234594</v>
      </c>
      <c r="X59" s="17">
        <v>109112938</v>
      </c>
      <c r="Y59" s="17">
        <v>10354216</v>
      </c>
      <c r="Z59" s="17">
        <v>11852649</v>
      </c>
      <c r="AA59" s="17">
        <v>18082500</v>
      </c>
      <c r="AB59" s="17">
        <v>50241768</v>
      </c>
      <c r="AC59" s="17">
        <v>-290882807</v>
      </c>
      <c r="AD59" s="17">
        <v>6006229</v>
      </c>
      <c r="AE59" s="17">
        <v>16904895</v>
      </c>
      <c r="AF59" s="17">
        <v>8970338</v>
      </c>
      <c r="AG59" s="17">
        <v>-8783193</v>
      </c>
      <c r="AH59" s="17">
        <v>156902649</v>
      </c>
      <c r="AI59" s="17">
        <v>9246589</v>
      </c>
      <c r="AJ59" s="17">
        <v>9378613</v>
      </c>
      <c r="AK59" s="17">
        <v>10046511</v>
      </c>
      <c r="AL59" s="17">
        <v>-344830800</v>
      </c>
      <c r="AM59" s="17">
        <v>11123112</v>
      </c>
      <c r="AN59" s="17">
        <v>19142926</v>
      </c>
      <c r="AO59" s="17">
        <v>91387249</v>
      </c>
      <c r="AP59" s="17">
        <v>17555882</v>
      </c>
      <c r="AQ59" s="17">
        <v>-456373850</v>
      </c>
      <c r="AR59" s="17">
        <v>-419638554</v>
      </c>
      <c r="AS59" s="17">
        <v>37813368</v>
      </c>
      <c r="AT59" s="17">
        <v>-249063227</v>
      </c>
      <c r="AU59" s="17">
        <v>40180406</v>
      </c>
      <c r="AV59" s="17">
        <v>11297704</v>
      </c>
      <c r="AW59" s="17">
        <v>15184092</v>
      </c>
      <c r="AX59" s="17">
        <v>38171485</v>
      </c>
      <c r="AY59" s="17">
        <v>28292873</v>
      </c>
      <c r="AZ59" s="17">
        <v>-37678150</v>
      </c>
      <c r="BA59" s="17">
        <v>30639048</v>
      </c>
      <c r="BB59" s="17">
        <v>11977271</v>
      </c>
      <c r="BC59" s="9">
        <v>111377848</v>
      </c>
    </row>
    <row r="60" spans="1:55" ht="12.75">
      <c r="A60" s="1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8"/>
    </row>
    <row r="61" spans="1:55" ht="13.5">
      <c r="A61" s="21" t="s">
        <v>131</v>
      </c>
      <c r="B61" s="15">
        <f>+B58-B57</f>
        <v>729618000</v>
      </c>
      <c r="C61" s="15">
        <f aca="true" t="shared" si="23" ref="C61:BC61">+C58-C57</f>
        <v>5697210</v>
      </c>
      <c r="D61" s="15">
        <f t="shared" si="23"/>
        <v>0</v>
      </c>
      <c r="E61" s="15">
        <f t="shared" si="23"/>
        <v>4539997</v>
      </c>
      <c r="F61" s="15">
        <f t="shared" si="23"/>
        <v>4197224</v>
      </c>
      <c r="G61" s="15">
        <f t="shared" si="23"/>
        <v>-24930000</v>
      </c>
      <c r="H61" s="15">
        <f t="shared" si="23"/>
        <v>5100000</v>
      </c>
      <c r="I61" s="15">
        <f t="shared" si="23"/>
        <v>-700000</v>
      </c>
      <c r="J61" s="15">
        <f t="shared" si="23"/>
        <v>-2560000</v>
      </c>
      <c r="K61" s="15">
        <f t="shared" si="23"/>
        <v>5990000</v>
      </c>
      <c r="L61" s="15">
        <f t="shared" si="23"/>
        <v>41100000</v>
      </c>
      <c r="M61" s="15">
        <f t="shared" si="23"/>
        <v>6245002</v>
      </c>
      <c r="N61" s="15">
        <f t="shared" si="23"/>
        <v>-7835004</v>
      </c>
      <c r="O61" s="15">
        <f t="shared" si="23"/>
        <v>199000</v>
      </c>
      <c r="P61" s="15">
        <f t="shared" si="23"/>
        <v>0</v>
      </c>
      <c r="Q61" s="15">
        <f t="shared" si="23"/>
        <v>8064000</v>
      </c>
      <c r="R61" s="15">
        <f t="shared" si="23"/>
        <v>0</v>
      </c>
      <c r="S61" s="15">
        <f t="shared" si="23"/>
        <v>14277886</v>
      </c>
      <c r="T61" s="15">
        <f t="shared" si="23"/>
        <v>717000</v>
      </c>
      <c r="U61" s="15">
        <f t="shared" si="23"/>
        <v>65564957</v>
      </c>
      <c r="V61" s="15">
        <f t="shared" si="23"/>
        <v>9577630</v>
      </c>
      <c r="W61" s="15">
        <f t="shared" si="23"/>
        <v>0</v>
      </c>
      <c r="X61" s="15">
        <f t="shared" si="23"/>
        <v>1208000</v>
      </c>
      <c r="Y61" s="15">
        <f t="shared" si="23"/>
        <v>115157375</v>
      </c>
      <c r="Z61" s="15">
        <f t="shared" si="23"/>
        <v>4446000</v>
      </c>
      <c r="AA61" s="15">
        <f t="shared" si="23"/>
        <v>20072980</v>
      </c>
      <c r="AB61" s="15">
        <f t="shared" si="23"/>
        <v>0</v>
      </c>
      <c r="AC61" s="15">
        <f t="shared" si="23"/>
        <v>0</v>
      </c>
      <c r="AD61" s="15">
        <f t="shared" si="23"/>
        <v>22195224</v>
      </c>
      <c r="AE61" s="15">
        <f t="shared" si="23"/>
        <v>11395374</v>
      </c>
      <c r="AF61" s="15">
        <f t="shared" si="23"/>
        <v>9000000</v>
      </c>
      <c r="AG61" s="15">
        <f t="shared" si="23"/>
        <v>289622</v>
      </c>
      <c r="AH61" s="15">
        <f t="shared" si="23"/>
        <v>11000000</v>
      </c>
      <c r="AI61" s="15">
        <f t="shared" si="23"/>
        <v>-8110454</v>
      </c>
      <c r="AJ61" s="15">
        <f t="shared" si="23"/>
        <v>2694416</v>
      </c>
      <c r="AK61" s="15">
        <f t="shared" si="23"/>
        <v>3024835</v>
      </c>
      <c r="AL61" s="15">
        <f t="shared" si="23"/>
        <v>287089</v>
      </c>
      <c r="AM61" s="15">
        <f t="shared" si="23"/>
        <v>-6</v>
      </c>
      <c r="AN61" s="15">
        <f t="shared" si="23"/>
        <v>3380000</v>
      </c>
      <c r="AO61" s="15">
        <f t="shared" si="23"/>
        <v>239678000</v>
      </c>
      <c r="AP61" s="15">
        <f t="shared" si="23"/>
        <v>8121410</v>
      </c>
      <c r="AQ61" s="15">
        <f t="shared" si="23"/>
        <v>199000</v>
      </c>
      <c r="AR61" s="15">
        <f t="shared" si="23"/>
        <v>38136000</v>
      </c>
      <c r="AS61" s="15">
        <f t="shared" si="23"/>
        <v>30389980</v>
      </c>
      <c r="AT61" s="15">
        <f t="shared" si="23"/>
        <v>34800333</v>
      </c>
      <c r="AU61" s="15">
        <f t="shared" si="23"/>
        <v>-619570</v>
      </c>
      <c r="AV61" s="15">
        <f t="shared" si="23"/>
        <v>200000</v>
      </c>
      <c r="AW61" s="15">
        <f t="shared" si="23"/>
        <v>7756393</v>
      </c>
      <c r="AX61" s="15">
        <f t="shared" si="23"/>
        <v>26395800</v>
      </c>
      <c r="AY61" s="15">
        <f t="shared" si="23"/>
        <v>39849568</v>
      </c>
      <c r="AZ61" s="15">
        <f t="shared" si="23"/>
        <v>12503720</v>
      </c>
      <c r="BA61" s="15">
        <f t="shared" si="23"/>
        <v>0</v>
      </c>
      <c r="BB61" s="15">
        <f t="shared" si="23"/>
        <v>18593409</v>
      </c>
      <c r="BC61" s="7">
        <f t="shared" si="23"/>
        <v>9558296</v>
      </c>
    </row>
    <row r="62" spans="1:55" ht="13.5">
      <c r="A62" s="21" t="s">
        <v>119</v>
      </c>
      <c r="B62" s="15">
        <f>+B59-B57</f>
        <v>-4031772732</v>
      </c>
      <c r="C62" s="15">
        <f aca="true" t="shared" si="24" ref="C62:BC62">+C59-C57</f>
        <v>-31136904</v>
      </c>
      <c r="D62" s="15">
        <f t="shared" si="24"/>
        <v>-89119245</v>
      </c>
      <c r="E62" s="15">
        <f t="shared" si="24"/>
        <v>-33059741</v>
      </c>
      <c r="F62" s="15">
        <f t="shared" si="24"/>
        <v>-64668467</v>
      </c>
      <c r="G62" s="15">
        <f t="shared" si="24"/>
        <v>-264351637</v>
      </c>
      <c r="H62" s="15">
        <f t="shared" si="24"/>
        <v>1043642571</v>
      </c>
      <c r="I62" s="15">
        <f t="shared" si="24"/>
        <v>-24704954</v>
      </c>
      <c r="J62" s="15">
        <f t="shared" si="24"/>
        <v>-14149741</v>
      </c>
      <c r="K62" s="15">
        <f t="shared" si="24"/>
        <v>-41878964</v>
      </c>
      <c r="L62" s="15">
        <f t="shared" si="24"/>
        <v>899696692</v>
      </c>
      <c r="M62" s="15">
        <f t="shared" si="24"/>
        <v>-11771669</v>
      </c>
      <c r="N62" s="15">
        <f t="shared" si="24"/>
        <v>-26984882</v>
      </c>
      <c r="O62" s="15">
        <f t="shared" si="24"/>
        <v>-152152151</v>
      </c>
      <c r="P62" s="15">
        <f t="shared" si="24"/>
        <v>-32818600</v>
      </c>
      <c r="Q62" s="15">
        <f t="shared" si="24"/>
        <v>-33294539</v>
      </c>
      <c r="R62" s="15">
        <f t="shared" si="24"/>
        <v>-69529591</v>
      </c>
      <c r="S62" s="15">
        <f t="shared" si="24"/>
        <v>-205972847</v>
      </c>
      <c r="T62" s="15">
        <f t="shared" si="24"/>
        <v>-21565701</v>
      </c>
      <c r="U62" s="15">
        <f t="shared" si="24"/>
        <v>-53307072</v>
      </c>
      <c r="V62" s="15">
        <f t="shared" si="24"/>
        <v>-42304226</v>
      </c>
      <c r="W62" s="15">
        <f t="shared" si="24"/>
        <v>-45468806</v>
      </c>
      <c r="X62" s="15">
        <f t="shared" si="24"/>
        <v>-161486812</v>
      </c>
      <c r="Y62" s="15">
        <f t="shared" si="24"/>
        <v>-13967569</v>
      </c>
      <c r="Z62" s="15">
        <f t="shared" si="24"/>
        <v>-1145506</v>
      </c>
      <c r="AA62" s="15">
        <f t="shared" si="24"/>
        <v>-38362500</v>
      </c>
      <c r="AB62" s="15">
        <f t="shared" si="24"/>
        <v>-42076032</v>
      </c>
      <c r="AC62" s="15">
        <f t="shared" si="24"/>
        <v>-326934807</v>
      </c>
      <c r="AD62" s="15">
        <f t="shared" si="24"/>
        <v>-35905519</v>
      </c>
      <c r="AE62" s="15">
        <f t="shared" si="24"/>
        <v>-40866905</v>
      </c>
      <c r="AF62" s="15">
        <f t="shared" si="24"/>
        <v>-25274561</v>
      </c>
      <c r="AG62" s="15">
        <f t="shared" si="24"/>
        <v>-39264565</v>
      </c>
      <c r="AH62" s="15">
        <f t="shared" si="24"/>
        <v>-297231601</v>
      </c>
      <c r="AI62" s="15">
        <f t="shared" si="24"/>
        <v>-58853411</v>
      </c>
      <c r="AJ62" s="15">
        <f t="shared" si="24"/>
        <v>-51247794</v>
      </c>
      <c r="AK62" s="15">
        <f t="shared" si="24"/>
        <v>-39026430</v>
      </c>
      <c r="AL62" s="15">
        <f t="shared" si="24"/>
        <v>-379219800</v>
      </c>
      <c r="AM62" s="15">
        <f t="shared" si="24"/>
        <v>-287291001</v>
      </c>
      <c r="AN62" s="15">
        <f t="shared" si="24"/>
        <v>-33687849</v>
      </c>
      <c r="AO62" s="15">
        <f t="shared" si="24"/>
        <v>-580446851</v>
      </c>
      <c r="AP62" s="15">
        <f t="shared" si="24"/>
        <v>-54009868</v>
      </c>
      <c r="AQ62" s="15">
        <f t="shared" si="24"/>
        <v>-496067850</v>
      </c>
      <c r="AR62" s="15">
        <f t="shared" si="24"/>
        <v>-429682304</v>
      </c>
      <c r="AS62" s="15">
        <f t="shared" si="24"/>
        <v>-258317008</v>
      </c>
      <c r="AT62" s="15">
        <f t="shared" si="24"/>
        <v>-308068720</v>
      </c>
      <c r="AU62" s="15">
        <f t="shared" si="24"/>
        <v>-255201899</v>
      </c>
      <c r="AV62" s="15">
        <f t="shared" si="24"/>
        <v>-73824562</v>
      </c>
      <c r="AW62" s="15">
        <f t="shared" si="24"/>
        <v>-18754908</v>
      </c>
      <c r="AX62" s="15">
        <f t="shared" si="24"/>
        <v>-164624107</v>
      </c>
      <c r="AY62" s="15">
        <f t="shared" si="24"/>
        <v>-73892127</v>
      </c>
      <c r="AZ62" s="15">
        <f t="shared" si="24"/>
        <v>-96856834</v>
      </c>
      <c r="BA62" s="15">
        <f t="shared" si="24"/>
        <v>-64952952</v>
      </c>
      <c r="BB62" s="15">
        <f t="shared" si="24"/>
        <v>-89100207</v>
      </c>
      <c r="BC62" s="7">
        <f t="shared" si="24"/>
        <v>-159843582</v>
      </c>
    </row>
    <row r="63" spans="1:55" ht="13.5">
      <c r="A63" s="21" t="s">
        <v>120</v>
      </c>
      <c r="B63" s="15">
        <f>+B59-B58</f>
        <v>-4761390732</v>
      </c>
      <c r="C63" s="15">
        <f aca="true" t="shared" si="25" ref="C63:BC63">+C59-C58</f>
        <v>-36834114</v>
      </c>
      <c r="D63" s="15">
        <f t="shared" si="25"/>
        <v>-89119245</v>
      </c>
      <c r="E63" s="15">
        <f t="shared" si="25"/>
        <v>-37599738</v>
      </c>
      <c r="F63" s="15">
        <f t="shared" si="25"/>
        <v>-68865691</v>
      </c>
      <c r="G63" s="15">
        <f t="shared" si="25"/>
        <v>-239421637</v>
      </c>
      <c r="H63" s="15">
        <f t="shared" si="25"/>
        <v>1038542571</v>
      </c>
      <c r="I63" s="15">
        <f t="shared" si="25"/>
        <v>-24004954</v>
      </c>
      <c r="J63" s="15">
        <f t="shared" si="25"/>
        <v>-11589741</v>
      </c>
      <c r="K63" s="15">
        <f t="shared" si="25"/>
        <v>-47868964</v>
      </c>
      <c r="L63" s="15">
        <f t="shared" si="25"/>
        <v>858596692</v>
      </c>
      <c r="M63" s="15">
        <f t="shared" si="25"/>
        <v>-18016671</v>
      </c>
      <c r="N63" s="15">
        <f t="shared" si="25"/>
        <v>-19149878</v>
      </c>
      <c r="O63" s="15">
        <f t="shared" si="25"/>
        <v>-152351151</v>
      </c>
      <c r="P63" s="15">
        <f t="shared" si="25"/>
        <v>-32818600</v>
      </c>
      <c r="Q63" s="15">
        <f t="shared" si="25"/>
        <v>-41358539</v>
      </c>
      <c r="R63" s="15">
        <f t="shared" si="25"/>
        <v>-69529591</v>
      </c>
      <c r="S63" s="15">
        <f t="shared" si="25"/>
        <v>-220250733</v>
      </c>
      <c r="T63" s="15">
        <f t="shared" si="25"/>
        <v>-22282701</v>
      </c>
      <c r="U63" s="15">
        <f t="shared" si="25"/>
        <v>-118872029</v>
      </c>
      <c r="V63" s="15">
        <f t="shared" si="25"/>
        <v>-51881856</v>
      </c>
      <c r="W63" s="15">
        <f t="shared" si="25"/>
        <v>-45468806</v>
      </c>
      <c r="X63" s="15">
        <f t="shared" si="25"/>
        <v>-162694812</v>
      </c>
      <c r="Y63" s="15">
        <f t="shared" si="25"/>
        <v>-129124944</v>
      </c>
      <c r="Z63" s="15">
        <f t="shared" si="25"/>
        <v>-5591506</v>
      </c>
      <c r="AA63" s="15">
        <f t="shared" si="25"/>
        <v>-58435480</v>
      </c>
      <c r="AB63" s="15">
        <f t="shared" si="25"/>
        <v>-42076032</v>
      </c>
      <c r="AC63" s="15">
        <f t="shared" si="25"/>
        <v>-326934807</v>
      </c>
      <c r="AD63" s="15">
        <f t="shared" si="25"/>
        <v>-58100743</v>
      </c>
      <c r="AE63" s="15">
        <f t="shared" si="25"/>
        <v>-52262279</v>
      </c>
      <c r="AF63" s="15">
        <f t="shared" si="25"/>
        <v>-34274561</v>
      </c>
      <c r="AG63" s="15">
        <f t="shared" si="25"/>
        <v>-39554187</v>
      </c>
      <c r="AH63" s="15">
        <f t="shared" si="25"/>
        <v>-308231601</v>
      </c>
      <c r="AI63" s="15">
        <f t="shared" si="25"/>
        <v>-50742957</v>
      </c>
      <c r="AJ63" s="15">
        <f t="shared" si="25"/>
        <v>-53942210</v>
      </c>
      <c r="AK63" s="15">
        <f t="shared" si="25"/>
        <v>-42051265</v>
      </c>
      <c r="AL63" s="15">
        <f t="shared" si="25"/>
        <v>-379506889</v>
      </c>
      <c r="AM63" s="15">
        <f t="shared" si="25"/>
        <v>-287290995</v>
      </c>
      <c r="AN63" s="15">
        <f t="shared" si="25"/>
        <v>-37067849</v>
      </c>
      <c r="AO63" s="15">
        <f t="shared" si="25"/>
        <v>-820124851</v>
      </c>
      <c r="AP63" s="15">
        <f t="shared" si="25"/>
        <v>-62131278</v>
      </c>
      <c r="AQ63" s="15">
        <f t="shared" si="25"/>
        <v>-496266850</v>
      </c>
      <c r="AR63" s="15">
        <f t="shared" si="25"/>
        <v>-467818304</v>
      </c>
      <c r="AS63" s="15">
        <f t="shared" si="25"/>
        <v>-288706988</v>
      </c>
      <c r="AT63" s="15">
        <f t="shared" si="25"/>
        <v>-342869053</v>
      </c>
      <c r="AU63" s="15">
        <f t="shared" si="25"/>
        <v>-254582329</v>
      </c>
      <c r="AV63" s="15">
        <f t="shared" si="25"/>
        <v>-74024562</v>
      </c>
      <c r="AW63" s="15">
        <f t="shared" si="25"/>
        <v>-26511301</v>
      </c>
      <c r="AX63" s="15">
        <f t="shared" si="25"/>
        <v>-191019907</v>
      </c>
      <c r="AY63" s="15">
        <f t="shared" si="25"/>
        <v>-113741695</v>
      </c>
      <c r="AZ63" s="15">
        <f t="shared" si="25"/>
        <v>-109360554</v>
      </c>
      <c r="BA63" s="15">
        <f t="shared" si="25"/>
        <v>-64952952</v>
      </c>
      <c r="BB63" s="15">
        <f t="shared" si="25"/>
        <v>-107693616</v>
      </c>
      <c r="BC63" s="7">
        <f t="shared" si="25"/>
        <v>-169401878</v>
      </c>
    </row>
    <row r="64" spans="1:55" ht="13.5">
      <c r="A64" s="21" t="s">
        <v>121</v>
      </c>
      <c r="B64" s="18">
        <f>IF(B57=0,0,B59*100/B57)</f>
        <v>15.878008474850342</v>
      </c>
      <c r="C64" s="18">
        <f aca="true" t="shared" si="26" ref="C64:BC64">IF(C57=0,0,C59*100/C57)</f>
        <v>4.044072372632497</v>
      </c>
      <c r="D64" s="18">
        <f t="shared" si="26"/>
        <v>15.648834529040794</v>
      </c>
      <c r="E64" s="18">
        <f t="shared" si="26"/>
        <v>41.20180155107519</v>
      </c>
      <c r="F64" s="18">
        <f t="shared" si="26"/>
        <v>34.43329337897339</v>
      </c>
      <c r="G64" s="18">
        <f t="shared" si="26"/>
        <v>4.804353884466605</v>
      </c>
      <c r="H64" s="18">
        <f t="shared" si="26"/>
        <v>4049.0032200696232</v>
      </c>
      <c r="I64" s="18">
        <f t="shared" si="26"/>
        <v>14.882055353606544</v>
      </c>
      <c r="J64" s="18">
        <f t="shared" si="26"/>
        <v>13.941228750772947</v>
      </c>
      <c r="K64" s="18">
        <f t="shared" si="26"/>
        <v>-247.30980834459822</v>
      </c>
      <c r="L64" s="18">
        <f t="shared" si="26"/>
        <v>254.88203571319846</v>
      </c>
      <c r="M64" s="18">
        <f t="shared" si="26"/>
        <v>54.18871030510585</v>
      </c>
      <c r="N64" s="18">
        <f t="shared" si="26"/>
        <v>19.784076874924978</v>
      </c>
      <c r="O64" s="18">
        <f t="shared" si="26"/>
        <v>13.177465262917629</v>
      </c>
      <c r="P64" s="18">
        <f t="shared" si="26"/>
        <v>19.65284238358713</v>
      </c>
      <c r="Q64" s="18">
        <f t="shared" si="26"/>
        <v>30.816542337662337</v>
      </c>
      <c r="R64" s="18">
        <f t="shared" si="26"/>
        <v>8.875221620748839</v>
      </c>
      <c r="S64" s="18">
        <f t="shared" si="26"/>
        <v>28.86670868458587</v>
      </c>
      <c r="T64" s="18">
        <f t="shared" si="26"/>
        <v>23.880551024068918</v>
      </c>
      <c r="U64" s="18">
        <f t="shared" si="26"/>
        <v>42.82070251827124</v>
      </c>
      <c r="V64" s="18">
        <f t="shared" si="26"/>
        <v>24.029306457934183</v>
      </c>
      <c r="W64" s="18">
        <f t="shared" si="26"/>
        <v>19.81291068965882</v>
      </c>
      <c r="X64" s="18">
        <f t="shared" si="26"/>
        <v>40.322630748919764</v>
      </c>
      <c r="Y64" s="18">
        <f t="shared" si="26"/>
        <v>42.5717767014222</v>
      </c>
      <c r="Z64" s="18">
        <f t="shared" si="26"/>
        <v>91.18716463990467</v>
      </c>
      <c r="AA64" s="18">
        <f t="shared" si="26"/>
        <v>32.03560988572947</v>
      </c>
      <c r="AB64" s="18">
        <f t="shared" si="26"/>
        <v>54.42262272281185</v>
      </c>
      <c r="AC64" s="18">
        <f t="shared" si="26"/>
        <v>-806.8423582602907</v>
      </c>
      <c r="AD64" s="18">
        <f t="shared" si="26"/>
        <v>14.330657361272548</v>
      </c>
      <c r="AE64" s="18">
        <f t="shared" si="26"/>
        <v>29.261499555146283</v>
      </c>
      <c r="AF64" s="18">
        <f t="shared" si="26"/>
        <v>26.19466916810004</v>
      </c>
      <c r="AG64" s="18">
        <f t="shared" si="26"/>
        <v>-28.81495294896831</v>
      </c>
      <c r="AH64" s="18">
        <f t="shared" si="26"/>
        <v>34.54983829121014</v>
      </c>
      <c r="AI64" s="18">
        <f t="shared" si="26"/>
        <v>13.577957415565345</v>
      </c>
      <c r="AJ64" s="18">
        <f t="shared" si="26"/>
        <v>15.46951809299865</v>
      </c>
      <c r="AK64" s="18">
        <f t="shared" si="26"/>
        <v>20.47260831585374</v>
      </c>
      <c r="AL64" s="18">
        <f t="shared" si="26"/>
        <v>-1002.7357585274361</v>
      </c>
      <c r="AM64" s="18">
        <f t="shared" si="26"/>
        <v>3.7274081604846887</v>
      </c>
      <c r="AN64" s="18">
        <f t="shared" si="26"/>
        <v>36.234422076904984</v>
      </c>
      <c r="AO64" s="18">
        <f t="shared" si="26"/>
        <v>13.602651160457619</v>
      </c>
      <c r="AP64" s="18">
        <f t="shared" si="26"/>
        <v>24.5311227787035</v>
      </c>
      <c r="AQ64" s="18">
        <f t="shared" si="26"/>
        <v>-1149.730059958684</v>
      </c>
      <c r="AR64" s="18">
        <f t="shared" si="26"/>
        <v>-4178.106324828874</v>
      </c>
      <c r="AS64" s="18">
        <f t="shared" si="26"/>
        <v>12.769162188211316</v>
      </c>
      <c r="AT64" s="18">
        <f t="shared" si="26"/>
        <v>-422.1017643221793</v>
      </c>
      <c r="AU64" s="18">
        <f t="shared" si="26"/>
        <v>13.60284801081771</v>
      </c>
      <c r="AV64" s="18">
        <f t="shared" si="26"/>
        <v>13.272325245664865</v>
      </c>
      <c r="AW64" s="18">
        <f t="shared" si="26"/>
        <v>44.739361796163706</v>
      </c>
      <c r="AX64" s="18">
        <f t="shared" si="26"/>
        <v>18.822640385595758</v>
      </c>
      <c r="AY64" s="18">
        <f t="shared" si="26"/>
        <v>27.687892547829918</v>
      </c>
      <c r="AZ64" s="18">
        <f t="shared" si="26"/>
        <v>-63.668448592063996</v>
      </c>
      <c r="BA64" s="18">
        <f t="shared" si="26"/>
        <v>32.05189555611348</v>
      </c>
      <c r="BB64" s="18">
        <f t="shared" si="26"/>
        <v>11.849594229092261</v>
      </c>
      <c r="BC64" s="10">
        <f t="shared" si="26"/>
        <v>41.06528307884816</v>
      </c>
    </row>
    <row r="65" spans="1:55" ht="13.5">
      <c r="A65" s="21" t="s">
        <v>122</v>
      </c>
      <c r="B65" s="18">
        <f>IF(B58=0,0,B59*100/B58)</f>
        <v>13.780205335120483</v>
      </c>
      <c r="C65" s="18">
        <f aca="true" t="shared" si="27" ref="C65:BC65">IF(C58=0,0,C59*100/C58)</f>
        <v>3.440085091162774</v>
      </c>
      <c r="D65" s="18">
        <f t="shared" si="27"/>
        <v>15.648834529040794</v>
      </c>
      <c r="E65" s="18">
        <f t="shared" si="27"/>
        <v>38.12348857133693</v>
      </c>
      <c r="F65" s="18">
        <f t="shared" si="27"/>
        <v>33.0277882243698</v>
      </c>
      <c r="G65" s="18">
        <f t="shared" si="27"/>
        <v>5.27820704574587</v>
      </c>
      <c r="H65" s="18">
        <f t="shared" si="27"/>
        <v>3394.0325139558486</v>
      </c>
      <c r="I65" s="18">
        <f t="shared" si="27"/>
        <v>15.24984591012025</v>
      </c>
      <c r="J65" s="18">
        <f t="shared" si="27"/>
        <v>16.512160286403546</v>
      </c>
      <c r="K65" s="18">
        <f t="shared" si="27"/>
        <v>-165.229935561084</v>
      </c>
      <c r="L65" s="18">
        <f t="shared" si="27"/>
        <v>238.0399237949803</v>
      </c>
      <c r="M65" s="18">
        <f t="shared" si="27"/>
        <v>43.59390791810476</v>
      </c>
      <c r="N65" s="18">
        <f t="shared" si="27"/>
        <v>25.79091692087153</v>
      </c>
      <c r="O65" s="18">
        <f t="shared" si="27"/>
        <v>13.162518524429448</v>
      </c>
      <c r="P65" s="18">
        <f t="shared" si="27"/>
        <v>19.65284238358713</v>
      </c>
      <c r="Q65" s="18">
        <f t="shared" si="27"/>
        <v>26.393886703803236</v>
      </c>
      <c r="R65" s="18">
        <f t="shared" si="27"/>
        <v>8.875221620748839</v>
      </c>
      <c r="S65" s="18">
        <f t="shared" si="27"/>
        <v>27.51020592015941</v>
      </c>
      <c r="T65" s="18">
        <f t="shared" si="27"/>
        <v>23.291108623767634</v>
      </c>
      <c r="U65" s="18">
        <f t="shared" si="27"/>
        <v>25.140202601399995</v>
      </c>
      <c r="V65" s="18">
        <f t="shared" si="27"/>
        <v>20.502877009509803</v>
      </c>
      <c r="W65" s="18">
        <f t="shared" si="27"/>
        <v>19.81291068965882</v>
      </c>
      <c r="X65" s="18">
        <f t="shared" si="27"/>
        <v>40.14342416652947</v>
      </c>
      <c r="Y65" s="18">
        <f t="shared" si="27"/>
        <v>7.423486060569909</v>
      </c>
      <c r="Z65" s="18">
        <f t="shared" si="27"/>
        <v>67.94624904445071</v>
      </c>
      <c r="AA65" s="18">
        <f t="shared" si="27"/>
        <v>23.63170068002318</v>
      </c>
      <c r="AB65" s="18">
        <f t="shared" si="27"/>
        <v>54.42262272281185</v>
      </c>
      <c r="AC65" s="18">
        <f t="shared" si="27"/>
        <v>-806.8423582602907</v>
      </c>
      <c r="AD65" s="18">
        <f t="shared" si="27"/>
        <v>9.369072992559998</v>
      </c>
      <c r="AE65" s="18">
        <f t="shared" si="27"/>
        <v>24.440632777623673</v>
      </c>
      <c r="AF65" s="18">
        <f t="shared" si="27"/>
        <v>20.743112384191253</v>
      </c>
      <c r="AG65" s="18">
        <f t="shared" si="27"/>
        <v>-28.543741550890427</v>
      </c>
      <c r="AH65" s="18">
        <f t="shared" si="27"/>
        <v>33.73276618524652</v>
      </c>
      <c r="AI65" s="18">
        <f t="shared" si="27"/>
        <v>15.413667241289007</v>
      </c>
      <c r="AJ65" s="18">
        <f t="shared" si="27"/>
        <v>14.81126200776007</v>
      </c>
      <c r="AK65" s="18">
        <f t="shared" si="27"/>
        <v>19.28395369506752</v>
      </c>
      <c r="AL65" s="18">
        <f t="shared" si="27"/>
        <v>-994.4339455352073</v>
      </c>
      <c r="AM65" s="18">
        <f t="shared" si="27"/>
        <v>3.727408235429031</v>
      </c>
      <c r="AN65" s="18">
        <f t="shared" si="27"/>
        <v>34.05561656105969</v>
      </c>
      <c r="AO65" s="18">
        <f t="shared" si="27"/>
        <v>10.025895322728026</v>
      </c>
      <c r="AP65" s="18">
        <f t="shared" si="27"/>
        <v>22.031004744051614</v>
      </c>
      <c r="AQ65" s="18">
        <f t="shared" si="27"/>
        <v>-1143.9948111197452</v>
      </c>
      <c r="AR65" s="18">
        <f t="shared" si="27"/>
        <v>-870.9853288985518</v>
      </c>
      <c r="AS65" s="18">
        <f t="shared" si="27"/>
        <v>11.58070769713359</v>
      </c>
      <c r="AT65" s="18">
        <f t="shared" si="27"/>
        <v>-265.5093373411583</v>
      </c>
      <c r="AU65" s="18">
        <f t="shared" si="27"/>
        <v>13.631440215806112</v>
      </c>
      <c r="AV65" s="18">
        <f t="shared" si="27"/>
        <v>13.241214198413342</v>
      </c>
      <c r="AW65" s="18">
        <f t="shared" si="27"/>
        <v>36.4167139520666</v>
      </c>
      <c r="AX65" s="18">
        <f t="shared" si="27"/>
        <v>16.65485106875218</v>
      </c>
      <c r="AY65" s="18">
        <f t="shared" si="27"/>
        <v>19.91970926401522</v>
      </c>
      <c r="AZ65" s="18">
        <f t="shared" si="27"/>
        <v>-52.5626205281843</v>
      </c>
      <c r="BA65" s="18">
        <f t="shared" si="27"/>
        <v>32.05189555611348</v>
      </c>
      <c r="BB65" s="18">
        <f t="shared" si="27"/>
        <v>10.008508585718095</v>
      </c>
      <c r="BC65" s="10">
        <f t="shared" si="27"/>
        <v>39.667339799313005</v>
      </c>
    </row>
    <row r="66" spans="1:55" ht="12.75">
      <c r="A66" s="1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8"/>
    </row>
    <row r="67" spans="1:55" ht="13.5">
      <c r="A67" s="2" t="s">
        <v>132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8"/>
    </row>
    <row r="68" spans="1:55" ht="13.5">
      <c r="A68" s="21" t="s">
        <v>124</v>
      </c>
      <c r="B68" s="17">
        <v>2862754000</v>
      </c>
      <c r="C68" s="17">
        <v>38493000</v>
      </c>
      <c r="D68" s="17">
        <v>43867000</v>
      </c>
      <c r="E68" s="17">
        <v>33207000</v>
      </c>
      <c r="F68" s="17">
        <v>79313000</v>
      </c>
      <c r="G68" s="17">
        <v>292021000</v>
      </c>
      <c r="H68" s="17">
        <v>34428000</v>
      </c>
      <c r="I68" s="17">
        <v>30909000</v>
      </c>
      <c r="J68" s="17">
        <v>19981000</v>
      </c>
      <c r="K68" s="17">
        <v>11670000</v>
      </c>
      <c r="L68" s="17">
        <v>264383000</v>
      </c>
      <c r="M68" s="17">
        <v>22996000</v>
      </c>
      <c r="N68" s="17">
        <v>18345000</v>
      </c>
      <c r="O68" s="17">
        <v>183797000</v>
      </c>
      <c r="P68" s="17">
        <v>44936000</v>
      </c>
      <c r="Q68" s="17">
        <v>51391000</v>
      </c>
      <c r="R68" s="17">
        <v>67394000</v>
      </c>
      <c r="S68" s="17">
        <v>314554000</v>
      </c>
      <c r="T68" s="17">
        <v>15137000</v>
      </c>
      <c r="U68" s="17">
        <v>39109000</v>
      </c>
      <c r="V68" s="17">
        <v>54189000</v>
      </c>
      <c r="W68" s="17">
        <v>46471000</v>
      </c>
      <c r="X68" s="17">
        <v>272438000</v>
      </c>
      <c r="Y68" s="17">
        <v>158804000</v>
      </c>
      <c r="Z68" s="17">
        <v>9310000</v>
      </c>
      <c r="AA68" s="17">
        <v>21645000</v>
      </c>
      <c r="AB68" s="17">
        <v>93002000</v>
      </c>
      <c r="AC68" s="17">
        <v>33952000</v>
      </c>
      <c r="AD68" s="17">
        <v>37344000</v>
      </c>
      <c r="AE68" s="17">
        <v>48352000</v>
      </c>
      <c r="AF68" s="17">
        <v>39679000</v>
      </c>
      <c r="AG68" s="17">
        <v>40793000</v>
      </c>
      <c r="AH68" s="17">
        <v>431867000</v>
      </c>
      <c r="AI68" s="17">
        <v>50702000</v>
      </c>
      <c r="AJ68" s="17">
        <v>60760000</v>
      </c>
      <c r="AK68" s="17">
        <v>41457000</v>
      </c>
      <c r="AL68" s="17">
        <v>29709000</v>
      </c>
      <c r="AM68" s="17">
        <v>300490000</v>
      </c>
      <c r="AN68" s="17">
        <v>51071000</v>
      </c>
      <c r="AO68" s="17">
        <v>186955000</v>
      </c>
      <c r="AP68" s="17">
        <v>47125000</v>
      </c>
      <c r="AQ68" s="17">
        <v>32939000</v>
      </c>
      <c r="AR68" s="17">
        <v>33506000</v>
      </c>
      <c r="AS68" s="17">
        <v>274582000</v>
      </c>
      <c r="AT68" s="17">
        <v>41150000</v>
      </c>
      <c r="AU68" s="17">
        <v>57347000</v>
      </c>
      <c r="AV68" s="17">
        <v>39630000</v>
      </c>
      <c r="AW68" s="17">
        <v>32195000</v>
      </c>
      <c r="AX68" s="17">
        <v>258534000</v>
      </c>
      <c r="AY68" s="17">
        <v>17589000</v>
      </c>
      <c r="AZ68" s="17">
        <v>41759000</v>
      </c>
      <c r="BA68" s="17">
        <v>51197000</v>
      </c>
      <c r="BB68" s="17">
        <v>33919000</v>
      </c>
      <c r="BC68" s="9">
        <v>270719000</v>
      </c>
    </row>
    <row r="69" spans="1:55" ht="13.5">
      <c r="A69" s="21" t="s">
        <v>125</v>
      </c>
      <c r="B69" s="17">
        <v>2533706000</v>
      </c>
      <c r="C69" s="17">
        <v>35493000</v>
      </c>
      <c r="D69" s="17">
        <v>41867000</v>
      </c>
      <c r="E69" s="17">
        <v>28207000</v>
      </c>
      <c r="F69" s="17">
        <v>75313000</v>
      </c>
      <c r="G69" s="17">
        <v>292021000</v>
      </c>
      <c r="H69" s="17">
        <v>32428000</v>
      </c>
      <c r="I69" s="17">
        <v>27909000</v>
      </c>
      <c r="J69" s="17">
        <v>16981000</v>
      </c>
      <c r="K69" s="17">
        <v>11670000</v>
      </c>
      <c r="L69" s="17">
        <v>264383000</v>
      </c>
      <c r="M69" s="17">
        <v>20996000</v>
      </c>
      <c r="N69" s="17">
        <v>18345000</v>
      </c>
      <c r="O69" s="17">
        <v>183797000</v>
      </c>
      <c r="P69" s="17">
        <v>43136000</v>
      </c>
      <c r="Q69" s="17">
        <v>51391000</v>
      </c>
      <c r="R69" s="17">
        <v>65274000</v>
      </c>
      <c r="S69" s="17">
        <v>314554000</v>
      </c>
      <c r="T69" s="17">
        <v>15137000</v>
      </c>
      <c r="U69" s="17">
        <v>38009000</v>
      </c>
      <c r="V69" s="17">
        <v>50189000</v>
      </c>
      <c r="W69" s="17">
        <v>41623000</v>
      </c>
      <c r="X69" s="17">
        <v>272438000</v>
      </c>
      <c r="Y69" s="17">
        <v>153804000</v>
      </c>
      <c r="Z69" s="17">
        <v>9310000</v>
      </c>
      <c r="AA69" s="17">
        <v>21645000</v>
      </c>
      <c r="AB69" s="17">
        <v>93002000</v>
      </c>
      <c r="AC69" s="17">
        <v>27952000</v>
      </c>
      <c r="AD69" s="17">
        <v>35134000</v>
      </c>
      <c r="AE69" s="17">
        <v>46904000</v>
      </c>
      <c r="AF69" s="17">
        <v>38679000</v>
      </c>
      <c r="AG69" s="17">
        <v>40713000</v>
      </c>
      <c r="AH69" s="17">
        <v>431867000</v>
      </c>
      <c r="AI69" s="17">
        <v>46702000</v>
      </c>
      <c r="AJ69" s="17">
        <v>74481000</v>
      </c>
      <c r="AK69" s="17">
        <v>69329000</v>
      </c>
      <c r="AL69" s="17">
        <v>28239000</v>
      </c>
      <c r="AM69" s="17">
        <v>300490000</v>
      </c>
      <c r="AN69" s="17">
        <v>48071000</v>
      </c>
      <c r="AO69" s="17">
        <v>186955000</v>
      </c>
      <c r="AP69" s="17">
        <v>45125000</v>
      </c>
      <c r="AQ69" s="17">
        <v>29098000</v>
      </c>
      <c r="AR69" s="17">
        <v>30706000</v>
      </c>
      <c r="AS69" s="17">
        <v>274582000</v>
      </c>
      <c r="AT69" s="17">
        <v>40150000</v>
      </c>
      <c r="AU69" s="17">
        <v>56347000</v>
      </c>
      <c r="AV69" s="17">
        <v>36630000</v>
      </c>
      <c r="AW69" s="17">
        <v>29195000</v>
      </c>
      <c r="AX69" s="17">
        <v>258534000</v>
      </c>
      <c r="AY69" s="17">
        <v>17589000</v>
      </c>
      <c r="AZ69" s="17">
        <v>35759000</v>
      </c>
      <c r="BA69" s="17">
        <v>49097000</v>
      </c>
      <c r="BB69" s="17">
        <v>32989000</v>
      </c>
      <c r="BC69" s="9">
        <v>270719000</v>
      </c>
    </row>
    <row r="70" spans="1:55" ht="13.5">
      <c r="A70" s="21" t="s">
        <v>126</v>
      </c>
      <c r="B70" s="17">
        <v>384122161</v>
      </c>
      <c r="C70" s="17">
        <v>1409227</v>
      </c>
      <c r="D70" s="17">
        <v>10124335</v>
      </c>
      <c r="E70" s="17">
        <v>6215333</v>
      </c>
      <c r="F70" s="17">
        <v>32706127</v>
      </c>
      <c r="G70" s="17">
        <v>-4397862</v>
      </c>
      <c r="H70" s="17">
        <v>1022387727</v>
      </c>
      <c r="I70" s="17">
        <v>4778616</v>
      </c>
      <c r="J70" s="17">
        <v>2292210</v>
      </c>
      <c r="K70" s="17">
        <v>-16849950</v>
      </c>
      <c r="L70" s="17">
        <v>1120311248</v>
      </c>
      <c r="M70" s="17">
        <v>8828085</v>
      </c>
      <c r="N70" s="17">
        <v>6746887</v>
      </c>
      <c r="O70" s="17">
        <v>28386974</v>
      </c>
      <c r="P70" s="17">
        <v>7234475</v>
      </c>
      <c r="Q70" s="17">
        <v>13646380</v>
      </c>
      <c r="R70" s="17">
        <v>5939994</v>
      </c>
      <c r="S70" s="17">
        <v>86342389</v>
      </c>
      <c r="T70" s="17">
        <v>6004581</v>
      </c>
      <c r="U70" s="17">
        <v>3995186</v>
      </c>
      <c r="V70" s="17">
        <v>12926044</v>
      </c>
      <c r="W70" s="17">
        <v>8197795</v>
      </c>
      <c r="X70" s="17">
        <v>105579826</v>
      </c>
      <c r="Y70" s="17">
        <v>25340230</v>
      </c>
      <c r="Z70" s="17">
        <v>9462045</v>
      </c>
      <c r="AA70" s="17">
        <v>7386861</v>
      </c>
      <c r="AB70" s="17">
        <v>31059034</v>
      </c>
      <c r="AC70" s="17">
        <v>-115852750</v>
      </c>
      <c r="AD70" s="17">
        <v>6006229</v>
      </c>
      <c r="AE70" s="17">
        <v>19050257</v>
      </c>
      <c r="AF70" s="17">
        <v>8595562</v>
      </c>
      <c r="AG70" s="17">
        <v>-2973884</v>
      </c>
      <c r="AH70" s="17">
        <v>156440968</v>
      </c>
      <c r="AI70" s="17">
        <v>9099044</v>
      </c>
      <c r="AJ70" s="17">
        <v>12368194</v>
      </c>
      <c r="AK70" s="17">
        <v>7293310</v>
      </c>
      <c r="AL70" s="17">
        <v>-38103787</v>
      </c>
      <c r="AM70" s="17">
        <v>11123112</v>
      </c>
      <c r="AN70" s="17">
        <v>16735686</v>
      </c>
      <c r="AO70" s="17">
        <v>19662912</v>
      </c>
      <c r="AP70" s="17">
        <v>14283387</v>
      </c>
      <c r="AQ70" s="17">
        <v>-393096976</v>
      </c>
      <c r="AR70" s="17">
        <v>-181899963</v>
      </c>
      <c r="AS70" s="17">
        <v>39314679</v>
      </c>
      <c r="AT70" s="17">
        <v>-146294626</v>
      </c>
      <c r="AU70" s="17">
        <v>12714652</v>
      </c>
      <c r="AV70" s="17">
        <v>4107515</v>
      </c>
      <c r="AW70" s="17">
        <v>10423213</v>
      </c>
      <c r="AX70" s="17">
        <v>46928198</v>
      </c>
      <c r="AY70" s="17">
        <v>2350914</v>
      </c>
      <c r="AZ70" s="17">
        <v>-6444090</v>
      </c>
      <c r="BA70" s="17">
        <v>21769873</v>
      </c>
      <c r="BB70" s="17">
        <v>861830</v>
      </c>
      <c r="BC70" s="9">
        <v>103719745</v>
      </c>
    </row>
    <row r="71" spans="1:55" ht="12.75">
      <c r="A71" s="1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8"/>
    </row>
    <row r="72" spans="1:55" ht="13.5">
      <c r="A72" s="21" t="s">
        <v>133</v>
      </c>
      <c r="B72" s="15">
        <f>+B69-B68</f>
        <v>-329048000</v>
      </c>
      <c r="C72" s="15">
        <f aca="true" t="shared" si="28" ref="C72:BC72">+C69-C68</f>
        <v>-3000000</v>
      </c>
      <c r="D72" s="15">
        <f t="shared" si="28"/>
        <v>-2000000</v>
      </c>
      <c r="E72" s="15">
        <f t="shared" si="28"/>
        <v>-5000000</v>
      </c>
      <c r="F72" s="15">
        <f t="shared" si="28"/>
        <v>-4000000</v>
      </c>
      <c r="G72" s="15">
        <f t="shared" si="28"/>
        <v>0</v>
      </c>
      <c r="H72" s="15">
        <f t="shared" si="28"/>
        <v>-2000000</v>
      </c>
      <c r="I72" s="15">
        <f t="shared" si="28"/>
        <v>-3000000</v>
      </c>
      <c r="J72" s="15">
        <f t="shared" si="28"/>
        <v>-3000000</v>
      </c>
      <c r="K72" s="15">
        <f t="shared" si="28"/>
        <v>0</v>
      </c>
      <c r="L72" s="15">
        <f t="shared" si="28"/>
        <v>0</v>
      </c>
      <c r="M72" s="15">
        <f t="shared" si="28"/>
        <v>-2000000</v>
      </c>
      <c r="N72" s="15">
        <f t="shared" si="28"/>
        <v>0</v>
      </c>
      <c r="O72" s="15">
        <f t="shared" si="28"/>
        <v>0</v>
      </c>
      <c r="P72" s="15">
        <f t="shared" si="28"/>
        <v>-1800000</v>
      </c>
      <c r="Q72" s="15">
        <f t="shared" si="28"/>
        <v>0</v>
      </c>
      <c r="R72" s="15">
        <f t="shared" si="28"/>
        <v>-2120000</v>
      </c>
      <c r="S72" s="15">
        <f t="shared" si="28"/>
        <v>0</v>
      </c>
      <c r="T72" s="15">
        <f t="shared" si="28"/>
        <v>0</v>
      </c>
      <c r="U72" s="15">
        <f t="shared" si="28"/>
        <v>-1100000</v>
      </c>
      <c r="V72" s="15">
        <f t="shared" si="28"/>
        <v>-4000000</v>
      </c>
      <c r="W72" s="15">
        <f t="shared" si="28"/>
        <v>-4848000</v>
      </c>
      <c r="X72" s="15">
        <f t="shared" si="28"/>
        <v>0</v>
      </c>
      <c r="Y72" s="15">
        <f t="shared" si="28"/>
        <v>-5000000</v>
      </c>
      <c r="Z72" s="15">
        <f t="shared" si="28"/>
        <v>0</v>
      </c>
      <c r="AA72" s="15">
        <f t="shared" si="28"/>
        <v>0</v>
      </c>
      <c r="AB72" s="15">
        <f t="shared" si="28"/>
        <v>0</v>
      </c>
      <c r="AC72" s="15">
        <f t="shared" si="28"/>
        <v>-6000000</v>
      </c>
      <c r="AD72" s="15">
        <f t="shared" si="28"/>
        <v>-2210000</v>
      </c>
      <c r="AE72" s="15">
        <f t="shared" si="28"/>
        <v>-1448000</v>
      </c>
      <c r="AF72" s="15">
        <f t="shared" si="28"/>
        <v>-1000000</v>
      </c>
      <c r="AG72" s="15">
        <f t="shared" si="28"/>
        <v>-80000</v>
      </c>
      <c r="AH72" s="15">
        <f t="shared" si="28"/>
        <v>0</v>
      </c>
      <c r="AI72" s="15">
        <f t="shared" si="28"/>
        <v>-4000000</v>
      </c>
      <c r="AJ72" s="15">
        <f t="shared" si="28"/>
        <v>13721000</v>
      </c>
      <c r="AK72" s="15">
        <f t="shared" si="28"/>
        <v>27872000</v>
      </c>
      <c r="AL72" s="15">
        <f t="shared" si="28"/>
        <v>-1470000</v>
      </c>
      <c r="AM72" s="15">
        <f t="shared" si="28"/>
        <v>0</v>
      </c>
      <c r="AN72" s="15">
        <f t="shared" si="28"/>
        <v>-3000000</v>
      </c>
      <c r="AO72" s="15">
        <f t="shared" si="28"/>
        <v>0</v>
      </c>
      <c r="AP72" s="15">
        <f t="shared" si="28"/>
        <v>-2000000</v>
      </c>
      <c r="AQ72" s="15">
        <f t="shared" si="28"/>
        <v>-3841000</v>
      </c>
      <c r="AR72" s="15">
        <f t="shared" si="28"/>
        <v>-2800000</v>
      </c>
      <c r="AS72" s="15">
        <f t="shared" si="28"/>
        <v>0</v>
      </c>
      <c r="AT72" s="15">
        <f t="shared" si="28"/>
        <v>-1000000</v>
      </c>
      <c r="AU72" s="15">
        <f t="shared" si="28"/>
        <v>-1000000</v>
      </c>
      <c r="AV72" s="15">
        <f t="shared" si="28"/>
        <v>-3000000</v>
      </c>
      <c r="AW72" s="15">
        <f t="shared" si="28"/>
        <v>-3000000</v>
      </c>
      <c r="AX72" s="15">
        <f t="shared" si="28"/>
        <v>0</v>
      </c>
      <c r="AY72" s="15">
        <f t="shared" si="28"/>
        <v>0</v>
      </c>
      <c r="AZ72" s="15">
        <f t="shared" si="28"/>
        <v>-6000000</v>
      </c>
      <c r="BA72" s="15">
        <f t="shared" si="28"/>
        <v>-2100000</v>
      </c>
      <c r="BB72" s="15">
        <f t="shared" si="28"/>
        <v>-930000</v>
      </c>
      <c r="BC72" s="7">
        <f t="shared" si="28"/>
        <v>0</v>
      </c>
    </row>
    <row r="73" spans="1:55" ht="13.5">
      <c r="A73" s="21" t="s">
        <v>119</v>
      </c>
      <c r="B73" s="15">
        <f>+B70-B68</f>
        <v>-2478631839</v>
      </c>
      <c r="C73" s="15">
        <f aca="true" t="shared" si="29" ref="C73:BC73">+C70-C68</f>
        <v>-37083773</v>
      </c>
      <c r="D73" s="15">
        <f t="shared" si="29"/>
        <v>-33742665</v>
      </c>
      <c r="E73" s="15">
        <f t="shared" si="29"/>
        <v>-26991667</v>
      </c>
      <c r="F73" s="15">
        <f t="shared" si="29"/>
        <v>-46606873</v>
      </c>
      <c r="G73" s="15">
        <f t="shared" si="29"/>
        <v>-296418862</v>
      </c>
      <c r="H73" s="15">
        <f t="shared" si="29"/>
        <v>987959727</v>
      </c>
      <c r="I73" s="15">
        <f t="shared" si="29"/>
        <v>-26130384</v>
      </c>
      <c r="J73" s="15">
        <f t="shared" si="29"/>
        <v>-17688790</v>
      </c>
      <c r="K73" s="15">
        <f t="shared" si="29"/>
        <v>-28519950</v>
      </c>
      <c r="L73" s="15">
        <f t="shared" si="29"/>
        <v>855928248</v>
      </c>
      <c r="M73" s="15">
        <f t="shared" si="29"/>
        <v>-14167915</v>
      </c>
      <c r="N73" s="15">
        <f t="shared" si="29"/>
        <v>-11598113</v>
      </c>
      <c r="O73" s="15">
        <f t="shared" si="29"/>
        <v>-155410026</v>
      </c>
      <c r="P73" s="15">
        <f t="shared" si="29"/>
        <v>-37701525</v>
      </c>
      <c r="Q73" s="15">
        <f t="shared" si="29"/>
        <v>-37744620</v>
      </c>
      <c r="R73" s="15">
        <f t="shared" si="29"/>
        <v>-61454006</v>
      </c>
      <c r="S73" s="15">
        <f t="shared" si="29"/>
        <v>-228211611</v>
      </c>
      <c r="T73" s="15">
        <f t="shared" si="29"/>
        <v>-9132419</v>
      </c>
      <c r="U73" s="15">
        <f t="shared" si="29"/>
        <v>-35113814</v>
      </c>
      <c r="V73" s="15">
        <f t="shared" si="29"/>
        <v>-41262956</v>
      </c>
      <c r="W73" s="15">
        <f t="shared" si="29"/>
        <v>-38273205</v>
      </c>
      <c r="X73" s="15">
        <f t="shared" si="29"/>
        <v>-166858174</v>
      </c>
      <c r="Y73" s="15">
        <f t="shared" si="29"/>
        <v>-133463770</v>
      </c>
      <c r="Z73" s="15">
        <f t="shared" si="29"/>
        <v>152045</v>
      </c>
      <c r="AA73" s="15">
        <f t="shared" si="29"/>
        <v>-14258139</v>
      </c>
      <c r="AB73" s="15">
        <f t="shared" si="29"/>
        <v>-61942966</v>
      </c>
      <c r="AC73" s="15">
        <f t="shared" si="29"/>
        <v>-149804750</v>
      </c>
      <c r="AD73" s="15">
        <f t="shared" si="29"/>
        <v>-31337771</v>
      </c>
      <c r="AE73" s="15">
        <f t="shared" si="29"/>
        <v>-29301743</v>
      </c>
      <c r="AF73" s="15">
        <f t="shared" si="29"/>
        <v>-31083438</v>
      </c>
      <c r="AG73" s="15">
        <f t="shared" si="29"/>
        <v>-43766884</v>
      </c>
      <c r="AH73" s="15">
        <f t="shared" si="29"/>
        <v>-275426032</v>
      </c>
      <c r="AI73" s="15">
        <f t="shared" si="29"/>
        <v>-41602956</v>
      </c>
      <c r="AJ73" s="15">
        <f t="shared" si="29"/>
        <v>-48391806</v>
      </c>
      <c r="AK73" s="15">
        <f t="shared" si="29"/>
        <v>-34163690</v>
      </c>
      <c r="AL73" s="15">
        <f t="shared" si="29"/>
        <v>-67812787</v>
      </c>
      <c r="AM73" s="15">
        <f t="shared" si="29"/>
        <v>-289366888</v>
      </c>
      <c r="AN73" s="15">
        <f t="shared" si="29"/>
        <v>-34335314</v>
      </c>
      <c r="AO73" s="15">
        <f t="shared" si="29"/>
        <v>-167292088</v>
      </c>
      <c r="AP73" s="15">
        <f t="shared" si="29"/>
        <v>-32841613</v>
      </c>
      <c r="AQ73" s="15">
        <f t="shared" si="29"/>
        <v>-426035976</v>
      </c>
      <c r="AR73" s="15">
        <f t="shared" si="29"/>
        <v>-215405963</v>
      </c>
      <c r="AS73" s="15">
        <f t="shared" si="29"/>
        <v>-235267321</v>
      </c>
      <c r="AT73" s="15">
        <f t="shared" si="29"/>
        <v>-187444626</v>
      </c>
      <c r="AU73" s="15">
        <f t="shared" si="29"/>
        <v>-44632348</v>
      </c>
      <c r="AV73" s="15">
        <f t="shared" si="29"/>
        <v>-35522485</v>
      </c>
      <c r="AW73" s="15">
        <f t="shared" si="29"/>
        <v>-21771787</v>
      </c>
      <c r="AX73" s="15">
        <f t="shared" si="29"/>
        <v>-211605802</v>
      </c>
      <c r="AY73" s="15">
        <f t="shared" si="29"/>
        <v>-15238086</v>
      </c>
      <c r="AZ73" s="15">
        <f t="shared" si="29"/>
        <v>-48203090</v>
      </c>
      <c r="BA73" s="15">
        <f t="shared" si="29"/>
        <v>-29427127</v>
      </c>
      <c r="BB73" s="15">
        <f t="shared" si="29"/>
        <v>-33057170</v>
      </c>
      <c r="BC73" s="7">
        <f t="shared" si="29"/>
        <v>-166999255</v>
      </c>
    </row>
    <row r="74" spans="1:55" ht="13.5">
      <c r="A74" s="21" t="s">
        <v>120</v>
      </c>
      <c r="B74" s="15">
        <f>+B70-B69</f>
        <v>-2149583839</v>
      </c>
      <c r="C74" s="15">
        <f aca="true" t="shared" si="30" ref="C74:BC74">+C70-C69</f>
        <v>-34083773</v>
      </c>
      <c r="D74" s="15">
        <f t="shared" si="30"/>
        <v>-31742665</v>
      </c>
      <c r="E74" s="15">
        <f t="shared" si="30"/>
        <v>-21991667</v>
      </c>
      <c r="F74" s="15">
        <f t="shared" si="30"/>
        <v>-42606873</v>
      </c>
      <c r="G74" s="15">
        <f t="shared" si="30"/>
        <v>-296418862</v>
      </c>
      <c r="H74" s="15">
        <f t="shared" si="30"/>
        <v>989959727</v>
      </c>
      <c r="I74" s="15">
        <f t="shared" si="30"/>
        <v>-23130384</v>
      </c>
      <c r="J74" s="15">
        <f t="shared" si="30"/>
        <v>-14688790</v>
      </c>
      <c r="K74" s="15">
        <f t="shared" si="30"/>
        <v>-28519950</v>
      </c>
      <c r="L74" s="15">
        <f t="shared" si="30"/>
        <v>855928248</v>
      </c>
      <c r="M74" s="15">
        <f t="shared" si="30"/>
        <v>-12167915</v>
      </c>
      <c r="N74" s="15">
        <f t="shared" si="30"/>
        <v>-11598113</v>
      </c>
      <c r="O74" s="15">
        <f t="shared" si="30"/>
        <v>-155410026</v>
      </c>
      <c r="P74" s="15">
        <f t="shared" si="30"/>
        <v>-35901525</v>
      </c>
      <c r="Q74" s="15">
        <f t="shared" si="30"/>
        <v>-37744620</v>
      </c>
      <c r="R74" s="15">
        <f t="shared" si="30"/>
        <v>-59334006</v>
      </c>
      <c r="S74" s="15">
        <f t="shared" si="30"/>
        <v>-228211611</v>
      </c>
      <c r="T74" s="15">
        <f t="shared" si="30"/>
        <v>-9132419</v>
      </c>
      <c r="U74" s="15">
        <f t="shared" si="30"/>
        <v>-34013814</v>
      </c>
      <c r="V74" s="15">
        <f t="shared" si="30"/>
        <v>-37262956</v>
      </c>
      <c r="W74" s="15">
        <f t="shared" si="30"/>
        <v>-33425205</v>
      </c>
      <c r="X74" s="15">
        <f t="shared" si="30"/>
        <v>-166858174</v>
      </c>
      <c r="Y74" s="15">
        <f t="shared" si="30"/>
        <v>-128463770</v>
      </c>
      <c r="Z74" s="15">
        <f t="shared" si="30"/>
        <v>152045</v>
      </c>
      <c r="AA74" s="15">
        <f t="shared" si="30"/>
        <v>-14258139</v>
      </c>
      <c r="AB74" s="15">
        <f t="shared" si="30"/>
        <v>-61942966</v>
      </c>
      <c r="AC74" s="15">
        <f t="shared" si="30"/>
        <v>-143804750</v>
      </c>
      <c r="AD74" s="15">
        <f t="shared" si="30"/>
        <v>-29127771</v>
      </c>
      <c r="AE74" s="15">
        <f t="shared" si="30"/>
        <v>-27853743</v>
      </c>
      <c r="AF74" s="15">
        <f t="shared" si="30"/>
        <v>-30083438</v>
      </c>
      <c r="AG74" s="15">
        <f t="shared" si="30"/>
        <v>-43686884</v>
      </c>
      <c r="AH74" s="15">
        <f t="shared" si="30"/>
        <v>-275426032</v>
      </c>
      <c r="AI74" s="15">
        <f t="shared" si="30"/>
        <v>-37602956</v>
      </c>
      <c r="AJ74" s="15">
        <f t="shared" si="30"/>
        <v>-62112806</v>
      </c>
      <c r="AK74" s="15">
        <f t="shared" si="30"/>
        <v>-62035690</v>
      </c>
      <c r="AL74" s="15">
        <f t="shared" si="30"/>
        <v>-66342787</v>
      </c>
      <c r="AM74" s="15">
        <f t="shared" si="30"/>
        <v>-289366888</v>
      </c>
      <c r="AN74" s="15">
        <f t="shared" si="30"/>
        <v>-31335314</v>
      </c>
      <c r="AO74" s="15">
        <f t="shared" si="30"/>
        <v>-167292088</v>
      </c>
      <c r="AP74" s="15">
        <f t="shared" si="30"/>
        <v>-30841613</v>
      </c>
      <c r="AQ74" s="15">
        <f t="shared" si="30"/>
        <v>-422194976</v>
      </c>
      <c r="AR74" s="15">
        <f t="shared" si="30"/>
        <v>-212605963</v>
      </c>
      <c r="AS74" s="15">
        <f t="shared" si="30"/>
        <v>-235267321</v>
      </c>
      <c r="AT74" s="15">
        <f t="shared" si="30"/>
        <v>-186444626</v>
      </c>
      <c r="AU74" s="15">
        <f t="shared" si="30"/>
        <v>-43632348</v>
      </c>
      <c r="AV74" s="15">
        <f t="shared" si="30"/>
        <v>-32522485</v>
      </c>
      <c r="AW74" s="15">
        <f t="shared" si="30"/>
        <v>-18771787</v>
      </c>
      <c r="AX74" s="15">
        <f t="shared" si="30"/>
        <v>-211605802</v>
      </c>
      <c r="AY74" s="15">
        <f t="shared" si="30"/>
        <v>-15238086</v>
      </c>
      <c r="AZ74" s="15">
        <f t="shared" si="30"/>
        <v>-42203090</v>
      </c>
      <c r="BA74" s="15">
        <f t="shared" si="30"/>
        <v>-27327127</v>
      </c>
      <c r="BB74" s="15">
        <f t="shared" si="30"/>
        <v>-32127170</v>
      </c>
      <c r="BC74" s="7">
        <f t="shared" si="30"/>
        <v>-166999255</v>
      </c>
    </row>
    <row r="75" spans="1:55" ht="13.5">
      <c r="A75" s="21" t="s">
        <v>121</v>
      </c>
      <c r="B75" s="18">
        <f>IF(B68=0,0,B70*100/B68)</f>
        <v>13.41792417371524</v>
      </c>
      <c r="C75" s="18">
        <f aca="true" t="shared" si="31" ref="C75:BC75">IF(C68=0,0,C70*100/C68)</f>
        <v>3.6609955056763566</v>
      </c>
      <c r="D75" s="18">
        <f t="shared" si="31"/>
        <v>23.079615656415985</v>
      </c>
      <c r="E75" s="18">
        <f t="shared" si="31"/>
        <v>18.7169361881531</v>
      </c>
      <c r="F75" s="18">
        <f t="shared" si="31"/>
        <v>41.23677959477009</v>
      </c>
      <c r="G75" s="18">
        <f t="shared" si="31"/>
        <v>-1.5060088144345782</v>
      </c>
      <c r="H75" s="18">
        <f t="shared" si="31"/>
        <v>2969.6401969327294</v>
      </c>
      <c r="I75" s="18">
        <f t="shared" si="31"/>
        <v>15.460273706687373</v>
      </c>
      <c r="J75" s="18">
        <f t="shared" si="31"/>
        <v>11.471948350933387</v>
      </c>
      <c r="K75" s="18">
        <f t="shared" si="31"/>
        <v>-144.38688946015424</v>
      </c>
      <c r="L75" s="18">
        <f t="shared" si="31"/>
        <v>423.74556911753024</v>
      </c>
      <c r="M75" s="18">
        <f t="shared" si="31"/>
        <v>38.389654722560444</v>
      </c>
      <c r="N75" s="18">
        <f t="shared" si="31"/>
        <v>36.7777977650586</v>
      </c>
      <c r="O75" s="18">
        <f t="shared" si="31"/>
        <v>15.444742841286855</v>
      </c>
      <c r="P75" s="18">
        <f t="shared" si="31"/>
        <v>16.09950818942496</v>
      </c>
      <c r="Q75" s="18">
        <f t="shared" si="31"/>
        <v>26.554026969702868</v>
      </c>
      <c r="R75" s="18">
        <f t="shared" si="31"/>
        <v>8.813832091877615</v>
      </c>
      <c r="S75" s="18">
        <f t="shared" si="31"/>
        <v>27.44914672838368</v>
      </c>
      <c r="T75" s="18">
        <f t="shared" si="31"/>
        <v>39.668236770826454</v>
      </c>
      <c r="U75" s="18">
        <f t="shared" si="31"/>
        <v>10.215515610217597</v>
      </c>
      <c r="V75" s="18">
        <f t="shared" si="31"/>
        <v>23.853630810681135</v>
      </c>
      <c r="W75" s="18">
        <f t="shared" si="31"/>
        <v>17.640668373824536</v>
      </c>
      <c r="X75" s="18">
        <f t="shared" si="31"/>
        <v>38.75370763256227</v>
      </c>
      <c r="Y75" s="18">
        <f t="shared" si="31"/>
        <v>15.95692174000655</v>
      </c>
      <c r="Z75" s="18">
        <f t="shared" si="31"/>
        <v>101.63313641245972</v>
      </c>
      <c r="AA75" s="18">
        <f t="shared" si="31"/>
        <v>34.127331947331946</v>
      </c>
      <c r="AB75" s="18">
        <f t="shared" si="31"/>
        <v>33.39609255714931</v>
      </c>
      <c r="AC75" s="18">
        <f t="shared" si="31"/>
        <v>-341.2251119227144</v>
      </c>
      <c r="AD75" s="18">
        <f t="shared" si="31"/>
        <v>16.083518101970867</v>
      </c>
      <c r="AE75" s="18">
        <f t="shared" si="31"/>
        <v>39.39910862011913</v>
      </c>
      <c r="AF75" s="18">
        <f t="shared" si="31"/>
        <v>21.662748557171298</v>
      </c>
      <c r="AG75" s="18">
        <f t="shared" si="31"/>
        <v>-7.290182139092491</v>
      </c>
      <c r="AH75" s="18">
        <f t="shared" si="31"/>
        <v>36.224339437836186</v>
      </c>
      <c r="AI75" s="18">
        <f t="shared" si="31"/>
        <v>17.946124413238138</v>
      </c>
      <c r="AJ75" s="18">
        <f t="shared" si="31"/>
        <v>20.35581632653061</v>
      </c>
      <c r="AK75" s="18">
        <f t="shared" si="31"/>
        <v>17.592469305545507</v>
      </c>
      <c r="AL75" s="18">
        <f t="shared" si="31"/>
        <v>-128.25671345383554</v>
      </c>
      <c r="AM75" s="18">
        <f t="shared" si="31"/>
        <v>3.70165795866751</v>
      </c>
      <c r="AN75" s="18">
        <f t="shared" si="31"/>
        <v>32.76945037301012</v>
      </c>
      <c r="AO75" s="18">
        <f t="shared" si="31"/>
        <v>10.517457142093017</v>
      </c>
      <c r="AP75" s="18">
        <f t="shared" si="31"/>
        <v>30.30957453580902</v>
      </c>
      <c r="AQ75" s="18">
        <f t="shared" si="31"/>
        <v>-1193.4089559488752</v>
      </c>
      <c r="AR75" s="18">
        <f t="shared" si="31"/>
        <v>-542.8877305557214</v>
      </c>
      <c r="AS75" s="18">
        <f t="shared" si="31"/>
        <v>14.31801028472369</v>
      </c>
      <c r="AT75" s="18">
        <f t="shared" si="31"/>
        <v>-355.5154945321993</v>
      </c>
      <c r="AU75" s="18">
        <f t="shared" si="31"/>
        <v>22.171433553629658</v>
      </c>
      <c r="AV75" s="18">
        <f t="shared" si="31"/>
        <v>10.364660610648498</v>
      </c>
      <c r="AW75" s="18">
        <f t="shared" si="31"/>
        <v>32.375253921416366</v>
      </c>
      <c r="AX75" s="18">
        <f t="shared" si="31"/>
        <v>18.151654327864033</v>
      </c>
      <c r="AY75" s="18">
        <f t="shared" si="31"/>
        <v>13.365819546307351</v>
      </c>
      <c r="AZ75" s="18">
        <f t="shared" si="31"/>
        <v>-15.43161953111904</v>
      </c>
      <c r="BA75" s="18">
        <f t="shared" si="31"/>
        <v>42.52177471336211</v>
      </c>
      <c r="BB75" s="18">
        <f t="shared" si="31"/>
        <v>2.540847312715587</v>
      </c>
      <c r="BC75" s="10">
        <f t="shared" si="31"/>
        <v>38.312695082354765</v>
      </c>
    </row>
    <row r="76" spans="1:55" ht="13.5">
      <c r="A76" s="21" t="s">
        <v>122</v>
      </c>
      <c r="B76" s="18">
        <f>IF(B69=0,0,B70*100/B69)</f>
        <v>15.160486694194196</v>
      </c>
      <c r="C76" s="18">
        <f aca="true" t="shared" si="32" ref="C76:BC76">IF(C69=0,0,C70*100/C69)</f>
        <v>3.9704364240836223</v>
      </c>
      <c r="D76" s="18">
        <f t="shared" si="32"/>
        <v>24.182136288723814</v>
      </c>
      <c r="E76" s="18">
        <f t="shared" si="32"/>
        <v>22.034718332328854</v>
      </c>
      <c r="F76" s="18">
        <f t="shared" si="32"/>
        <v>43.42693426101735</v>
      </c>
      <c r="G76" s="18">
        <f t="shared" si="32"/>
        <v>-1.5060088144345782</v>
      </c>
      <c r="H76" s="18">
        <f t="shared" si="32"/>
        <v>3152.793039965462</v>
      </c>
      <c r="I76" s="18">
        <f t="shared" si="32"/>
        <v>17.12213264538321</v>
      </c>
      <c r="J76" s="18">
        <f t="shared" si="32"/>
        <v>13.498674989694365</v>
      </c>
      <c r="K76" s="18">
        <f t="shared" si="32"/>
        <v>-144.38688946015424</v>
      </c>
      <c r="L76" s="18">
        <f t="shared" si="32"/>
        <v>423.74556911753024</v>
      </c>
      <c r="M76" s="18">
        <f t="shared" si="32"/>
        <v>42.04650885883025</v>
      </c>
      <c r="N76" s="18">
        <f t="shared" si="32"/>
        <v>36.7777977650586</v>
      </c>
      <c r="O76" s="18">
        <f t="shared" si="32"/>
        <v>15.444742841286855</v>
      </c>
      <c r="P76" s="18">
        <f t="shared" si="32"/>
        <v>16.771316301928785</v>
      </c>
      <c r="Q76" s="18">
        <f t="shared" si="32"/>
        <v>26.554026969702868</v>
      </c>
      <c r="R76" s="18">
        <f t="shared" si="32"/>
        <v>9.100091920213256</v>
      </c>
      <c r="S76" s="18">
        <f t="shared" si="32"/>
        <v>27.44914672838368</v>
      </c>
      <c r="T76" s="18">
        <f t="shared" si="32"/>
        <v>39.668236770826454</v>
      </c>
      <c r="U76" s="18">
        <f t="shared" si="32"/>
        <v>10.511157883659134</v>
      </c>
      <c r="V76" s="18">
        <f t="shared" si="32"/>
        <v>25.75473510131702</v>
      </c>
      <c r="W76" s="18">
        <f t="shared" si="32"/>
        <v>19.695348725464285</v>
      </c>
      <c r="X76" s="18">
        <f t="shared" si="32"/>
        <v>38.75370763256227</v>
      </c>
      <c r="Y76" s="18">
        <f t="shared" si="32"/>
        <v>16.47566383188994</v>
      </c>
      <c r="Z76" s="18">
        <f t="shared" si="32"/>
        <v>101.63313641245972</v>
      </c>
      <c r="AA76" s="18">
        <f t="shared" si="32"/>
        <v>34.127331947331946</v>
      </c>
      <c r="AB76" s="18">
        <f t="shared" si="32"/>
        <v>33.39609255714931</v>
      </c>
      <c r="AC76" s="18">
        <f t="shared" si="32"/>
        <v>-414.47034201488265</v>
      </c>
      <c r="AD76" s="18">
        <f t="shared" si="32"/>
        <v>17.09520407582399</v>
      </c>
      <c r="AE76" s="18">
        <f t="shared" si="32"/>
        <v>40.61542085962817</v>
      </c>
      <c r="AF76" s="18">
        <f t="shared" si="32"/>
        <v>22.222813412963106</v>
      </c>
      <c r="AG76" s="18">
        <f t="shared" si="32"/>
        <v>-7.304507159875224</v>
      </c>
      <c r="AH76" s="18">
        <f t="shared" si="32"/>
        <v>36.224339437836186</v>
      </c>
      <c r="AI76" s="18">
        <f t="shared" si="32"/>
        <v>19.483199862960902</v>
      </c>
      <c r="AJ76" s="18">
        <f t="shared" si="32"/>
        <v>16.605837730427893</v>
      </c>
      <c r="AK76" s="18">
        <f t="shared" si="32"/>
        <v>10.519854606297509</v>
      </c>
      <c r="AL76" s="18">
        <f t="shared" si="32"/>
        <v>-134.93320230886363</v>
      </c>
      <c r="AM76" s="18">
        <f t="shared" si="32"/>
        <v>3.70165795866751</v>
      </c>
      <c r="AN76" s="18">
        <f t="shared" si="32"/>
        <v>34.8145160283747</v>
      </c>
      <c r="AO76" s="18">
        <f t="shared" si="32"/>
        <v>10.517457142093017</v>
      </c>
      <c r="AP76" s="18">
        <f t="shared" si="32"/>
        <v>31.6529351800554</v>
      </c>
      <c r="AQ76" s="18">
        <f t="shared" si="32"/>
        <v>-1350.9415629940202</v>
      </c>
      <c r="AR76" s="18">
        <f t="shared" si="32"/>
        <v>-592.3922458151501</v>
      </c>
      <c r="AS76" s="18">
        <f t="shared" si="32"/>
        <v>14.31801028472369</v>
      </c>
      <c r="AT76" s="18">
        <f t="shared" si="32"/>
        <v>-364.3701768368618</v>
      </c>
      <c r="AU76" s="18">
        <f t="shared" si="32"/>
        <v>22.564913837471384</v>
      </c>
      <c r="AV76" s="18">
        <f t="shared" si="32"/>
        <v>11.213527163527164</v>
      </c>
      <c r="AW76" s="18">
        <f t="shared" si="32"/>
        <v>35.70204829594108</v>
      </c>
      <c r="AX76" s="18">
        <f t="shared" si="32"/>
        <v>18.151654327864033</v>
      </c>
      <c r="AY76" s="18">
        <f t="shared" si="32"/>
        <v>13.365819546307351</v>
      </c>
      <c r="AZ76" s="18">
        <f t="shared" si="32"/>
        <v>-18.02088984591292</v>
      </c>
      <c r="BA76" s="18">
        <f t="shared" si="32"/>
        <v>44.34053608163432</v>
      </c>
      <c r="BB76" s="18">
        <f t="shared" si="32"/>
        <v>2.6124768862348056</v>
      </c>
      <c r="BC76" s="10">
        <f t="shared" si="32"/>
        <v>38.312695082354765</v>
      </c>
    </row>
    <row r="77" spans="1:55" ht="12.75">
      <c r="A77" s="1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8"/>
    </row>
    <row r="78" spans="1:55" ht="13.5">
      <c r="A78" s="2" t="s">
        <v>134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8"/>
    </row>
    <row r="79" spans="1:55" ht="13.5">
      <c r="A79" s="21" t="s">
        <v>135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9">
        <v>0</v>
      </c>
    </row>
    <row r="80" spans="1:55" ht="13.5">
      <c r="A80" s="21" t="s">
        <v>136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9">
        <v>0</v>
      </c>
    </row>
    <row r="81" spans="1:55" ht="13.5">
      <c r="A81" s="21" t="s">
        <v>137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9">
        <v>0</v>
      </c>
    </row>
    <row r="82" spans="1:55" ht="13.5">
      <c r="A82" s="21" t="s">
        <v>138</v>
      </c>
      <c r="B82" s="17">
        <v>14872426703</v>
      </c>
      <c r="C82" s="17">
        <v>136520286</v>
      </c>
      <c r="D82" s="17">
        <v>25488531</v>
      </c>
      <c r="E82" s="17">
        <v>34772298</v>
      </c>
      <c r="F82" s="17">
        <v>424864972</v>
      </c>
      <c r="G82" s="17">
        <v>2110141038</v>
      </c>
      <c r="H82" s="17">
        <v>143794890</v>
      </c>
      <c r="I82" s="17">
        <v>178493710</v>
      </c>
      <c r="J82" s="17">
        <v>136540224</v>
      </c>
      <c r="K82" s="17">
        <v>10626093</v>
      </c>
      <c r="L82" s="17">
        <v>4679088037</v>
      </c>
      <c r="M82" s="17">
        <v>25043731</v>
      </c>
      <c r="N82" s="17">
        <v>55704594</v>
      </c>
      <c r="O82" s="17">
        <v>911770386</v>
      </c>
      <c r="P82" s="17">
        <v>70335254</v>
      </c>
      <c r="Q82" s="17">
        <v>372480461</v>
      </c>
      <c r="R82" s="17">
        <v>594289708</v>
      </c>
      <c r="S82" s="17">
        <v>1138931460</v>
      </c>
      <c r="T82" s="17">
        <v>144219620</v>
      </c>
      <c r="U82" s="17">
        <v>11996184</v>
      </c>
      <c r="V82" s="17">
        <v>46497086</v>
      </c>
      <c r="W82" s="17">
        <v>86758843</v>
      </c>
      <c r="X82" s="17">
        <v>325934919</v>
      </c>
      <c r="Y82" s="17">
        <v>1603255559</v>
      </c>
      <c r="Z82" s="17">
        <v>49730165</v>
      </c>
      <c r="AA82" s="17">
        <v>51640117</v>
      </c>
      <c r="AB82" s="17">
        <v>111683920</v>
      </c>
      <c r="AC82" s="17">
        <v>143625160</v>
      </c>
      <c r="AD82" s="17">
        <v>215077926</v>
      </c>
      <c r="AE82" s="17">
        <v>255107795</v>
      </c>
      <c r="AF82" s="17">
        <v>71776680</v>
      </c>
      <c r="AG82" s="17">
        <v>138540287</v>
      </c>
      <c r="AH82" s="17">
        <v>137066897</v>
      </c>
      <c r="AI82" s="17">
        <v>52307896</v>
      </c>
      <c r="AJ82" s="17">
        <v>174467950</v>
      </c>
      <c r="AK82" s="17">
        <v>169491554</v>
      </c>
      <c r="AL82" s="17">
        <v>54627252</v>
      </c>
      <c r="AM82" s="17">
        <v>150745222</v>
      </c>
      <c r="AN82" s="17">
        <v>18158971</v>
      </c>
      <c r="AO82" s="17">
        <v>888946316</v>
      </c>
      <c r="AP82" s="17">
        <v>99404439</v>
      </c>
      <c r="AQ82" s="17">
        <v>33142980</v>
      </c>
      <c r="AR82" s="17">
        <v>53510581</v>
      </c>
      <c r="AS82" s="17">
        <v>89774005</v>
      </c>
      <c r="AT82" s="17">
        <v>0</v>
      </c>
      <c r="AU82" s="17">
        <v>338645404</v>
      </c>
      <c r="AV82" s="17">
        <v>37744777</v>
      </c>
      <c r="AW82" s="17">
        <v>28974416</v>
      </c>
      <c r="AX82" s="17">
        <v>460339473</v>
      </c>
      <c r="AY82" s="17">
        <v>101002245</v>
      </c>
      <c r="AZ82" s="17">
        <v>53377166</v>
      </c>
      <c r="BA82" s="17">
        <v>15816702</v>
      </c>
      <c r="BB82" s="17">
        <v>66274894</v>
      </c>
      <c r="BC82" s="9">
        <v>209512010</v>
      </c>
    </row>
    <row r="83" spans="1:55" ht="12.75">
      <c r="A83" s="1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8"/>
    </row>
    <row r="84" spans="1:55" ht="13.5">
      <c r="A84" s="2" t="s">
        <v>139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8"/>
    </row>
    <row r="85" spans="1:55" ht="13.5">
      <c r="A85" s="21" t="s">
        <v>135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9">
        <v>0</v>
      </c>
    </row>
    <row r="86" spans="1:55" ht="13.5">
      <c r="A86" s="21" t="s">
        <v>136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9">
        <v>0</v>
      </c>
    </row>
    <row r="87" spans="1:55" ht="13.5">
      <c r="A87" s="21" t="s">
        <v>137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9">
        <v>0</v>
      </c>
    </row>
    <row r="88" spans="1:55" ht="13.5">
      <c r="A88" s="21" t="s">
        <v>138</v>
      </c>
      <c r="B88" s="17">
        <v>2527778677</v>
      </c>
      <c r="C88" s="17">
        <v>381207</v>
      </c>
      <c r="D88" s="17">
        <v>406116</v>
      </c>
      <c r="E88" s="17">
        <v>1383596</v>
      </c>
      <c r="F88" s="17">
        <v>11965</v>
      </c>
      <c r="G88" s="17">
        <v>1084150686</v>
      </c>
      <c r="H88" s="17">
        <v>45040</v>
      </c>
      <c r="I88" s="17">
        <v>29467230</v>
      </c>
      <c r="J88" s="17">
        <v>208771642</v>
      </c>
      <c r="K88" s="17">
        <v>-125275</v>
      </c>
      <c r="L88" s="17">
        <v>1214308419</v>
      </c>
      <c r="M88" s="17">
        <v>0</v>
      </c>
      <c r="N88" s="17">
        <v>154280</v>
      </c>
      <c r="O88" s="17">
        <v>43584386</v>
      </c>
      <c r="P88" s="17">
        <v>2837990</v>
      </c>
      <c r="Q88" s="17">
        <v>26158456</v>
      </c>
      <c r="R88" s="17">
        <v>4392480</v>
      </c>
      <c r="S88" s="17">
        <v>11389420</v>
      </c>
      <c r="T88" s="17">
        <v>971848</v>
      </c>
      <c r="U88" s="17">
        <v>7579273</v>
      </c>
      <c r="V88" s="17">
        <v>72250</v>
      </c>
      <c r="W88" s="17">
        <v>26927062</v>
      </c>
      <c r="X88" s="17">
        <v>62093025</v>
      </c>
      <c r="Y88" s="17">
        <v>393753985</v>
      </c>
      <c r="Z88" s="17">
        <v>17353</v>
      </c>
      <c r="AA88" s="17">
        <v>504726</v>
      </c>
      <c r="AB88" s="17">
        <v>83007289</v>
      </c>
      <c r="AC88" s="17">
        <v>27649984</v>
      </c>
      <c r="AD88" s="17">
        <v>2599040</v>
      </c>
      <c r="AE88" s="17">
        <v>46268995</v>
      </c>
      <c r="AF88" s="17">
        <v>2637839</v>
      </c>
      <c r="AG88" s="17">
        <v>108646418</v>
      </c>
      <c r="AH88" s="17">
        <v>21878935</v>
      </c>
      <c r="AI88" s="17">
        <v>11758732</v>
      </c>
      <c r="AJ88" s="17">
        <v>251744</v>
      </c>
      <c r="AK88" s="17">
        <v>9872776</v>
      </c>
      <c r="AL88" s="17">
        <v>3053333</v>
      </c>
      <c r="AM88" s="17">
        <v>69540472</v>
      </c>
      <c r="AN88" s="17">
        <v>54840</v>
      </c>
      <c r="AO88" s="17">
        <v>187123336</v>
      </c>
      <c r="AP88" s="17">
        <v>449762</v>
      </c>
      <c r="AQ88" s="17">
        <v>6517482</v>
      </c>
      <c r="AR88" s="17">
        <v>-12970000</v>
      </c>
      <c r="AS88" s="17">
        <v>284750907</v>
      </c>
      <c r="AT88" s="17">
        <v>5306989</v>
      </c>
      <c r="AU88" s="17">
        <v>3260050</v>
      </c>
      <c r="AV88" s="17">
        <v>-687270</v>
      </c>
      <c r="AW88" s="17">
        <v>283579</v>
      </c>
      <c r="AX88" s="17">
        <v>65848727</v>
      </c>
      <c r="AY88" s="17">
        <v>741040</v>
      </c>
      <c r="AZ88" s="17">
        <v>38910260</v>
      </c>
      <c r="BA88" s="17">
        <v>916753</v>
      </c>
      <c r="BB88" s="17">
        <v>2611573</v>
      </c>
      <c r="BC88" s="9">
        <v>9299342</v>
      </c>
    </row>
    <row r="89" spans="1:55" ht="12.75">
      <c r="A89" s="1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8"/>
    </row>
    <row r="90" spans="1:55" ht="13.5">
      <c r="A90" s="2" t="s">
        <v>140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8"/>
    </row>
    <row r="91" spans="1:55" ht="13.5">
      <c r="A91" s="21" t="s">
        <v>141</v>
      </c>
      <c r="B91" s="17">
        <v>0</v>
      </c>
      <c r="C91" s="17">
        <v>208334925</v>
      </c>
      <c r="D91" s="17">
        <v>199972271</v>
      </c>
      <c r="E91" s="17">
        <v>170898870</v>
      </c>
      <c r="F91" s="17">
        <v>76556719</v>
      </c>
      <c r="G91" s="17">
        <v>76749813</v>
      </c>
      <c r="H91" s="17">
        <v>0</v>
      </c>
      <c r="I91" s="17">
        <v>19253535</v>
      </c>
      <c r="J91" s="17">
        <v>2441000</v>
      </c>
      <c r="K91" s="17">
        <v>8220728</v>
      </c>
      <c r="L91" s="17">
        <v>306144754</v>
      </c>
      <c r="M91" s="17">
        <v>57134917</v>
      </c>
      <c r="N91" s="17">
        <v>26671577</v>
      </c>
      <c r="O91" s="17">
        <v>0</v>
      </c>
      <c r="P91" s="17">
        <v>34939208</v>
      </c>
      <c r="Q91" s="17">
        <v>76773555</v>
      </c>
      <c r="R91" s="17">
        <v>271090060</v>
      </c>
      <c r="S91" s="17">
        <v>130865046</v>
      </c>
      <c r="T91" s="17">
        <v>34333310</v>
      </c>
      <c r="U91" s="17">
        <v>187553393</v>
      </c>
      <c r="V91" s="17">
        <v>30158156</v>
      </c>
      <c r="W91" s="17">
        <v>0</v>
      </c>
      <c r="X91" s="17">
        <v>137584770</v>
      </c>
      <c r="Y91" s="17">
        <v>-136291631</v>
      </c>
      <c r="Z91" s="17">
        <v>7807000</v>
      </c>
      <c r="AA91" s="17">
        <v>20553028</v>
      </c>
      <c r="AB91" s="17">
        <v>0</v>
      </c>
      <c r="AC91" s="17">
        <v>6400000</v>
      </c>
      <c r="AD91" s="17">
        <v>29283347</v>
      </c>
      <c r="AE91" s="17">
        <v>16547783</v>
      </c>
      <c r="AF91" s="17">
        <v>1953479</v>
      </c>
      <c r="AG91" s="17">
        <v>6032058</v>
      </c>
      <c r="AH91" s="17">
        <v>13112989</v>
      </c>
      <c r="AI91" s="17">
        <v>113277164</v>
      </c>
      <c r="AJ91" s="17">
        <v>39952430</v>
      </c>
      <c r="AK91" s="17">
        <v>34924059</v>
      </c>
      <c r="AL91" s="17">
        <v>15580460</v>
      </c>
      <c r="AM91" s="17">
        <v>60183062</v>
      </c>
      <c r="AN91" s="17">
        <v>5095384</v>
      </c>
      <c r="AO91" s="17">
        <v>0</v>
      </c>
      <c r="AP91" s="17">
        <v>113123713</v>
      </c>
      <c r="AQ91" s="17">
        <v>6072776</v>
      </c>
      <c r="AR91" s="17">
        <v>21057584</v>
      </c>
      <c r="AS91" s="17">
        <v>493988794</v>
      </c>
      <c r="AT91" s="17">
        <v>0</v>
      </c>
      <c r="AU91" s="17">
        <v>658020000</v>
      </c>
      <c r="AV91" s="17">
        <v>81295687</v>
      </c>
      <c r="AW91" s="17">
        <v>7698933</v>
      </c>
      <c r="AX91" s="17">
        <v>311061687</v>
      </c>
      <c r="AY91" s="17">
        <v>114182809</v>
      </c>
      <c r="AZ91" s="17">
        <v>187174450</v>
      </c>
      <c r="BA91" s="17">
        <v>0</v>
      </c>
      <c r="BB91" s="17">
        <v>121685103</v>
      </c>
      <c r="BC91" s="9">
        <v>40670884</v>
      </c>
    </row>
    <row r="92" spans="1:55" ht="13.5">
      <c r="A92" s="21" t="s">
        <v>142</v>
      </c>
      <c r="B92" s="17">
        <v>0</v>
      </c>
      <c r="C92" s="17">
        <v>84328366</v>
      </c>
      <c r="D92" s="17">
        <v>28338529</v>
      </c>
      <c r="E92" s="17">
        <v>192842348</v>
      </c>
      <c r="F92" s="17">
        <v>382372145</v>
      </c>
      <c r="G92" s="17">
        <v>18213195</v>
      </c>
      <c r="H92" s="17">
        <v>57238</v>
      </c>
      <c r="I92" s="17">
        <v>95400161</v>
      </c>
      <c r="J92" s="17">
        <v>1247174</v>
      </c>
      <c r="K92" s="17">
        <v>20436999</v>
      </c>
      <c r="L92" s="17">
        <v>8214326947</v>
      </c>
      <c r="M92" s="17">
        <v>19929037</v>
      </c>
      <c r="N92" s="17">
        <v>67702349</v>
      </c>
      <c r="O92" s="17">
        <v>-3802</v>
      </c>
      <c r="P92" s="17">
        <v>197221</v>
      </c>
      <c r="Q92" s="17">
        <v>-8721849</v>
      </c>
      <c r="R92" s="17">
        <v>753384201</v>
      </c>
      <c r="S92" s="17">
        <v>404347035</v>
      </c>
      <c r="T92" s="17">
        <v>-439583</v>
      </c>
      <c r="U92" s="17">
        <v>98878395</v>
      </c>
      <c r="V92" s="17">
        <v>197624299</v>
      </c>
      <c r="W92" s="17">
        <v>0</v>
      </c>
      <c r="X92" s="17">
        <v>619357072</v>
      </c>
      <c r="Y92" s="17">
        <v>994413899</v>
      </c>
      <c r="Z92" s="17">
        <v>1560554</v>
      </c>
      <c r="AA92" s="17">
        <v>73701720</v>
      </c>
      <c r="AB92" s="17">
        <v>92432300</v>
      </c>
      <c r="AC92" s="17">
        <v>18539160</v>
      </c>
      <c r="AD92" s="17">
        <v>-2818</v>
      </c>
      <c r="AE92" s="17">
        <v>191014577</v>
      </c>
      <c r="AF92" s="17">
        <v>11572</v>
      </c>
      <c r="AG92" s="17">
        <v>26007247</v>
      </c>
      <c r="AH92" s="17">
        <v>-364727978</v>
      </c>
      <c r="AI92" s="17">
        <v>67997658</v>
      </c>
      <c r="AJ92" s="17">
        <v>-11847573</v>
      </c>
      <c r="AK92" s="17">
        <v>-1108174</v>
      </c>
      <c r="AL92" s="17">
        <v>23091173</v>
      </c>
      <c r="AM92" s="17">
        <v>0</v>
      </c>
      <c r="AN92" s="17">
        <v>0</v>
      </c>
      <c r="AO92" s="17">
        <v>-1032165983</v>
      </c>
      <c r="AP92" s="17">
        <v>-14697</v>
      </c>
      <c r="AQ92" s="17">
        <v>4028751</v>
      </c>
      <c r="AR92" s="17">
        <v>41341728</v>
      </c>
      <c r="AS92" s="17">
        <v>1574402440</v>
      </c>
      <c r="AT92" s="17">
        <v>62140652</v>
      </c>
      <c r="AU92" s="17">
        <v>1351720976</v>
      </c>
      <c r="AV92" s="17">
        <v>242208064</v>
      </c>
      <c r="AW92" s="17">
        <v>62435443</v>
      </c>
      <c r="AX92" s="17">
        <v>504761545</v>
      </c>
      <c r="AY92" s="17">
        <v>216706184</v>
      </c>
      <c r="AZ92" s="17">
        <v>-180864286</v>
      </c>
      <c r="BA92" s="17">
        <v>328037369</v>
      </c>
      <c r="BB92" s="17">
        <v>99437847</v>
      </c>
      <c r="BC92" s="9">
        <v>-103247467</v>
      </c>
    </row>
    <row r="93" spans="1:55" ht="12.75">
      <c r="A93" s="1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8"/>
    </row>
    <row r="94" spans="1:55" ht="13.5">
      <c r="A94" s="2" t="s">
        <v>143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9">
        <v>0</v>
      </c>
    </row>
    <row r="95" spans="1:55" ht="13.5">
      <c r="A95" s="23" t="s">
        <v>144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5">
        <v>0</v>
      </c>
    </row>
  </sheetData>
  <sheetProtection/>
  <mergeCells count="2">
    <mergeCell ref="A1:BC1"/>
    <mergeCell ref="B2:B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36.57421875" style="0" bestFit="1" customWidth="1"/>
    <col min="2" max="3" width="12.00390625" style="0" bestFit="1" customWidth="1"/>
    <col min="4" max="5" width="13.57421875" style="0" bestFit="1" customWidth="1"/>
    <col min="6" max="6" width="12.00390625" style="0" bestFit="1" customWidth="1"/>
    <col min="7" max="7" width="13.57421875" style="0" bestFit="1" customWidth="1"/>
    <col min="8" max="8" width="12.00390625" style="0" bestFit="1" customWidth="1"/>
    <col min="9" max="9" width="12.7109375" style="0" bestFit="1" customWidth="1"/>
    <col min="10" max="10" width="13.57421875" style="0" bestFit="1" customWidth="1"/>
    <col min="11" max="11" width="12.00390625" style="0" bestFit="1" customWidth="1"/>
    <col min="12" max="12" width="13.57421875" style="0" bestFit="1" customWidth="1"/>
    <col min="13" max="14" width="12.00390625" style="0" bestFit="1" customWidth="1"/>
    <col min="15" max="15" width="13.57421875" style="0" bestFit="1" customWidth="1"/>
    <col min="16" max="16" width="13.7109375" style="0" bestFit="1" customWidth="1"/>
    <col min="17" max="17" width="12.7109375" style="0" bestFit="1" customWidth="1"/>
    <col min="18" max="20" width="12.00390625" style="0" bestFit="1" customWidth="1"/>
    <col min="21" max="21" width="13.57421875" style="0" bestFit="1" customWidth="1"/>
    <col min="22" max="22" width="20.57421875" style="0" bestFit="1" customWidth="1"/>
    <col min="23" max="24" width="12.00390625" style="0" bestFit="1" customWidth="1"/>
    <col min="25" max="25" width="12.8515625" style="0" bestFit="1" customWidth="1"/>
    <col min="26" max="26" width="15.7109375" style="0" bestFit="1" customWidth="1"/>
    <col min="27" max="27" width="12.57421875" style="0" bestFit="1" customWidth="1"/>
    <col min="28" max="28" width="13.57421875" style="0" bestFit="1" customWidth="1"/>
  </cols>
  <sheetData>
    <row r="1" spans="1:28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3.5">
      <c r="A2" s="22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/>
    </row>
    <row r="3" spans="1:28" ht="13.5">
      <c r="A3" s="20"/>
      <c r="B3" s="11" t="s">
        <v>332</v>
      </c>
      <c r="C3" s="11" t="s">
        <v>333</v>
      </c>
      <c r="D3" s="11" t="s">
        <v>334</v>
      </c>
      <c r="E3" s="11" t="s">
        <v>335</v>
      </c>
      <c r="F3" s="11" t="s">
        <v>336</v>
      </c>
      <c r="G3" s="11" t="s">
        <v>337</v>
      </c>
      <c r="H3" s="11" t="s">
        <v>338</v>
      </c>
      <c r="I3" s="11" t="s">
        <v>339</v>
      </c>
      <c r="J3" s="11" t="s">
        <v>340</v>
      </c>
      <c r="K3" s="11" t="s">
        <v>341</v>
      </c>
      <c r="L3" s="11" t="s">
        <v>342</v>
      </c>
      <c r="M3" s="11" t="s">
        <v>343</v>
      </c>
      <c r="N3" s="11" t="s">
        <v>344</v>
      </c>
      <c r="O3" s="11" t="s">
        <v>345</v>
      </c>
      <c r="P3" s="11" t="s">
        <v>346</v>
      </c>
      <c r="Q3" s="11" t="s">
        <v>347</v>
      </c>
      <c r="R3" s="11" t="s">
        <v>348</v>
      </c>
      <c r="S3" s="11" t="s">
        <v>349</v>
      </c>
      <c r="T3" s="11" t="s">
        <v>350</v>
      </c>
      <c r="U3" s="11" t="s">
        <v>351</v>
      </c>
      <c r="V3" s="11" t="s">
        <v>352</v>
      </c>
      <c r="W3" s="11" t="s">
        <v>353</v>
      </c>
      <c r="X3" s="11" t="s">
        <v>354</v>
      </c>
      <c r="Y3" s="11" t="s">
        <v>355</v>
      </c>
      <c r="Z3" s="11" t="s">
        <v>356</v>
      </c>
      <c r="AA3" s="11" t="s">
        <v>357</v>
      </c>
      <c r="AB3" s="3" t="s">
        <v>358</v>
      </c>
    </row>
    <row r="4" spans="1:28" ht="13.5">
      <c r="A4" s="19"/>
      <c r="B4" s="12" t="s">
        <v>319</v>
      </c>
      <c r="C4" s="12" t="s">
        <v>319</v>
      </c>
      <c r="D4" s="12" t="s">
        <v>319</v>
      </c>
      <c r="E4" s="12" t="s">
        <v>359</v>
      </c>
      <c r="F4" s="12" t="s">
        <v>360</v>
      </c>
      <c r="G4" s="12" t="s">
        <v>361</v>
      </c>
      <c r="H4" s="12" t="s">
        <v>362</v>
      </c>
      <c r="I4" s="12" t="s">
        <v>363</v>
      </c>
      <c r="J4" s="12" t="s">
        <v>364</v>
      </c>
      <c r="K4" s="12" t="s">
        <v>365</v>
      </c>
      <c r="L4" s="12" t="s">
        <v>366</v>
      </c>
      <c r="M4" s="12" t="s">
        <v>367</v>
      </c>
      <c r="N4" s="12" t="s">
        <v>368</v>
      </c>
      <c r="O4" s="12" t="s">
        <v>369</v>
      </c>
      <c r="P4" s="12" t="s">
        <v>370</v>
      </c>
      <c r="Q4" s="12" t="s">
        <v>371</v>
      </c>
      <c r="R4" s="12" t="s">
        <v>372</v>
      </c>
      <c r="S4" s="12" t="s">
        <v>373</v>
      </c>
      <c r="T4" s="12" t="s">
        <v>374</v>
      </c>
      <c r="U4" s="12" t="s">
        <v>375</v>
      </c>
      <c r="V4" s="12" t="s">
        <v>376</v>
      </c>
      <c r="W4" s="12" t="s">
        <v>377</v>
      </c>
      <c r="X4" s="12" t="s">
        <v>378</v>
      </c>
      <c r="Y4" s="12" t="s">
        <v>379</v>
      </c>
      <c r="Z4" s="12" t="s">
        <v>380</v>
      </c>
      <c r="AA4" s="12" t="s">
        <v>381</v>
      </c>
      <c r="AB4" s="4" t="s">
        <v>382</v>
      </c>
    </row>
    <row r="5" spans="1:28" ht="13.5">
      <c r="A5" s="19"/>
      <c r="B5" s="12" t="s">
        <v>383</v>
      </c>
      <c r="C5" s="12" t="s">
        <v>384</v>
      </c>
      <c r="D5" s="12" t="s">
        <v>385</v>
      </c>
      <c r="E5" s="12" t="s">
        <v>84</v>
      </c>
      <c r="F5" s="12" t="s">
        <v>85</v>
      </c>
      <c r="G5" s="12" t="s">
        <v>85</v>
      </c>
      <c r="H5" s="12" t="s">
        <v>85</v>
      </c>
      <c r="I5" s="12" t="s">
        <v>84</v>
      </c>
      <c r="J5" s="12" t="s">
        <v>84</v>
      </c>
      <c r="K5" s="12" t="s">
        <v>386</v>
      </c>
      <c r="L5" s="12" t="s">
        <v>85</v>
      </c>
      <c r="M5" s="12" t="s">
        <v>85</v>
      </c>
      <c r="N5" s="12" t="s">
        <v>85</v>
      </c>
      <c r="O5" s="12" t="s">
        <v>90</v>
      </c>
      <c r="P5" s="12" t="s">
        <v>85</v>
      </c>
      <c r="Q5" s="12" t="s">
        <v>84</v>
      </c>
      <c r="R5" s="12" t="s">
        <v>85</v>
      </c>
      <c r="S5" s="12" t="s">
        <v>84</v>
      </c>
      <c r="T5" s="12" t="s">
        <v>387</v>
      </c>
      <c r="U5" s="12" t="s">
        <v>85</v>
      </c>
      <c r="V5" s="12" t="s">
        <v>84</v>
      </c>
      <c r="W5" s="12" t="s">
        <v>85</v>
      </c>
      <c r="X5" s="12" t="s">
        <v>388</v>
      </c>
      <c r="Y5" s="12" t="s">
        <v>389</v>
      </c>
      <c r="Z5" s="12" t="s">
        <v>85</v>
      </c>
      <c r="AA5" s="12" t="s">
        <v>390</v>
      </c>
      <c r="AB5" s="4" t="s">
        <v>90</v>
      </c>
    </row>
    <row r="6" spans="1:28" ht="13.5">
      <c r="A6" s="2" t="s">
        <v>103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5"/>
    </row>
    <row r="7" spans="1:28" ht="13.5">
      <c r="A7" s="1" t="s">
        <v>104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6"/>
    </row>
    <row r="8" spans="1:28" ht="13.5">
      <c r="A8" s="21" t="s">
        <v>105</v>
      </c>
      <c r="B8" s="15">
        <f>+B15</f>
        <v>88300498</v>
      </c>
      <c r="C8" s="15">
        <f aca="true" t="shared" si="0" ref="C8:AB8">+C15</f>
        <v>199591414</v>
      </c>
      <c r="D8" s="15">
        <f t="shared" si="0"/>
        <v>573377018</v>
      </c>
      <c r="E8" s="15">
        <f t="shared" si="0"/>
        <v>187599539</v>
      </c>
      <c r="F8" s="15">
        <f t="shared" si="0"/>
        <v>146399098</v>
      </c>
      <c r="G8" s="15">
        <f t="shared" si="0"/>
        <v>632289763</v>
      </c>
      <c r="H8" s="15">
        <f t="shared" si="0"/>
        <v>159280476</v>
      </c>
      <c r="I8" s="15">
        <f t="shared" si="0"/>
        <v>319510052</v>
      </c>
      <c r="J8" s="15">
        <f t="shared" si="0"/>
        <v>340671096</v>
      </c>
      <c r="K8" s="15">
        <f t="shared" si="0"/>
        <v>249523409</v>
      </c>
      <c r="L8" s="15">
        <f t="shared" si="0"/>
        <v>790273207</v>
      </c>
      <c r="M8" s="15">
        <f t="shared" si="0"/>
        <v>165371700</v>
      </c>
      <c r="N8" s="15">
        <f t="shared" si="0"/>
        <v>101242860</v>
      </c>
      <c r="O8" s="15">
        <f t="shared" si="0"/>
        <v>1378044876</v>
      </c>
      <c r="P8" s="15">
        <f t="shared" si="0"/>
        <v>184578183</v>
      </c>
      <c r="Q8" s="15">
        <f t="shared" si="0"/>
        <v>424311166</v>
      </c>
      <c r="R8" s="15">
        <f t="shared" si="0"/>
        <v>92378089</v>
      </c>
      <c r="S8" s="15">
        <f t="shared" si="0"/>
        <v>246006960</v>
      </c>
      <c r="T8" s="15">
        <f t="shared" si="0"/>
        <v>167340883</v>
      </c>
      <c r="U8" s="15">
        <f t="shared" si="0"/>
        <v>414803049</v>
      </c>
      <c r="V8" s="15">
        <f t="shared" si="0"/>
        <v>181314647</v>
      </c>
      <c r="W8" s="15">
        <f t="shared" si="0"/>
        <v>63232446</v>
      </c>
      <c r="X8" s="15">
        <f t="shared" si="0"/>
        <v>130815291</v>
      </c>
      <c r="Y8" s="15">
        <f t="shared" si="0"/>
        <v>206237079</v>
      </c>
      <c r="Z8" s="15">
        <f t="shared" si="0"/>
        <v>390608734</v>
      </c>
      <c r="AA8" s="15">
        <f t="shared" si="0"/>
        <v>296545021</v>
      </c>
      <c r="AB8" s="7">
        <f t="shared" si="0"/>
        <v>606489598</v>
      </c>
    </row>
    <row r="9" spans="1:28" ht="13.5">
      <c r="A9" s="21" t="s">
        <v>106</v>
      </c>
      <c r="B9" s="15">
        <f>+B26</f>
        <v>117914294</v>
      </c>
      <c r="C9" s="15">
        <f aca="true" t="shared" si="1" ref="C9:AB9">+C26</f>
        <v>125136010</v>
      </c>
      <c r="D9" s="15">
        <f t="shared" si="1"/>
        <v>286873870</v>
      </c>
      <c r="E9" s="15">
        <f t="shared" si="1"/>
        <v>126079955</v>
      </c>
      <c r="F9" s="15">
        <f t="shared" si="1"/>
        <v>58966561</v>
      </c>
      <c r="G9" s="15">
        <f t="shared" si="1"/>
        <v>561676518</v>
      </c>
      <c r="H9" s="15">
        <f t="shared" si="1"/>
        <v>70175164</v>
      </c>
      <c r="I9" s="15">
        <f t="shared" si="1"/>
        <v>182900274</v>
      </c>
      <c r="J9" s="15">
        <f t="shared" si="1"/>
        <v>311348511</v>
      </c>
      <c r="K9" s="15">
        <f t="shared" si="1"/>
        <v>151343403</v>
      </c>
      <c r="L9" s="15">
        <f t="shared" si="1"/>
        <v>540444094</v>
      </c>
      <c r="M9" s="15">
        <f t="shared" si="1"/>
        <v>89056298</v>
      </c>
      <c r="N9" s="15">
        <f t="shared" si="1"/>
        <v>67467004</v>
      </c>
      <c r="O9" s="15">
        <f t="shared" si="1"/>
        <v>1226853991</v>
      </c>
      <c r="P9" s="15">
        <f t="shared" si="1"/>
        <v>37336162</v>
      </c>
      <c r="Q9" s="15">
        <f t="shared" si="1"/>
        <v>347568835</v>
      </c>
      <c r="R9" s="15">
        <f t="shared" si="1"/>
        <v>106410523</v>
      </c>
      <c r="S9" s="15">
        <f t="shared" si="1"/>
        <v>167091127</v>
      </c>
      <c r="T9" s="15">
        <f t="shared" si="1"/>
        <v>137146557</v>
      </c>
      <c r="U9" s="15">
        <f t="shared" si="1"/>
        <v>280707557</v>
      </c>
      <c r="V9" s="15">
        <f t="shared" si="1"/>
        <v>153374248</v>
      </c>
      <c r="W9" s="15">
        <f t="shared" si="1"/>
        <v>51146211</v>
      </c>
      <c r="X9" s="15">
        <f t="shared" si="1"/>
        <v>82369803</v>
      </c>
      <c r="Y9" s="15">
        <f t="shared" si="1"/>
        <v>143593126</v>
      </c>
      <c r="Z9" s="15">
        <f t="shared" si="1"/>
        <v>708122972</v>
      </c>
      <c r="AA9" s="15">
        <f t="shared" si="1"/>
        <v>145463012</v>
      </c>
      <c r="AB9" s="7">
        <f t="shared" si="1"/>
        <v>436109770</v>
      </c>
    </row>
    <row r="10" spans="1:28" ht="13.5">
      <c r="A10" s="21" t="s">
        <v>107</v>
      </c>
      <c r="B10" s="15">
        <f>+B8-B9</f>
        <v>-29613796</v>
      </c>
      <c r="C10" s="15">
        <f aca="true" t="shared" si="2" ref="C10:AB10">+C8-C9</f>
        <v>74455404</v>
      </c>
      <c r="D10" s="15">
        <f t="shared" si="2"/>
        <v>286503148</v>
      </c>
      <c r="E10" s="15">
        <f t="shared" si="2"/>
        <v>61519584</v>
      </c>
      <c r="F10" s="15">
        <f t="shared" si="2"/>
        <v>87432537</v>
      </c>
      <c r="G10" s="15">
        <f t="shared" si="2"/>
        <v>70613245</v>
      </c>
      <c r="H10" s="15">
        <f t="shared" si="2"/>
        <v>89105312</v>
      </c>
      <c r="I10" s="15">
        <f t="shared" si="2"/>
        <v>136609778</v>
      </c>
      <c r="J10" s="15">
        <f t="shared" si="2"/>
        <v>29322585</v>
      </c>
      <c r="K10" s="15">
        <f t="shared" si="2"/>
        <v>98180006</v>
      </c>
      <c r="L10" s="15">
        <f t="shared" si="2"/>
        <v>249829113</v>
      </c>
      <c r="M10" s="15">
        <f t="shared" si="2"/>
        <v>76315402</v>
      </c>
      <c r="N10" s="15">
        <f t="shared" si="2"/>
        <v>33775856</v>
      </c>
      <c r="O10" s="15">
        <f t="shared" si="2"/>
        <v>151190885</v>
      </c>
      <c r="P10" s="15">
        <f t="shared" si="2"/>
        <v>147242021</v>
      </c>
      <c r="Q10" s="15">
        <f t="shared" si="2"/>
        <v>76742331</v>
      </c>
      <c r="R10" s="15">
        <f t="shared" si="2"/>
        <v>-14032434</v>
      </c>
      <c r="S10" s="15">
        <f t="shared" si="2"/>
        <v>78915833</v>
      </c>
      <c r="T10" s="15">
        <f t="shared" si="2"/>
        <v>30194326</v>
      </c>
      <c r="U10" s="15">
        <f t="shared" si="2"/>
        <v>134095492</v>
      </c>
      <c r="V10" s="15">
        <f t="shared" si="2"/>
        <v>27940399</v>
      </c>
      <c r="W10" s="15">
        <f t="shared" si="2"/>
        <v>12086235</v>
      </c>
      <c r="X10" s="15">
        <f t="shared" si="2"/>
        <v>48445488</v>
      </c>
      <c r="Y10" s="15">
        <f t="shared" si="2"/>
        <v>62643953</v>
      </c>
      <c r="Z10" s="15">
        <f t="shared" si="2"/>
        <v>-317514238</v>
      </c>
      <c r="AA10" s="15">
        <f t="shared" si="2"/>
        <v>151082009</v>
      </c>
      <c r="AB10" s="7">
        <f t="shared" si="2"/>
        <v>170379828</v>
      </c>
    </row>
    <row r="11" spans="1:28" ht="12.75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8"/>
    </row>
    <row r="12" spans="1:28" ht="13.5">
      <c r="A12" s="2" t="s">
        <v>108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8"/>
    </row>
    <row r="13" spans="1:28" ht="13.5">
      <c r="A13" s="21" t="s">
        <v>109</v>
      </c>
      <c r="B13" s="17">
        <v>678108746</v>
      </c>
      <c r="C13" s="17">
        <v>535467588</v>
      </c>
      <c r="D13" s="17">
        <v>1447680216</v>
      </c>
      <c r="E13" s="17">
        <v>629925609</v>
      </c>
      <c r="F13" s="17">
        <v>451777495</v>
      </c>
      <c r="G13" s="17">
        <v>1960262440</v>
      </c>
      <c r="H13" s="17">
        <v>418423436</v>
      </c>
      <c r="I13" s="17">
        <v>962856032</v>
      </c>
      <c r="J13" s="17">
        <v>1218678360</v>
      </c>
      <c r="K13" s="17">
        <v>837394851</v>
      </c>
      <c r="L13" s="17">
        <v>2125914528</v>
      </c>
      <c r="M13" s="17">
        <v>354441264</v>
      </c>
      <c r="N13" s="17">
        <v>298264503</v>
      </c>
      <c r="O13" s="17">
        <v>5008521759</v>
      </c>
      <c r="P13" s="17">
        <v>525422377</v>
      </c>
      <c r="Q13" s="17">
        <v>1065711000</v>
      </c>
      <c r="R13" s="17">
        <v>513607920</v>
      </c>
      <c r="S13" s="17">
        <v>704407532</v>
      </c>
      <c r="T13" s="17">
        <v>531612956</v>
      </c>
      <c r="U13" s="17">
        <v>1406650042</v>
      </c>
      <c r="V13" s="17">
        <v>799261800</v>
      </c>
      <c r="W13" s="17">
        <v>163907052</v>
      </c>
      <c r="X13" s="17">
        <v>347757694</v>
      </c>
      <c r="Y13" s="17">
        <v>620847524</v>
      </c>
      <c r="Z13" s="17">
        <v>485702499</v>
      </c>
      <c r="AA13" s="17">
        <v>829099439</v>
      </c>
      <c r="AB13" s="9">
        <v>1506941727</v>
      </c>
    </row>
    <row r="14" spans="1:28" ht="13.5">
      <c r="A14" s="21" t="s">
        <v>110</v>
      </c>
      <c r="B14" s="17">
        <v>678108746</v>
      </c>
      <c r="C14" s="17">
        <v>595937248</v>
      </c>
      <c r="D14" s="17">
        <v>1522932319</v>
      </c>
      <c r="E14" s="17">
        <v>655011609</v>
      </c>
      <c r="F14" s="17">
        <v>477684495</v>
      </c>
      <c r="G14" s="17">
        <v>2001460440</v>
      </c>
      <c r="H14" s="17">
        <v>450887431</v>
      </c>
      <c r="I14" s="17">
        <v>1014305873</v>
      </c>
      <c r="J14" s="17">
        <v>1360550315</v>
      </c>
      <c r="K14" s="17">
        <v>919414851</v>
      </c>
      <c r="L14" s="17">
        <v>2336765957</v>
      </c>
      <c r="M14" s="17">
        <v>397121264</v>
      </c>
      <c r="N14" s="17">
        <v>330598720</v>
      </c>
      <c r="O14" s="17">
        <v>5193164759</v>
      </c>
      <c r="P14" s="17">
        <v>604508377</v>
      </c>
      <c r="Q14" s="17">
        <v>1196893000</v>
      </c>
      <c r="R14" s="17">
        <v>513607944</v>
      </c>
      <c r="S14" s="17">
        <v>785903831</v>
      </c>
      <c r="T14" s="17">
        <v>544327956</v>
      </c>
      <c r="U14" s="17">
        <v>1417684609</v>
      </c>
      <c r="V14" s="17">
        <v>812280800</v>
      </c>
      <c r="W14" s="17">
        <v>173071052</v>
      </c>
      <c r="X14" s="17">
        <v>400456694</v>
      </c>
      <c r="Y14" s="17">
        <v>673737522</v>
      </c>
      <c r="Z14" s="17">
        <v>601753888</v>
      </c>
      <c r="AA14" s="17">
        <v>985636439</v>
      </c>
      <c r="AB14" s="9">
        <v>1684342727</v>
      </c>
    </row>
    <row r="15" spans="1:28" ht="13.5">
      <c r="A15" s="21" t="s">
        <v>111</v>
      </c>
      <c r="B15" s="17">
        <v>88300498</v>
      </c>
      <c r="C15" s="17">
        <v>199591414</v>
      </c>
      <c r="D15" s="17">
        <v>573377018</v>
      </c>
      <c r="E15" s="17">
        <v>187599539</v>
      </c>
      <c r="F15" s="17">
        <v>146399098</v>
      </c>
      <c r="G15" s="17">
        <v>632289763</v>
      </c>
      <c r="H15" s="17">
        <v>159280476</v>
      </c>
      <c r="I15" s="17">
        <v>319510052</v>
      </c>
      <c r="J15" s="17">
        <v>340671096</v>
      </c>
      <c r="K15" s="17">
        <v>249523409</v>
      </c>
      <c r="L15" s="17">
        <v>790273207</v>
      </c>
      <c r="M15" s="17">
        <v>165371700</v>
      </c>
      <c r="N15" s="17">
        <v>101242860</v>
      </c>
      <c r="O15" s="17">
        <v>1378044876</v>
      </c>
      <c r="P15" s="17">
        <v>184578183</v>
      </c>
      <c r="Q15" s="17">
        <v>424311166</v>
      </c>
      <c r="R15" s="17">
        <v>92378089</v>
      </c>
      <c r="S15" s="17">
        <v>246006960</v>
      </c>
      <c r="T15" s="17">
        <v>167340883</v>
      </c>
      <c r="U15" s="17">
        <v>414803049</v>
      </c>
      <c r="V15" s="17">
        <v>181314647</v>
      </c>
      <c r="W15" s="17">
        <v>63232446</v>
      </c>
      <c r="X15" s="17">
        <v>130815291</v>
      </c>
      <c r="Y15" s="17">
        <v>206237079</v>
      </c>
      <c r="Z15" s="17">
        <v>390608734</v>
      </c>
      <c r="AA15" s="17">
        <v>296545021</v>
      </c>
      <c r="AB15" s="9">
        <v>606489598</v>
      </c>
    </row>
    <row r="16" spans="1:28" ht="12.75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8"/>
    </row>
    <row r="17" spans="1:28" ht="13.5">
      <c r="A17" s="21" t="s">
        <v>112</v>
      </c>
      <c r="B17" s="15">
        <f>+B14-B13</f>
        <v>0</v>
      </c>
      <c r="C17" s="15">
        <f aca="true" t="shared" si="3" ref="C17:AB17">+C14-C13</f>
        <v>60469660</v>
      </c>
      <c r="D17" s="15">
        <f t="shared" si="3"/>
        <v>75252103</v>
      </c>
      <c r="E17" s="15">
        <f t="shared" si="3"/>
        <v>25086000</v>
      </c>
      <c r="F17" s="15">
        <f t="shared" si="3"/>
        <v>25907000</v>
      </c>
      <c r="G17" s="15">
        <f t="shared" si="3"/>
        <v>41198000</v>
      </c>
      <c r="H17" s="15">
        <f t="shared" si="3"/>
        <v>32463995</v>
      </c>
      <c r="I17" s="15">
        <f t="shared" si="3"/>
        <v>51449841</v>
      </c>
      <c r="J17" s="15">
        <f t="shared" si="3"/>
        <v>141871955</v>
      </c>
      <c r="K17" s="15">
        <f t="shared" si="3"/>
        <v>82020000</v>
      </c>
      <c r="L17" s="15">
        <f t="shared" si="3"/>
        <v>210851429</v>
      </c>
      <c r="M17" s="15">
        <f t="shared" si="3"/>
        <v>42680000</v>
      </c>
      <c r="N17" s="15">
        <f t="shared" si="3"/>
        <v>32334217</v>
      </c>
      <c r="O17" s="15">
        <f t="shared" si="3"/>
        <v>184643000</v>
      </c>
      <c r="P17" s="15">
        <f t="shared" si="3"/>
        <v>79086000</v>
      </c>
      <c r="Q17" s="15">
        <f t="shared" si="3"/>
        <v>131182000</v>
      </c>
      <c r="R17" s="15">
        <f t="shared" si="3"/>
        <v>24</v>
      </c>
      <c r="S17" s="15">
        <f t="shared" si="3"/>
        <v>81496299</v>
      </c>
      <c r="T17" s="15">
        <f t="shared" si="3"/>
        <v>12715000</v>
      </c>
      <c r="U17" s="15">
        <f t="shared" si="3"/>
        <v>11034567</v>
      </c>
      <c r="V17" s="15">
        <f t="shared" si="3"/>
        <v>13019000</v>
      </c>
      <c r="W17" s="15">
        <f t="shared" si="3"/>
        <v>9164000</v>
      </c>
      <c r="X17" s="15">
        <f t="shared" si="3"/>
        <v>52699000</v>
      </c>
      <c r="Y17" s="15">
        <f t="shared" si="3"/>
        <v>52889998</v>
      </c>
      <c r="Z17" s="15">
        <f t="shared" si="3"/>
        <v>116051389</v>
      </c>
      <c r="AA17" s="15">
        <f t="shared" si="3"/>
        <v>156537000</v>
      </c>
      <c r="AB17" s="7">
        <f t="shared" si="3"/>
        <v>177401000</v>
      </c>
    </row>
    <row r="18" spans="1:28" ht="13.5">
      <c r="A18" s="21" t="s">
        <v>113</v>
      </c>
      <c r="B18" s="15">
        <f>+B15-B13</f>
        <v>-589808248</v>
      </c>
      <c r="C18" s="15">
        <f aca="true" t="shared" si="4" ref="C18:AB18">+C15-C13</f>
        <v>-335876174</v>
      </c>
      <c r="D18" s="15">
        <f t="shared" si="4"/>
        <v>-874303198</v>
      </c>
      <c r="E18" s="15">
        <f t="shared" si="4"/>
        <v>-442326070</v>
      </c>
      <c r="F18" s="15">
        <f t="shared" si="4"/>
        <v>-305378397</v>
      </c>
      <c r="G18" s="15">
        <f t="shared" si="4"/>
        <v>-1327972677</v>
      </c>
      <c r="H18" s="15">
        <f t="shared" si="4"/>
        <v>-259142960</v>
      </c>
      <c r="I18" s="15">
        <f t="shared" si="4"/>
        <v>-643345980</v>
      </c>
      <c r="J18" s="15">
        <f t="shared" si="4"/>
        <v>-878007264</v>
      </c>
      <c r="K18" s="15">
        <f t="shared" si="4"/>
        <v>-587871442</v>
      </c>
      <c r="L18" s="15">
        <f t="shared" si="4"/>
        <v>-1335641321</v>
      </c>
      <c r="M18" s="15">
        <f t="shared" si="4"/>
        <v>-189069564</v>
      </c>
      <c r="N18" s="15">
        <f t="shared" si="4"/>
        <v>-197021643</v>
      </c>
      <c r="O18" s="15">
        <f t="shared" si="4"/>
        <v>-3630476883</v>
      </c>
      <c r="P18" s="15">
        <f t="shared" si="4"/>
        <v>-340844194</v>
      </c>
      <c r="Q18" s="15">
        <f t="shared" si="4"/>
        <v>-641399834</v>
      </c>
      <c r="R18" s="15">
        <f t="shared" si="4"/>
        <v>-421229831</v>
      </c>
      <c r="S18" s="15">
        <f t="shared" si="4"/>
        <v>-458400572</v>
      </c>
      <c r="T18" s="15">
        <f t="shared" si="4"/>
        <v>-364272073</v>
      </c>
      <c r="U18" s="15">
        <f t="shared" si="4"/>
        <v>-991846993</v>
      </c>
      <c r="V18" s="15">
        <f t="shared" si="4"/>
        <v>-617947153</v>
      </c>
      <c r="W18" s="15">
        <f t="shared" si="4"/>
        <v>-100674606</v>
      </c>
      <c r="X18" s="15">
        <f t="shared" si="4"/>
        <v>-216942403</v>
      </c>
      <c r="Y18" s="15">
        <f t="shared" si="4"/>
        <v>-414610445</v>
      </c>
      <c r="Z18" s="15">
        <f t="shared" si="4"/>
        <v>-95093765</v>
      </c>
      <c r="AA18" s="15">
        <f t="shared" si="4"/>
        <v>-532554418</v>
      </c>
      <c r="AB18" s="7">
        <f t="shared" si="4"/>
        <v>-900452129</v>
      </c>
    </row>
    <row r="19" spans="1:28" ht="13.5">
      <c r="A19" s="21" t="s">
        <v>114</v>
      </c>
      <c r="B19" s="15">
        <f>+B15-B14</f>
        <v>-589808248</v>
      </c>
      <c r="C19" s="15">
        <f aca="true" t="shared" si="5" ref="C19:AB19">+C15-C14</f>
        <v>-396345834</v>
      </c>
      <c r="D19" s="15">
        <f t="shared" si="5"/>
        <v>-949555301</v>
      </c>
      <c r="E19" s="15">
        <f t="shared" si="5"/>
        <v>-467412070</v>
      </c>
      <c r="F19" s="15">
        <f t="shared" si="5"/>
        <v>-331285397</v>
      </c>
      <c r="G19" s="15">
        <f t="shared" si="5"/>
        <v>-1369170677</v>
      </c>
      <c r="H19" s="15">
        <f t="shared" si="5"/>
        <v>-291606955</v>
      </c>
      <c r="I19" s="15">
        <f t="shared" si="5"/>
        <v>-694795821</v>
      </c>
      <c r="J19" s="15">
        <f t="shared" si="5"/>
        <v>-1019879219</v>
      </c>
      <c r="K19" s="15">
        <f t="shared" si="5"/>
        <v>-669891442</v>
      </c>
      <c r="L19" s="15">
        <f t="shared" si="5"/>
        <v>-1546492750</v>
      </c>
      <c r="M19" s="15">
        <f t="shared" si="5"/>
        <v>-231749564</v>
      </c>
      <c r="N19" s="15">
        <f t="shared" si="5"/>
        <v>-229355860</v>
      </c>
      <c r="O19" s="15">
        <f t="shared" si="5"/>
        <v>-3815119883</v>
      </c>
      <c r="P19" s="15">
        <f t="shared" si="5"/>
        <v>-419930194</v>
      </c>
      <c r="Q19" s="15">
        <f t="shared" si="5"/>
        <v>-772581834</v>
      </c>
      <c r="R19" s="15">
        <f t="shared" si="5"/>
        <v>-421229855</v>
      </c>
      <c r="S19" s="15">
        <f t="shared" si="5"/>
        <v>-539896871</v>
      </c>
      <c r="T19" s="15">
        <f t="shared" si="5"/>
        <v>-376987073</v>
      </c>
      <c r="U19" s="15">
        <f t="shared" si="5"/>
        <v>-1002881560</v>
      </c>
      <c r="V19" s="15">
        <f t="shared" si="5"/>
        <v>-630966153</v>
      </c>
      <c r="W19" s="15">
        <f t="shared" si="5"/>
        <v>-109838606</v>
      </c>
      <c r="X19" s="15">
        <f t="shared" si="5"/>
        <v>-269641403</v>
      </c>
      <c r="Y19" s="15">
        <f t="shared" si="5"/>
        <v>-467500443</v>
      </c>
      <c r="Z19" s="15">
        <f t="shared" si="5"/>
        <v>-211145154</v>
      </c>
      <c r="AA19" s="15">
        <f t="shared" si="5"/>
        <v>-689091418</v>
      </c>
      <c r="AB19" s="7">
        <f t="shared" si="5"/>
        <v>-1077853129</v>
      </c>
    </row>
    <row r="20" spans="1:28" ht="13.5">
      <c r="A20" s="21" t="s">
        <v>115</v>
      </c>
      <c r="B20" s="18">
        <f>IF(B13=0,0,B15*100/B13)</f>
        <v>13.021583709230024</v>
      </c>
      <c r="C20" s="18">
        <f aca="true" t="shared" si="6" ref="C20:AB20">IF(C13=0,0,C15*100/C13)</f>
        <v>37.274228818495736</v>
      </c>
      <c r="D20" s="18">
        <f t="shared" si="6"/>
        <v>39.60660729233866</v>
      </c>
      <c r="E20" s="18">
        <f t="shared" si="6"/>
        <v>29.78122119813675</v>
      </c>
      <c r="F20" s="18">
        <f t="shared" si="6"/>
        <v>32.40513297369981</v>
      </c>
      <c r="G20" s="18">
        <f t="shared" si="6"/>
        <v>32.25536285845481</v>
      </c>
      <c r="H20" s="18">
        <f t="shared" si="6"/>
        <v>38.066815167590185</v>
      </c>
      <c r="I20" s="18">
        <f t="shared" si="6"/>
        <v>33.183574842059045</v>
      </c>
      <c r="J20" s="18">
        <f t="shared" si="6"/>
        <v>27.954143372169174</v>
      </c>
      <c r="K20" s="18">
        <f t="shared" si="6"/>
        <v>29.79758099802312</v>
      </c>
      <c r="L20" s="18">
        <f t="shared" si="6"/>
        <v>37.17332924684731</v>
      </c>
      <c r="M20" s="18">
        <f t="shared" si="6"/>
        <v>46.6570111317513</v>
      </c>
      <c r="N20" s="18">
        <f t="shared" si="6"/>
        <v>33.94398561735655</v>
      </c>
      <c r="O20" s="18">
        <f t="shared" si="6"/>
        <v>27.514003977795237</v>
      </c>
      <c r="P20" s="18">
        <f t="shared" si="6"/>
        <v>35.12948650072435</v>
      </c>
      <c r="Q20" s="18">
        <f t="shared" si="6"/>
        <v>39.81484342377999</v>
      </c>
      <c r="R20" s="18">
        <f t="shared" si="6"/>
        <v>17.98611068925884</v>
      </c>
      <c r="S20" s="18">
        <f t="shared" si="6"/>
        <v>34.923953652443345</v>
      </c>
      <c r="T20" s="18">
        <f t="shared" si="6"/>
        <v>31.47795423556231</v>
      </c>
      <c r="U20" s="18">
        <f t="shared" si="6"/>
        <v>29.488716924234094</v>
      </c>
      <c r="V20" s="18">
        <f t="shared" si="6"/>
        <v>22.685263702081095</v>
      </c>
      <c r="W20" s="18">
        <f t="shared" si="6"/>
        <v>38.57823396152595</v>
      </c>
      <c r="X20" s="18">
        <f t="shared" si="6"/>
        <v>37.61679274305287</v>
      </c>
      <c r="Y20" s="18">
        <f t="shared" si="6"/>
        <v>33.21863598186791</v>
      </c>
      <c r="Z20" s="18">
        <f t="shared" si="6"/>
        <v>80.42139680240764</v>
      </c>
      <c r="AA20" s="18">
        <f t="shared" si="6"/>
        <v>35.767123586245724</v>
      </c>
      <c r="AB20" s="10">
        <f t="shared" si="6"/>
        <v>40.2463869128763</v>
      </c>
    </row>
    <row r="21" spans="1:28" ht="13.5">
      <c r="A21" s="21" t="s">
        <v>116</v>
      </c>
      <c r="B21" s="18">
        <f>IF(B14=0,0,B15*100/B14)</f>
        <v>13.021583709230024</v>
      </c>
      <c r="C21" s="18">
        <f aca="true" t="shared" si="7" ref="C21:AB21">IF(C14=0,0,C15*100/C14)</f>
        <v>33.49201860931505</v>
      </c>
      <c r="D21" s="18">
        <f t="shared" si="7"/>
        <v>37.64954035360517</v>
      </c>
      <c r="E21" s="18">
        <f t="shared" si="7"/>
        <v>28.64064337522299</v>
      </c>
      <c r="F21" s="18">
        <f t="shared" si="7"/>
        <v>30.647655415317594</v>
      </c>
      <c r="G21" s="18">
        <f t="shared" si="7"/>
        <v>31.591419463679234</v>
      </c>
      <c r="H21" s="18">
        <f t="shared" si="7"/>
        <v>35.32599603558255</v>
      </c>
      <c r="I21" s="18">
        <f t="shared" si="7"/>
        <v>31.50036497915457</v>
      </c>
      <c r="J21" s="18">
        <f t="shared" si="7"/>
        <v>25.039213342139426</v>
      </c>
      <c r="K21" s="18">
        <f t="shared" si="7"/>
        <v>27.139371169456997</v>
      </c>
      <c r="L21" s="18">
        <f t="shared" si="7"/>
        <v>33.819099624960856</v>
      </c>
      <c r="M21" s="18">
        <f t="shared" si="7"/>
        <v>41.64262027530211</v>
      </c>
      <c r="N21" s="18">
        <f t="shared" si="7"/>
        <v>30.62409316043329</v>
      </c>
      <c r="O21" s="18">
        <f t="shared" si="7"/>
        <v>26.535743423348606</v>
      </c>
      <c r="P21" s="18">
        <f t="shared" si="7"/>
        <v>30.533602183646828</v>
      </c>
      <c r="Q21" s="18">
        <f t="shared" si="7"/>
        <v>35.451052516808105</v>
      </c>
      <c r="R21" s="18">
        <f t="shared" si="7"/>
        <v>17.98610984879938</v>
      </c>
      <c r="S21" s="18">
        <f t="shared" si="7"/>
        <v>31.302425347256005</v>
      </c>
      <c r="T21" s="18">
        <f t="shared" si="7"/>
        <v>30.74265819997678</v>
      </c>
      <c r="U21" s="18">
        <f t="shared" si="7"/>
        <v>29.25919110404901</v>
      </c>
      <c r="V21" s="18">
        <f t="shared" si="7"/>
        <v>22.32167090493829</v>
      </c>
      <c r="W21" s="18">
        <f t="shared" si="7"/>
        <v>36.53554148385254</v>
      </c>
      <c r="X21" s="18">
        <f t="shared" si="7"/>
        <v>32.6665262336706</v>
      </c>
      <c r="Y21" s="18">
        <f t="shared" si="7"/>
        <v>30.61089404487702</v>
      </c>
      <c r="Z21" s="18">
        <f t="shared" si="7"/>
        <v>64.91170922023191</v>
      </c>
      <c r="AA21" s="18">
        <f t="shared" si="7"/>
        <v>30.08665358404023</v>
      </c>
      <c r="AB21" s="10">
        <f t="shared" si="7"/>
        <v>36.00749350342877</v>
      </c>
    </row>
    <row r="22" spans="1:28" ht="12.7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8"/>
    </row>
    <row r="23" spans="1:28" ht="13.5">
      <c r="A23" s="2" t="s">
        <v>117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8"/>
    </row>
    <row r="24" spans="1:28" ht="13.5">
      <c r="A24" s="21" t="s">
        <v>109</v>
      </c>
      <c r="B24" s="17">
        <v>596756742</v>
      </c>
      <c r="C24" s="17">
        <v>480024591</v>
      </c>
      <c r="D24" s="17">
        <v>1418328075</v>
      </c>
      <c r="E24" s="17">
        <v>627215385</v>
      </c>
      <c r="F24" s="17">
        <v>399934142</v>
      </c>
      <c r="G24" s="17">
        <v>1848380580</v>
      </c>
      <c r="H24" s="17">
        <v>419986164</v>
      </c>
      <c r="I24" s="17">
        <v>890095080</v>
      </c>
      <c r="J24" s="17">
        <v>1212777144</v>
      </c>
      <c r="K24" s="17">
        <v>725068079</v>
      </c>
      <c r="L24" s="17">
        <v>2038544016</v>
      </c>
      <c r="M24" s="17">
        <v>395263139</v>
      </c>
      <c r="N24" s="17">
        <v>285851522</v>
      </c>
      <c r="O24" s="17">
        <v>4880965822</v>
      </c>
      <c r="P24" s="17">
        <v>444474127</v>
      </c>
      <c r="Q24" s="17">
        <v>1133219000</v>
      </c>
      <c r="R24" s="17">
        <v>508533276</v>
      </c>
      <c r="S24" s="17">
        <v>702077187</v>
      </c>
      <c r="T24" s="17">
        <v>509641928</v>
      </c>
      <c r="U24" s="17">
        <v>1357687283</v>
      </c>
      <c r="V24" s="17">
        <v>796751460</v>
      </c>
      <c r="W24" s="17">
        <v>199864251</v>
      </c>
      <c r="X24" s="17">
        <v>365846048</v>
      </c>
      <c r="Y24" s="17">
        <v>601728312</v>
      </c>
      <c r="Z24" s="17">
        <v>444307263</v>
      </c>
      <c r="AA24" s="17">
        <v>757978038</v>
      </c>
      <c r="AB24" s="9">
        <v>1405514798</v>
      </c>
    </row>
    <row r="25" spans="1:28" ht="13.5">
      <c r="A25" s="21" t="s">
        <v>110</v>
      </c>
      <c r="B25" s="17">
        <v>596756742</v>
      </c>
      <c r="C25" s="17">
        <v>539508587</v>
      </c>
      <c r="D25" s="17">
        <v>1412519021</v>
      </c>
      <c r="E25" s="17">
        <v>628165385</v>
      </c>
      <c r="F25" s="17">
        <v>399934142</v>
      </c>
      <c r="G25" s="17">
        <v>1981417576</v>
      </c>
      <c r="H25" s="17">
        <v>443720969</v>
      </c>
      <c r="I25" s="17">
        <v>943285800</v>
      </c>
      <c r="J25" s="17">
        <v>1303267006</v>
      </c>
      <c r="K25" s="17">
        <v>719770079</v>
      </c>
      <c r="L25" s="17">
        <v>2152301306</v>
      </c>
      <c r="M25" s="17">
        <v>423837849</v>
      </c>
      <c r="N25" s="17">
        <v>302868522</v>
      </c>
      <c r="O25" s="17">
        <v>4935108818</v>
      </c>
      <c r="P25" s="17">
        <v>497040127</v>
      </c>
      <c r="Q25" s="17">
        <v>1199534000</v>
      </c>
      <c r="R25" s="17">
        <v>505532832</v>
      </c>
      <c r="S25" s="17">
        <v>789169442</v>
      </c>
      <c r="T25" s="17">
        <v>526456928</v>
      </c>
      <c r="U25" s="17">
        <v>1328254388</v>
      </c>
      <c r="V25" s="17">
        <v>806588480</v>
      </c>
      <c r="W25" s="17">
        <v>203162089</v>
      </c>
      <c r="X25" s="17">
        <v>404251915</v>
      </c>
      <c r="Y25" s="17">
        <v>638808679</v>
      </c>
      <c r="Z25" s="17">
        <v>500855263</v>
      </c>
      <c r="AA25" s="17">
        <v>866142038</v>
      </c>
      <c r="AB25" s="9">
        <v>1500993638</v>
      </c>
    </row>
    <row r="26" spans="1:28" ht="13.5">
      <c r="A26" s="21" t="s">
        <v>111</v>
      </c>
      <c r="B26" s="17">
        <v>117914294</v>
      </c>
      <c r="C26" s="17">
        <v>125136010</v>
      </c>
      <c r="D26" s="17">
        <v>286873870</v>
      </c>
      <c r="E26" s="17">
        <v>126079955</v>
      </c>
      <c r="F26" s="17">
        <v>58966561</v>
      </c>
      <c r="G26" s="17">
        <v>561676518</v>
      </c>
      <c r="H26" s="17">
        <v>70175164</v>
      </c>
      <c r="I26" s="17">
        <v>182900274</v>
      </c>
      <c r="J26" s="17">
        <v>311348511</v>
      </c>
      <c r="K26" s="17">
        <v>151343403</v>
      </c>
      <c r="L26" s="17">
        <v>540444094</v>
      </c>
      <c r="M26" s="17">
        <v>89056298</v>
      </c>
      <c r="N26" s="17">
        <v>67467004</v>
      </c>
      <c r="O26" s="17">
        <v>1226853991</v>
      </c>
      <c r="P26" s="17">
        <v>37336162</v>
      </c>
      <c r="Q26" s="17">
        <v>347568835</v>
      </c>
      <c r="R26" s="17">
        <v>106410523</v>
      </c>
      <c r="S26" s="17">
        <v>167091127</v>
      </c>
      <c r="T26" s="17">
        <v>137146557</v>
      </c>
      <c r="U26" s="17">
        <v>280707557</v>
      </c>
      <c r="V26" s="17">
        <v>153374248</v>
      </c>
      <c r="W26" s="17">
        <v>51146211</v>
      </c>
      <c r="X26" s="17">
        <v>82369803</v>
      </c>
      <c r="Y26" s="17">
        <v>143593126</v>
      </c>
      <c r="Z26" s="17">
        <v>708122972</v>
      </c>
      <c r="AA26" s="17">
        <v>145463012</v>
      </c>
      <c r="AB26" s="9">
        <v>436109770</v>
      </c>
    </row>
    <row r="27" spans="1:28" ht="12.75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8"/>
    </row>
    <row r="28" spans="1:28" ht="13.5">
      <c r="A28" s="21" t="s">
        <v>118</v>
      </c>
      <c r="B28" s="15">
        <f>+B25-B24</f>
        <v>0</v>
      </c>
      <c r="C28" s="15">
        <f aca="true" t="shared" si="8" ref="C28:AB28">+C25-C24</f>
        <v>59483996</v>
      </c>
      <c r="D28" s="15">
        <f t="shared" si="8"/>
        <v>-5809054</v>
      </c>
      <c r="E28" s="15">
        <f t="shared" si="8"/>
        <v>950000</v>
      </c>
      <c r="F28" s="15">
        <f t="shared" si="8"/>
        <v>0</v>
      </c>
      <c r="G28" s="15">
        <f t="shared" si="8"/>
        <v>133036996</v>
      </c>
      <c r="H28" s="15">
        <f t="shared" si="8"/>
        <v>23734805</v>
      </c>
      <c r="I28" s="15">
        <f t="shared" si="8"/>
        <v>53190720</v>
      </c>
      <c r="J28" s="15">
        <f t="shared" si="8"/>
        <v>90489862</v>
      </c>
      <c r="K28" s="15">
        <f t="shared" si="8"/>
        <v>-5298000</v>
      </c>
      <c r="L28" s="15">
        <f t="shared" si="8"/>
        <v>113757290</v>
      </c>
      <c r="M28" s="15">
        <f t="shared" si="8"/>
        <v>28574710</v>
      </c>
      <c r="N28" s="15">
        <f t="shared" si="8"/>
        <v>17017000</v>
      </c>
      <c r="O28" s="15">
        <f t="shared" si="8"/>
        <v>54142996</v>
      </c>
      <c r="P28" s="15">
        <f t="shared" si="8"/>
        <v>52566000</v>
      </c>
      <c r="Q28" s="15">
        <f t="shared" si="8"/>
        <v>66315000</v>
      </c>
      <c r="R28" s="15">
        <f t="shared" si="8"/>
        <v>-3000444</v>
      </c>
      <c r="S28" s="15">
        <f t="shared" si="8"/>
        <v>87092255</v>
      </c>
      <c r="T28" s="15">
        <f t="shared" si="8"/>
        <v>16815000</v>
      </c>
      <c r="U28" s="15">
        <f t="shared" si="8"/>
        <v>-29432895</v>
      </c>
      <c r="V28" s="15">
        <f t="shared" si="8"/>
        <v>9837020</v>
      </c>
      <c r="W28" s="15">
        <f t="shared" si="8"/>
        <v>3297838</v>
      </c>
      <c r="X28" s="15">
        <f t="shared" si="8"/>
        <v>38405867</v>
      </c>
      <c r="Y28" s="15">
        <f t="shared" si="8"/>
        <v>37080367</v>
      </c>
      <c r="Z28" s="15">
        <f t="shared" si="8"/>
        <v>56548000</v>
      </c>
      <c r="AA28" s="15">
        <f t="shared" si="8"/>
        <v>108164000</v>
      </c>
      <c r="AB28" s="7">
        <f t="shared" si="8"/>
        <v>95478840</v>
      </c>
    </row>
    <row r="29" spans="1:28" ht="13.5">
      <c r="A29" s="21" t="s">
        <v>119</v>
      </c>
      <c r="B29" s="15">
        <f>+B26-B24</f>
        <v>-478842448</v>
      </c>
      <c r="C29" s="15">
        <f aca="true" t="shared" si="9" ref="C29:AB29">+C26-C24</f>
        <v>-354888581</v>
      </c>
      <c r="D29" s="15">
        <f t="shared" si="9"/>
        <v>-1131454205</v>
      </c>
      <c r="E29" s="15">
        <f t="shared" si="9"/>
        <v>-501135430</v>
      </c>
      <c r="F29" s="15">
        <f t="shared" si="9"/>
        <v>-340967581</v>
      </c>
      <c r="G29" s="15">
        <f t="shared" si="9"/>
        <v>-1286704062</v>
      </c>
      <c r="H29" s="15">
        <f t="shared" si="9"/>
        <v>-349811000</v>
      </c>
      <c r="I29" s="15">
        <f t="shared" si="9"/>
        <v>-707194806</v>
      </c>
      <c r="J29" s="15">
        <f t="shared" si="9"/>
        <v>-901428633</v>
      </c>
      <c r="K29" s="15">
        <f t="shared" si="9"/>
        <v>-573724676</v>
      </c>
      <c r="L29" s="15">
        <f t="shared" si="9"/>
        <v>-1498099922</v>
      </c>
      <c r="M29" s="15">
        <f t="shared" si="9"/>
        <v>-306206841</v>
      </c>
      <c r="N29" s="15">
        <f t="shared" si="9"/>
        <v>-218384518</v>
      </c>
      <c r="O29" s="15">
        <f t="shared" si="9"/>
        <v>-3654111831</v>
      </c>
      <c r="P29" s="15">
        <f t="shared" si="9"/>
        <v>-407137965</v>
      </c>
      <c r="Q29" s="15">
        <f t="shared" si="9"/>
        <v>-785650165</v>
      </c>
      <c r="R29" s="15">
        <f t="shared" si="9"/>
        <v>-402122753</v>
      </c>
      <c r="S29" s="15">
        <f t="shared" si="9"/>
        <v>-534986060</v>
      </c>
      <c r="T29" s="15">
        <f t="shared" si="9"/>
        <v>-372495371</v>
      </c>
      <c r="U29" s="15">
        <f t="shared" si="9"/>
        <v>-1076979726</v>
      </c>
      <c r="V29" s="15">
        <f t="shared" si="9"/>
        <v>-643377212</v>
      </c>
      <c r="W29" s="15">
        <f t="shared" si="9"/>
        <v>-148718040</v>
      </c>
      <c r="X29" s="15">
        <f t="shared" si="9"/>
        <v>-283476245</v>
      </c>
      <c r="Y29" s="15">
        <f t="shared" si="9"/>
        <v>-458135186</v>
      </c>
      <c r="Z29" s="15">
        <f t="shared" si="9"/>
        <v>263815709</v>
      </c>
      <c r="AA29" s="15">
        <f t="shared" si="9"/>
        <v>-612515026</v>
      </c>
      <c r="AB29" s="7">
        <f t="shared" si="9"/>
        <v>-969405028</v>
      </c>
    </row>
    <row r="30" spans="1:28" ht="13.5">
      <c r="A30" s="21" t="s">
        <v>120</v>
      </c>
      <c r="B30" s="15">
        <f>+B26-B25</f>
        <v>-478842448</v>
      </c>
      <c r="C30" s="15">
        <f aca="true" t="shared" si="10" ref="C30:AB30">+C26-C25</f>
        <v>-414372577</v>
      </c>
      <c r="D30" s="15">
        <f t="shared" si="10"/>
        <v>-1125645151</v>
      </c>
      <c r="E30" s="15">
        <f t="shared" si="10"/>
        <v>-502085430</v>
      </c>
      <c r="F30" s="15">
        <f t="shared" si="10"/>
        <v>-340967581</v>
      </c>
      <c r="G30" s="15">
        <f t="shared" si="10"/>
        <v>-1419741058</v>
      </c>
      <c r="H30" s="15">
        <f t="shared" si="10"/>
        <v>-373545805</v>
      </c>
      <c r="I30" s="15">
        <f t="shared" si="10"/>
        <v>-760385526</v>
      </c>
      <c r="J30" s="15">
        <f t="shared" si="10"/>
        <v>-991918495</v>
      </c>
      <c r="K30" s="15">
        <f t="shared" si="10"/>
        <v>-568426676</v>
      </c>
      <c r="L30" s="15">
        <f t="shared" si="10"/>
        <v>-1611857212</v>
      </c>
      <c r="M30" s="15">
        <f t="shared" si="10"/>
        <v>-334781551</v>
      </c>
      <c r="N30" s="15">
        <f t="shared" si="10"/>
        <v>-235401518</v>
      </c>
      <c r="O30" s="15">
        <f t="shared" si="10"/>
        <v>-3708254827</v>
      </c>
      <c r="P30" s="15">
        <f t="shared" si="10"/>
        <v>-459703965</v>
      </c>
      <c r="Q30" s="15">
        <f t="shared" si="10"/>
        <v>-851965165</v>
      </c>
      <c r="R30" s="15">
        <f t="shared" si="10"/>
        <v>-399122309</v>
      </c>
      <c r="S30" s="15">
        <f t="shared" si="10"/>
        <v>-622078315</v>
      </c>
      <c r="T30" s="15">
        <f t="shared" si="10"/>
        <v>-389310371</v>
      </c>
      <c r="U30" s="15">
        <f t="shared" si="10"/>
        <v>-1047546831</v>
      </c>
      <c r="V30" s="15">
        <f t="shared" si="10"/>
        <v>-653214232</v>
      </c>
      <c r="W30" s="15">
        <f t="shared" si="10"/>
        <v>-152015878</v>
      </c>
      <c r="X30" s="15">
        <f t="shared" si="10"/>
        <v>-321882112</v>
      </c>
      <c r="Y30" s="15">
        <f t="shared" si="10"/>
        <v>-495215553</v>
      </c>
      <c r="Z30" s="15">
        <f t="shared" si="10"/>
        <v>207267709</v>
      </c>
      <c r="AA30" s="15">
        <f t="shared" si="10"/>
        <v>-720679026</v>
      </c>
      <c r="AB30" s="7">
        <f t="shared" si="10"/>
        <v>-1064883868</v>
      </c>
    </row>
    <row r="31" spans="1:28" ht="13.5">
      <c r="A31" s="21" t="s">
        <v>121</v>
      </c>
      <c r="B31" s="18">
        <f>IF(B24=0,0,B26*100/B24)</f>
        <v>19.759189247668356</v>
      </c>
      <c r="C31" s="18">
        <f aca="true" t="shared" si="11" ref="C31:AB31">IF(C24=0,0,C26*100/C24)</f>
        <v>26.068666552959993</v>
      </c>
      <c r="D31" s="18">
        <f t="shared" si="11"/>
        <v>20.226199781034442</v>
      </c>
      <c r="E31" s="18">
        <f t="shared" si="11"/>
        <v>20.101540557714475</v>
      </c>
      <c r="F31" s="18">
        <f t="shared" si="11"/>
        <v>14.744067787040798</v>
      </c>
      <c r="G31" s="18">
        <f t="shared" si="11"/>
        <v>30.387492926375586</v>
      </c>
      <c r="H31" s="18">
        <f t="shared" si="11"/>
        <v>16.70892282060987</v>
      </c>
      <c r="I31" s="18">
        <f t="shared" si="11"/>
        <v>20.548397368964224</v>
      </c>
      <c r="J31" s="18">
        <f t="shared" si="11"/>
        <v>25.672359719206582</v>
      </c>
      <c r="K31" s="18">
        <f t="shared" si="11"/>
        <v>20.87299212078539</v>
      </c>
      <c r="L31" s="18">
        <f t="shared" si="11"/>
        <v>26.511279116771348</v>
      </c>
      <c r="M31" s="18">
        <f t="shared" si="11"/>
        <v>22.53088872018496</v>
      </c>
      <c r="N31" s="18">
        <f t="shared" si="11"/>
        <v>23.60211466706831</v>
      </c>
      <c r="O31" s="18">
        <f t="shared" si="11"/>
        <v>25.135475964002765</v>
      </c>
      <c r="P31" s="18">
        <f t="shared" si="11"/>
        <v>8.400075444661372</v>
      </c>
      <c r="Q31" s="18">
        <f t="shared" si="11"/>
        <v>30.670932538194293</v>
      </c>
      <c r="R31" s="18">
        <f t="shared" si="11"/>
        <v>20.924987217552307</v>
      </c>
      <c r="S31" s="18">
        <f t="shared" si="11"/>
        <v>23.799538012905124</v>
      </c>
      <c r="T31" s="18">
        <f t="shared" si="11"/>
        <v>26.910375592174592</v>
      </c>
      <c r="U31" s="18">
        <f t="shared" si="11"/>
        <v>20.67542065944209</v>
      </c>
      <c r="V31" s="18">
        <f t="shared" si="11"/>
        <v>19.24994878578572</v>
      </c>
      <c r="W31" s="18">
        <f t="shared" si="11"/>
        <v>25.590474906890677</v>
      </c>
      <c r="X31" s="18">
        <f t="shared" si="11"/>
        <v>22.51488117756024</v>
      </c>
      <c r="Y31" s="18">
        <f t="shared" si="11"/>
        <v>23.863448525918788</v>
      </c>
      <c r="Z31" s="18">
        <f t="shared" si="11"/>
        <v>159.37686168321764</v>
      </c>
      <c r="AA31" s="18">
        <f t="shared" si="11"/>
        <v>19.19092700677958</v>
      </c>
      <c r="AB31" s="10">
        <f t="shared" si="11"/>
        <v>31.02847231637614</v>
      </c>
    </row>
    <row r="32" spans="1:28" ht="13.5">
      <c r="A32" s="21" t="s">
        <v>122</v>
      </c>
      <c r="B32" s="18">
        <f>IF(B25=0,0,B26*100/B25)</f>
        <v>19.759189247668356</v>
      </c>
      <c r="C32" s="18">
        <f aca="true" t="shared" si="12" ref="C32:AB32">IF(C25=0,0,C26*100/C25)</f>
        <v>23.194442686414554</v>
      </c>
      <c r="D32" s="18">
        <f t="shared" si="12"/>
        <v>20.30938102319544</v>
      </c>
      <c r="E32" s="18">
        <f t="shared" si="12"/>
        <v>20.07114018229451</v>
      </c>
      <c r="F32" s="18">
        <f t="shared" si="12"/>
        <v>14.744067787040798</v>
      </c>
      <c r="G32" s="18">
        <f t="shared" si="12"/>
        <v>28.347205798683195</v>
      </c>
      <c r="H32" s="18">
        <f t="shared" si="12"/>
        <v>15.815156123487146</v>
      </c>
      <c r="I32" s="18">
        <f t="shared" si="12"/>
        <v>19.38969864700603</v>
      </c>
      <c r="J32" s="18">
        <f t="shared" si="12"/>
        <v>23.88984832475687</v>
      </c>
      <c r="K32" s="18">
        <f t="shared" si="12"/>
        <v>21.026631616899984</v>
      </c>
      <c r="L32" s="18">
        <f t="shared" si="12"/>
        <v>25.110057429849462</v>
      </c>
      <c r="M32" s="18">
        <f t="shared" si="12"/>
        <v>21.011879474690332</v>
      </c>
      <c r="N32" s="18">
        <f t="shared" si="12"/>
        <v>22.276003975084606</v>
      </c>
      <c r="O32" s="18">
        <f t="shared" si="12"/>
        <v>24.85971507913364</v>
      </c>
      <c r="P32" s="18">
        <f t="shared" si="12"/>
        <v>7.511699754575348</v>
      </c>
      <c r="Q32" s="18">
        <f t="shared" si="12"/>
        <v>28.975321666580523</v>
      </c>
      <c r="R32" s="18">
        <f t="shared" si="12"/>
        <v>21.0491814308116</v>
      </c>
      <c r="S32" s="18">
        <f t="shared" si="12"/>
        <v>21.17303561280063</v>
      </c>
      <c r="T32" s="18">
        <f t="shared" si="12"/>
        <v>26.050859948033583</v>
      </c>
      <c r="U32" s="18">
        <f t="shared" si="12"/>
        <v>21.13356895606958</v>
      </c>
      <c r="V32" s="18">
        <f t="shared" si="12"/>
        <v>19.01517958699336</v>
      </c>
      <c r="W32" s="18">
        <f t="shared" si="12"/>
        <v>25.175076340153208</v>
      </c>
      <c r="X32" s="18">
        <f t="shared" si="12"/>
        <v>20.37585969135112</v>
      </c>
      <c r="Y32" s="18">
        <f t="shared" si="12"/>
        <v>22.478267863358194</v>
      </c>
      <c r="Z32" s="18">
        <f t="shared" si="12"/>
        <v>141.38275552073014</v>
      </c>
      <c r="AA32" s="18">
        <f t="shared" si="12"/>
        <v>16.794360003110715</v>
      </c>
      <c r="AB32" s="10">
        <f t="shared" si="12"/>
        <v>29.054738072114333</v>
      </c>
    </row>
    <row r="33" spans="1:28" ht="12.75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8"/>
    </row>
    <row r="34" spans="1:28" ht="13.5">
      <c r="A34" s="2" t="s">
        <v>123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8"/>
    </row>
    <row r="35" spans="1:28" ht="13.5">
      <c r="A35" s="21" t="s">
        <v>124</v>
      </c>
      <c r="B35" s="17">
        <v>458118738</v>
      </c>
      <c r="C35" s="17">
        <v>360352591</v>
      </c>
      <c r="D35" s="17">
        <v>1287355041</v>
      </c>
      <c r="E35" s="17">
        <v>581252535</v>
      </c>
      <c r="F35" s="17">
        <v>228714720</v>
      </c>
      <c r="G35" s="17">
        <v>1280968284</v>
      </c>
      <c r="H35" s="17">
        <v>380874164</v>
      </c>
      <c r="I35" s="17">
        <v>700095072</v>
      </c>
      <c r="J35" s="17">
        <v>965598276</v>
      </c>
      <c r="K35" s="17">
        <v>362821416</v>
      </c>
      <c r="L35" s="17">
        <v>1271547132</v>
      </c>
      <c r="M35" s="17">
        <v>334389351</v>
      </c>
      <c r="N35" s="17">
        <v>224252191</v>
      </c>
      <c r="O35" s="17">
        <v>3679467140</v>
      </c>
      <c r="P35" s="17">
        <v>309805877</v>
      </c>
      <c r="Q35" s="17">
        <v>811842000</v>
      </c>
      <c r="R35" s="17">
        <v>412030428</v>
      </c>
      <c r="S35" s="17">
        <v>591085337</v>
      </c>
      <c r="T35" s="17">
        <v>424226928</v>
      </c>
      <c r="U35" s="17">
        <v>1031343583</v>
      </c>
      <c r="V35" s="17">
        <v>726352980</v>
      </c>
      <c r="W35" s="17">
        <v>184925571</v>
      </c>
      <c r="X35" s="17">
        <v>308529936</v>
      </c>
      <c r="Y35" s="17">
        <v>512448792</v>
      </c>
      <c r="Z35" s="17">
        <v>317979637</v>
      </c>
      <c r="AA35" s="17">
        <v>607084886</v>
      </c>
      <c r="AB35" s="9">
        <v>938628797</v>
      </c>
    </row>
    <row r="36" spans="1:28" ht="13.5">
      <c r="A36" s="21" t="s">
        <v>125</v>
      </c>
      <c r="B36" s="17">
        <v>458118738</v>
      </c>
      <c r="C36" s="17">
        <v>418850927</v>
      </c>
      <c r="D36" s="17">
        <v>1266635886</v>
      </c>
      <c r="E36" s="17">
        <v>590202535</v>
      </c>
      <c r="F36" s="17">
        <v>228714720</v>
      </c>
      <c r="G36" s="17">
        <v>1372807280</v>
      </c>
      <c r="H36" s="17">
        <v>404609285</v>
      </c>
      <c r="I36" s="17">
        <v>753285792</v>
      </c>
      <c r="J36" s="17">
        <v>998288176</v>
      </c>
      <c r="K36" s="17">
        <v>362523416</v>
      </c>
      <c r="L36" s="17">
        <v>1341216991</v>
      </c>
      <c r="M36" s="17">
        <v>357764061</v>
      </c>
      <c r="N36" s="17">
        <v>230251974</v>
      </c>
      <c r="O36" s="17">
        <v>3703967136</v>
      </c>
      <c r="P36" s="17">
        <v>335851877</v>
      </c>
      <c r="Q36" s="17">
        <v>844257000</v>
      </c>
      <c r="R36" s="17">
        <v>409029984</v>
      </c>
      <c r="S36" s="17">
        <v>596681293</v>
      </c>
      <c r="T36" s="17">
        <v>444441928</v>
      </c>
      <c r="U36" s="17">
        <v>1077421121</v>
      </c>
      <c r="V36" s="17">
        <v>742003000</v>
      </c>
      <c r="W36" s="17">
        <v>187423405</v>
      </c>
      <c r="X36" s="17">
        <v>315460803</v>
      </c>
      <c r="Y36" s="17">
        <v>554529159</v>
      </c>
      <c r="Z36" s="17">
        <v>337827638</v>
      </c>
      <c r="AA36" s="17">
        <v>663434886</v>
      </c>
      <c r="AB36" s="9">
        <v>1006134839</v>
      </c>
    </row>
    <row r="37" spans="1:28" ht="13.5">
      <c r="A37" s="21" t="s">
        <v>126</v>
      </c>
      <c r="B37" s="17">
        <v>90651191</v>
      </c>
      <c r="C37" s="17">
        <v>91200687</v>
      </c>
      <c r="D37" s="17">
        <v>248713322</v>
      </c>
      <c r="E37" s="17">
        <v>116149486</v>
      </c>
      <c r="F37" s="17">
        <v>21322523</v>
      </c>
      <c r="G37" s="17">
        <v>381296727</v>
      </c>
      <c r="H37" s="17">
        <v>64024634</v>
      </c>
      <c r="I37" s="17">
        <v>147120897</v>
      </c>
      <c r="J37" s="17">
        <v>289030920</v>
      </c>
      <c r="K37" s="17">
        <v>94640449</v>
      </c>
      <c r="L37" s="17">
        <v>344584888</v>
      </c>
      <c r="M37" s="17">
        <v>82469028</v>
      </c>
      <c r="N37" s="17">
        <v>59409803</v>
      </c>
      <c r="O37" s="17">
        <v>1020464240</v>
      </c>
      <c r="P37" s="17">
        <v>30159873</v>
      </c>
      <c r="Q37" s="17">
        <v>241659067</v>
      </c>
      <c r="R37" s="17">
        <v>92980464</v>
      </c>
      <c r="S37" s="17">
        <v>133420823</v>
      </c>
      <c r="T37" s="17">
        <v>120251734</v>
      </c>
      <c r="U37" s="17">
        <v>251753739</v>
      </c>
      <c r="V37" s="17">
        <v>147526935</v>
      </c>
      <c r="W37" s="17">
        <v>50627441</v>
      </c>
      <c r="X37" s="17">
        <v>61887184</v>
      </c>
      <c r="Y37" s="17">
        <v>120654858</v>
      </c>
      <c r="Z37" s="17">
        <v>167380160</v>
      </c>
      <c r="AA37" s="17">
        <v>124525206</v>
      </c>
      <c r="AB37" s="9">
        <v>302121883</v>
      </c>
    </row>
    <row r="38" spans="1:28" ht="12.75">
      <c r="A38" s="1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8"/>
    </row>
    <row r="39" spans="1:28" ht="13.5">
      <c r="A39" s="21" t="s">
        <v>127</v>
      </c>
      <c r="B39" s="15">
        <f>+B36-B35</f>
        <v>0</v>
      </c>
      <c r="C39" s="15">
        <f aca="true" t="shared" si="13" ref="C39:AB39">+C36-C35</f>
        <v>58498336</v>
      </c>
      <c r="D39" s="15">
        <f t="shared" si="13"/>
        <v>-20719155</v>
      </c>
      <c r="E39" s="15">
        <f t="shared" si="13"/>
        <v>8950000</v>
      </c>
      <c r="F39" s="15">
        <f t="shared" si="13"/>
        <v>0</v>
      </c>
      <c r="G39" s="15">
        <f t="shared" si="13"/>
        <v>91838996</v>
      </c>
      <c r="H39" s="15">
        <f t="shared" si="13"/>
        <v>23735121</v>
      </c>
      <c r="I39" s="15">
        <f t="shared" si="13"/>
        <v>53190720</v>
      </c>
      <c r="J39" s="15">
        <f t="shared" si="13"/>
        <v>32689900</v>
      </c>
      <c r="K39" s="15">
        <f t="shared" si="13"/>
        <v>-298000</v>
      </c>
      <c r="L39" s="15">
        <f t="shared" si="13"/>
        <v>69669859</v>
      </c>
      <c r="M39" s="15">
        <f t="shared" si="13"/>
        <v>23374710</v>
      </c>
      <c r="N39" s="15">
        <f t="shared" si="13"/>
        <v>5999783</v>
      </c>
      <c r="O39" s="15">
        <f t="shared" si="13"/>
        <v>24499996</v>
      </c>
      <c r="P39" s="15">
        <f t="shared" si="13"/>
        <v>26046000</v>
      </c>
      <c r="Q39" s="15">
        <f t="shared" si="13"/>
        <v>32415000</v>
      </c>
      <c r="R39" s="15">
        <f t="shared" si="13"/>
        <v>-3000444</v>
      </c>
      <c r="S39" s="15">
        <f t="shared" si="13"/>
        <v>5595956</v>
      </c>
      <c r="T39" s="15">
        <f t="shared" si="13"/>
        <v>20215000</v>
      </c>
      <c r="U39" s="15">
        <f t="shared" si="13"/>
        <v>46077538</v>
      </c>
      <c r="V39" s="15">
        <f t="shared" si="13"/>
        <v>15650020</v>
      </c>
      <c r="W39" s="15">
        <f t="shared" si="13"/>
        <v>2497834</v>
      </c>
      <c r="X39" s="15">
        <f t="shared" si="13"/>
        <v>6930867</v>
      </c>
      <c r="Y39" s="15">
        <f t="shared" si="13"/>
        <v>42080367</v>
      </c>
      <c r="Z39" s="15">
        <f t="shared" si="13"/>
        <v>19848001</v>
      </c>
      <c r="AA39" s="15">
        <f t="shared" si="13"/>
        <v>56350000</v>
      </c>
      <c r="AB39" s="7">
        <f t="shared" si="13"/>
        <v>67506042</v>
      </c>
    </row>
    <row r="40" spans="1:28" ht="13.5">
      <c r="A40" s="21" t="s">
        <v>119</v>
      </c>
      <c r="B40" s="15">
        <f>+B37-B35</f>
        <v>-367467547</v>
      </c>
      <c r="C40" s="15">
        <f aca="true" t="shared" si="14" ref="C40:AB40">+C37-C35</f>
        <v>-269151904</v>
      </c>
      <c r="D40" s="15">
        <f t="shared" si="14"/>
        <v>-1038641719</v>
      </c>
      <c r="E40" s="15">
        <f t="shared" si="14"/>
        <v>-465103049</v>
      </c>
      <c r="F40" s="15">
        <f t="shared" si="14"/>
        <v>-207392197</v>
      </c>
      <c r="G40" s="15">
        <f t="shared" si="14"/>
        <v>-899671557</v>
      </c>
      <c r="H40" s="15">
        <f t="shared" si="14"/>
        <v>-316849530</v>
      </c>
      <c r="I40" s="15">
        <f t="shared" si="14"/>
        <v>-552974175</v>
      </c>
      <c r="J40" s="15">
        <f t="shared" si="14"/>
        <v>-676567356</v>
      </c>
      <c r="K40" s="15">
        <f t="shared" si="14"/>
        <v>-268180967</v>
      </c>
      <c r="L40" s="15">
        <f t="shared" si="14"/>
        <v>-926962244</v>
      </c>
      <c r="M40" s="15">
        <f t="shared" si="14"/>
        <v>-251920323</v>
      </c>
      <c r="N40" s="15">
        <f t="shared" si="14"/>
        <v>-164842388</v>
      </c>
      <c r="O40" s="15">
        <f t="shared" si="14"/>
        <v>-2659002900</v>
      </c>
      <c r="P40" s="15">
        <f t="shared" si="14"/>
        <v>-279646004</v>
      </c>
      <c r="Q40" s="15">
        <f t="shared" si="14"/>
        <v>-570182933</v>
      </c>
      <c r="R40" s="15">
        <f t="shared" si="14"/>
        <v>-319049964</v>
      </c>
      <c r="S40" s="15">
        <f t="shared" si="14"/>
        <v>-457664514</v>
      </c>
      <c r="T40" s="15">
        <f t="shared" si="14"/>
        <v>-303975194</v>
      </c>
      <c r="U40" s="15">
        <f t="shared" si="14"/>
        <v>-779589844</v>
      </c>
      <c r="V40" s="15">
        <f t="shared" si="14"/>
        <v>-578826045</v>
      </c>
      <c r="W40" s="15">
        <f t="shared" si="14"/>
        <v>-134298130</v>
      </c>
      <c r="X40" s="15">
        <f t="shared" si="14"/>
        <v>-246642752</v>
      </c>
      <c r="Y40" s="15">
        <f t="shared" si="14"/>
        <v>-391793934</v>
      </c>
      <c r="Z40" s="15">
        <f t="shared" si="14"/>
        <v>-150599477</v>
      </c>
      <c r="AA40" s="15">
        <f t="shared" si="14"/>
        <v>-482559680</v>
      </c>
      <c r="AB40" s="7">
        <f t="shared" si="14"/>
        <v>-636506914</v>
      </c>
    </row>
    <row r="41" spans="1:28" ht="13.5">
      <c r="A41" s="21" t="s">
        <v>120</v>
      </c>
      <c r="B41" s="15">
        <f>+B37-B36</f>
        <v>-367467547</v>
      </c>
      <c r="C41" s="15">
        <f aca="true" t="shared" si="15" ref="C41:AB41">+C37-C36</f>
        <v>-327650240</v>
      </c>
      <c r="D41" s="15">
        <f t="shared" si="15"/>
        <v>-1017922564</v>
      </c>
      <c r="E41" s="15">
        <f t="shared" si="15"/>
        <v>-474053049</v>
      </c>
      <c r="F41" s="15">
        <f t="shared" si="15"/>
        <v>-207392197</v>
      </c>
      <c r="G41" s="15">
        <f t="shared" si="15"/>
        <v>-991510553</v>
      </c>
      <c r="H41" s="15">
        <f t="shared" si="15"/>
        <v>-340584651</v>
      </c>
      <c r="I41" s="15">
        <f t="shared" si="15"/>
        <v>-606164895</v>
      </c>
      <c r="J41" s="15">
        <f t="shared" si="15"/>
        <v>-709257256</v>
      </c>
      <c r="K41" s="15">
        <f t="shared" si="15"/>
        <v>-267882967</v>
      </c>
      <c r="L41" s="15">
        <f t="shared" si="15"/>
        <v>-996632103</v>
      </c>
      <c r="M41" s="15">
        <f t="shared" si="15"/>
        <v>-275295033</v>
      </c>
      <c r="N41" s="15">
        <f t="shared" si="15"/>
        <v>-170842171</v>
      </c>
      <c r="O41" s="15">
        <f t="shared" si="15"/>
        <v>-2683502896</v>
      </c>
      <c r="P41" s="15">
        <f t="shared" si="15"/>
        <v>-305692004</v>
      </c>
      <c r="Q41" s="15">
        <f t="shared" si="15"/>
        <v>-602597933</v>
      </c>
      <c r="R41" s="15">
        <f t="shared" si="15"/>
        <v>-316049520</v>
      </c>
      <c r="S41" s="15">
        <f t="shared" si="15"/>
        <v>-463260470</v>
      </c>
      <c r="T41" s="15">
        <f t="shared" si="15"/>
        <v>-324190194</v>
      </c>
      <c r="U41" s="15">
        <f t="shared" si="15"/>
        <v>-825667382</v>
      </c>
      <c r="V41" s="15">
        <f t="shared" si="15"/>
        <v>-594476065</v>
      </c>
      <c r="W41" s="15">
        <f t="shared" si="15"/>
        <v>-136795964</v>
      </c>
      <c r="X41" s="15">
        <f t="shared" si="15"/>
        <v>-253573619</v>
      </c>
      <c r="Y41" s="15">
        <f t="shared" si="15"/>
        <v>-433874301</v>
      </c>
      <c r="Z41" s="15">
        <f t="shared" si="15"/>
        <v>-170447478</v>
      </c>
      <c r="AA41" s="15">
        <f t="shared" si="15"/>
        <v>-538909680</v>
      </c>
      <c r="AB41" s="7">
        <f t="shared" si="15"/>
        <v>-704012956</v>
      </c>
    </row>
    <row r="42" spans="1:28" ht="13.5">
      <c r="A42" s="21" t="s">
        <v>121</v>
      </c>
      <c r="B42" s="18">
        <f>IF(B35=0,0,B37*100/B35)</f>
        <v>19.787706435181878</v>
      </c>
      <c r="C42" s="18">
        <f aca="true" t="shared" si="16" ref="C42:AB42">IF(C35=0,0,C37*100/C35)</f>
        <v>25.30873629822187</v>
      </c>
      <c r="D42" s="18">
        <f t="shared" si="16"/>
        <v>19.319714770123</v>
      </c>
      <c r="E42" s="18">
        <f t="shared" si="16"/>
        <v>19.98262011880946</v>
      </c>
      <c r="F42" s="18">
        <f t="shared" si="16"/>
        <v>9.322759374648033</v>
      </c>
      <c r="G42" s="18">
        <f t="shared" si="16"/>
        <v>29.766289436093487</v>
      </c>
      <c r="H42" s="18">
        <f t="shared" si="16"/>
        <v>16.809917828923677</v>
      </c>
      <c r="I42" s="18">
        <f t="shared" si="16"/>
        <v>21.014416881940285</v>
      </c>
      <c r="J42" s="18">
        <f t="shared" si="16"/>
        <v>29.932833061520505</v>
      </c>
      <c r="K42" s="18">
        <f t="shared" si="16"/>
        <v>26.084581787752022</v>
      </c>
      <c r="L42" s="18">
        <f t="shared" si="16"/>
        <v>27.099655162448197</v>
      </c>
      <c r="M42" s="18">
        <f t="shared" si="16"/>
        <v>24.66257605195089</v>
      </c>
      <c r="N42" s="18">
        <f t="shared" si="16"/>
        <v>26.492406934833472</v>
      </c>
      <c r="O42" s="18">
        <f t="shared" si="16"/>
        <v>27.734022378033792</v>
      </c>
      <c r="P42" s="18">
        <f t="shared" si="16"/>
        <v>9.735087433476933</v>
      </c>
      <c r="Q42" s="18">
        <f t="shared" si="16"/>
        <v>29.766760896824753</v>
      </c>
      <c r="R42" s="18">
        <f t="shared" si="16"/>
        <v>22.566407158648</v>
      </c>
      <c r="S42" s="18">
        <f t="shared" si="16"/>
        <v>22.572176071422323</v>
      </c>
      <c r="T42" s="18">
        <f t="shared" si="16"/>
        <v>28.346086979183934</v>
      </c>
      <c r="U42" s="18">
        <f t="shared" si="16"/>
        <v>24.410268619473246</v>
      </c>
      <c r="V42" s="18">
        <f t="shared" si="16"/>
        <v>20.310639463474082</v>
      </c>
      <c r="W42" s="18">
        <f t="shared" si="16"/>
        <v>27.377198689304034</v>
      </c>
      <c r="X42" s="18">
        <f t="shared" si="16"/>
        <v>20.058729082289116</v>
      </c>
      <c r="Y42" s="18">
        <f t="shared" si="16"/>
        <v>23.54476386393745</v>
      </c>
      <c r="Z42" s="18">
        <f t="shared" si="16"/>
        <v>52.638641134117655</v>
      </c>
      <c r="AA42" s="18">
        <f t="shared" si="16"/>
        <v>20.511992453061993</v>
      </c>
      <c r="AB42" s="10">
        <f t="shared" si="16"/>
        <v>32.18757872820729</v>
      </c>
    </row>
    <row r="43" spans="1:28" ht="13.5">
      <c r="A43" s="21" t="s">
        <v>122</v>
      </c>
      <c r="B43" s="18">
        <f>IF(B36=0,0,B37*100/B36)</f>
        <v>19.787706435181878</v>
      </c>
      <c r="C43" s="18">
        <f aca="true" t="shared" si="17" ref="C43:AB43">IF(C36=0,0,C37*100/C36)</f>
        <v>21.77402056937551</v>
      </c>
      <c r="D43" s="18">
        <f t="shared" si="17"/>
        <v>19.635739421960448</v>
      </c>
      <c r="E43" s="18">
        <f t="shared" si="17"/>
        <v>19.67959795360757</v>
      </c>
      <c r="F43" s="18">
        <f t="shared" si="17"/>
        <v>9.322759374648033</v>
      </c>
      <c r="G43" s="18">
        <f t="shared" si="17"/>
        <v>27.77496394104204</v>
      </c>
      <c r="H43" s="18">
        <f t="shared" si="17"/>
        <v>15.823817290796972</v>
      </c>
      <c r="I43" s="18">
        <f t="shared" si="17"/>
        <v>19.53055514420216</v>
      </c>
      <c r="J43" s="18">
        <f t="shared" si="17"/>
        <v>28.95265384772022</v>
      </c>
      <c r="K43" s="18">
        <f t="shared" si="17"/>
        <v>26.10602372785762</v>
      </c>
      <c r="L43" s="18">
        <f t="shared" si="17"/>
        <v>25.69195665669881</v>
      </c>
      <c r="M43" s="18">
        <f t="shared" si="17"/>
        <v>23.051233198071284</v>
      </c>
      <c r="N43" s="18">
        <f t="shared" si="17"/>
        <v>25.802081940022802</v>
      </c>
      <c r="O43" s="18">
        <f t="shared" si="17"/>
        <v>27.550574897973394</v>
      </c>
      <c r="P43" s="18">
        <f t="shared" si="17"/>
        <v>8.98011149123338</v>
      </c>
      <c r="Q43" s="18">
        <f t="shared" si="17"/>
        <v>28.62387483905967</v>
      </c>
      <c r="R43" s="18">
        <f t="shared" si="17"/>
        <v>22.731943289516888</v>
      </c>
      <c r="S43" s="18">
        <f t="shared" si="17"/>
        <v>22.360483656054555</v>
      </c>
      <c r="T43" s="18">
        <f t="shared" si="17"/>
        <v>27.05679334556392</v>
      </c>
      <c r="U43" s="18">
        <f t="shared" si="17"/>
        <v>23.366326693719977</v>
      </c>
      <c r="V43" s="18">
        <f t="shared" si="17"/>
        <v>19.882255866890027</v>
      </c>
      <c r="W43" s="18">
        <f t="shared" si="17"/>
        <v>27.01233658624439</v>
      </c>
      <c r="X43" s="18">
        <f t="shared" si="17"/>
        <v>19.618026522299825</v>
      </c>
      <c r="Y43" s="18">
        <f t="shared" si="17"/>
        <v>21.75807277972194</v>
      </c>
      <c r="Z43" s="18">
        <f t="shared" si="17"/>
        <v>49.54602322975126</v>
      </c>
      <c r="AA43" s="18">
        <f t="shared" si="17"/>
        <v>18.76977057248087</v>
      </c>
      <c r="AB43" s="10">
        <f t="shared" si="17"/>
        <v>30.027971529171946</v>
      </c>
    </row>
    <row r="44" spans="1:28" ht="12.75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8"/>
    </row>
    <row r="45" spans="1:28" ht="13.5">
      <c r="A45" s="2" t="s">
        <v>128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8"/>
    </row>
    <row r="46" spans="1:28" ht="13.5">
      <c r="A46" s="21" t="s">
        <v>124</v>
      </c>
      <c r="B46" s="17">
        <v>198700579</v>
      </c>
      <c r="C46" s="17">
        <v>144551245</v>
      </c>
      <c r="D46" s="17">
        <v>374599102</v>
      </c>
      <c r="E46" s="17">
        <v>187949735</v>
      </c>
      <c r="F46" s="17">
        <v>95727838</v>
      </c>
      <c r="G46" s="17">
        <v>412087380</v>
      </c>
      <c r="H46" s="17">
        <v>165739602</v>
      </c>
      <c r="I46" s="17">
        <v>343852956</v>
      </c>
      <c r="J46" s="17">
        <v>317976936</v>
      </c>
      <c r="K46" s="17">
        <v>159223392</v>
      </c>
      <c r="L46" s="17">
        <v>648636000</v>
      </c>
      <c r="M46" s="17">
        <v>146175125</v>
      </c>
      <c r="N46" s="17">
        <v>113175341</v>
      </c>
      <c r="O46" s="17">
        <v>1032564017</v>
      </c>
      <c r="P46" s="17">
        <v>141493835</v>
      </c>
      <c r="Q46" s="17">
        <v>344600000</v>
      </c>
      <c r="R46" s="17">
        <v>146459736</v>
      </c>
      <c r="S46" s="17">
        <v>223066591</v>
      </c>
      <c r="T46" s="17">
        <v>152388168</v>
      </c>
      <c r="U46" s="17">
        <v>401916374</v>
      </c>
      <c r="V46" s="17">
        <v>253303116</v>
      </c>
      <c r="W46" s="17">
        <v>131744109</v>
      </c>
      <c r="X46" s="17">
        <v>113180006</v>
      </c>
      <c r="Y46" s="17">
        <v>196273728</v>
      </c>
      <c r="Z46" s="17">
        <v>108309601</v>
      </c>
      <c r="AA46" s="17">
        <v>236366174</v>
      </c>
      <c r="AB46" s="9">
        <v>417373956</v>
      </c>
    </row>
    <row r="47" spans="1:28" ht="13.5">
      <c r="A47" s="21" t="s">
        <v>125</v>
      </c>
      <c r="B47" s="17">
        <v>198700579</v>
      </c>
      <c r="C47" s="17">
        <v>144551245</v>
      </c>
      <c r="D47" s="17">
        <v>374599102</v>
      </c>
      <c r="E47" s="17">
        <v>187949735</v>
      </c>
      <c r="F47" s="17">
        <v>95727838</v>
      </c>
      <c r="G47" s="17">
        <v>412087380</v>
      </c>
      <c r="H47" s="17">
        <v>166281685</v>
      </c>
      <c r="I47" s="17">
        <v>343852956</v>
      </c>
      <c r="J47" s="17">
        <v>326017463</v>
      </c>
      <c r="K47" s="17">
        <v>159223392</v>
      </c>
      <c r="L47" s="17">
        <v>648592652</v>
      </c>
      <c r="M47" s="17">
        <v>146175125</v>
      </c>
      <c r="N47" s="17">
        <v>113175341</v>
      </c>
      <c r="O47" s="17">
        <v>1032564013</v>
      </c>
      <c r="P47" s="17">
        <v>147224926</v>
      </c>
      <c r="Q47" s="17">
        <v>346040000</v>
      </c>
      <c r="R47" s="17">
        <v>146459268</v>
      </c>
      <c r="S47" s="17">
        <v>223066591</v>
      </c>
      <c r="T47" s="17">
        <v>157288168</v>
      </c>
      <c r="U47" s="17">
        <v>405916374</v>
      </c>
      <c r="V47" s="17">
        <v>253753126</v>
      </c>
      <c r="W47" s="17">
        <v>131751938</v>
      </c>
      <c r="X47" s="17">
        <v>114680006</v>
      </c>
      <c r="Y47" s="17">
        <v>197140768</v>
      </c>
      <c r="Z47" s="17">
        <v>114050729</v>
      </c>
      <c r="AA47" s="17">
        <v>236566174</v>
      </c>
      <c r="AB47" s="9">
        <v>419173956</v>
      </c>
    </row>
    <row r="48" spans="1:28" ht="13.5">
      <c r="A48" s="21" t="s">
        <v>126</v>
      </c>
      <c r="B48" s="17">
        <v>55254567</v>
      </c>
      <c r="C48" s="17">
        <v>43543393</v>
      </c>
      <c r="D48" s="17">
        <v>116882268</v>
      </c>
      <c r="E48" s="17">
        <v>52799134</v>
      </c>
      <c r="F48" s="17">
        <v>7395905</v>
      </c>
      <c r="G48" s="17">
        <v>161112153</v>
      </c>
      <c r="H48" s="17">
        <v>50674061</v>
      </c>
      <c r="I48" s="17">
        <v>103543883</v>
      </c>
      <c r="J48" s="17">
        <v>94670849</v>
      </c>
      <c r="K48" s="17">
        <v>46098860</v>
      </c>
      <c r="L48" s="17">
        <v>214019208</v>
      </c>
      <c r="M48" s="17">
        <v>43258489</v>
      </c>
      <c r="N48" s="17">
        <v>33180378</v>
      </c>
      <c r="O48" s="17">
        <v>334668220</v>
      </c>
      <c r="P48" s="17">
        <v>10172077</v>
      </c>
      <c r="Q48" s="17">
        <v>108491514</v>
      </c>
      <c r="R48" s="17">
        <v>47561725</v>
      </c>
      <c r="S48" s="17">
        <v>71658496</v>
      </c>
      <c r="T48" s="17">
        <v>50071759</v>
      </c>
      <c r="U48" s="17">
        <v>127660092</v>
      </c>
      <c r="V48" s="17">
        <v>39024567</v>
      </c>
      <c r="W48" s="17">
        <v>40433540</v>
      </c>
      <c r="X48" s="17">
        <v>32135605</v>
      </c>
      <c r="Y48" s="17">
        <v>55362011</v>
      </c>
      <c r="Z48" s="17">
        <v>61681013</v>
      </c>
      <c r="AA48" s="17">
        <v>71022685</v>
      </c>
      <c r="AB48" s="9">
        <v>102645465</v>
      </c>
    </row>
    <row r="49" spans="1:28" ht="12.75">
      <c r="A49" s="1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8"/>
    </row>
    <row r="50" spans="1:28" ht="13.5">
      <c r="A50" s="21" t="s">
        <v>129</v>
      </c>
      <c r="B50" s="15">
        <f>+B47-B46</f>
        <v>0</v>
      </c>
      <c r="C50" s="15">
        <f aca="true" t="shared" si="18" ref="C50:AB50">+C47-C46</f>
        <v>0</v>
      </c>
      <c r="D50" s="15">
        <f t="shared" si="18"/>
        <v>0</v>
      </c>
      <c r="E50" s="15">
        <f t="shared" si="18"/>
        <v>0</v>
      </c>
      <c r="F50" s="15">
        <f t="shared" si="18"/>
        <v>0</v>
      </c>
      <c r="G50" s="15">
        <f t="shared" si="18"/>
        <v>0</v>
      </c>
      <c r="H50" s="15">
        <f t="shared" si="18"/>
        <v>542083</v>
      </c>
      <c r="I50" s="15">
        <f t="shared" si="18"/>
        <v>0</v>
      </c>
      <c r="J50" s="15">
        <f t="shared" si="18"/>
        <v>8040527</v>
      </c>
      <c r="K50" s="15">
        <f t="shared" si="18"/>
        <v>0</v>
      </c>
      <c r="L50" s="15">
        <f t="shared" si="18"/>
        <v>-43348</v>
      </c>
      <c r="M50" s="15">
        <f t="shared" si="18"/>
        <v>0</v>
      </c>
      <c r="N50" s="15">
        <f t="shared" si="18"/>
        <v>0</v>
      </c>
      <c r="O50" s="15">
        <f t="shared" si="18"/>
        <v>-4</v>
      </c>
      <c r="P50" s="15">
        <f t="shared" si="18"/>
        <v>5731091</v>
      </c>
      <c r="Q50" s="15">
        <f t="shared" si="18"/>
        <v>1440000</v>
      </c>
      <c r="R50" s="15">
        <f t="shared" si="18"/>
        <v>-468</v>
      </c>
      <c r="S50" s="15">
        <f t="shared" si="18"/>
        <v>0</v>
      </c>
      <c r="T50" s="15">
        <f t="shared" si="18"/>
        <v>4900000</v>
      </c>
      <c r="U50" s="15">
        <f t="shared" si="18"/>
        <v>4000000</v>
      </c>
      <c r="V50" s="15">
        <f t="shared" si="18"/>
        <v>450010</v>
      </c>
      <c r="W50" s="15">
        <f t="shared" si="18"/>
        <v>7829</v>
      </c>
      <c r="X50" s="15">
        <f t="shared" si="18"/>
        <v>1500000</v>
      </c>
      <c r="Y50" s="15">
        <f t="shared" si="18"/>
        <v>867040</v>
      </c>
      <c r="Z50" s="15">
        <f t="shared" si="18"/>
        <v>5741128</v>
      </c>
      <c r="AA50" s="15">
        <f t="shared" si="18"/>
        <v>200000</v>
      </c>
      <c r="AB50" s="7">
        <f t="shared" si="18"/>
        <v>1800000</v>
      </c>
    </row>
    <row r="51" spans="1:28" ht="13.5">
      <c r="A51" s="21" t="s">
        <v>119</v>
      </c>
      <c r="B51" s="15">
        <f>+B48-B46</f>
        <v>-143446012</v>
      </c>
      <c r="C51" s="15">
        <f aca="true" t="shared" si="19" ref="C51:AB51">+C48-C46</f>
        <v>-101007852</v>
      </c>
      <c r="D51" s="15">
        <f t="shared" si="19"/>
        <v>-257716834</v>
      </c>
      <c r="E51" s="15">
        <f t="shared" si="19"/>
        <v>-135150601</v>
      </c>
      <c r="F51" s="15">
        <f t="shared" si="19"/>
        <v>-88331933</v>
      </c>
      <c r="G51" s="15">
        <f t="shared" si="19"/>
        <v>-250975227</v>
      </c>
      <c r="H51" s="15">
        <f t="shared" si="19"/>
        <v>-115065541</v>
      </c>
      <c r="I51" s="15">
        <f t="shared" si="19"/>
        <v>-240309073</v>
      </c>
      <c r="J51" s="15">
        <f t="shared" si="19"/>
        <v>-223306087</v>
      </c>
      <c r="K51" s="15">
        <f t="shared" si="19"/>
        <v>-113124532</v>
      </c>
      <c r="L51" s="15">
        <f t="shared" si="19"/>
        <v>-434616792</v>
      </c>
      <c r="M51" s="15">
        <f t="shared" si="19"/>
        <v>-102916636</v>
      </c>
      <c r="N51" s="15">
        <f t="shared" si="19"/>
        <v>-79994963</v>
      </c>
      <c r="O51" s="15">
        <f t="shared" si="19"/>
        <v>-697895797</v>
      </c>
      <c r="P51" s="15">
        <f t="shared" si="19"/>
        <v>-131321758</v>
      </c>
      <c r="Q51" s="15">
        <f t="shared" si="19"/>
        <v>-236108486</v>
      </c>
      <c r="R51" s="15">
        <f t="shared" si="19"/>
        <v>-98898011</v>
      </c>
      <c r="S51" s="15">
        <f t="shared" si="19"/>
        <v>-151408095</v>
      </c>
      <c r="T51" s="15">
        <f t="shared" si="19"/>
        <v>-102316409</v>
      </c>
      <c r="U51" s="15">
        <f t="shared" si="19"/>
        <v>-274256282</v>
      </c>
      <c r="V51" s="15">
        <f t="shared" si="19"/>
        <v>-214278549</v>
      </c>
      <c r="W51" s="15">
        <f t="shared" si="19"/>
        <v>-91310569</v>
      </c>
      <c r="X51" s="15">
        <f t="shared" si="19"/>
        <v>-81044401</v>
      </c>
      <c r="Y51" s="15">
        <f t="shared" si="19"/>
        <v>-140911717</v>
      </c>
      <c r="Z51" s="15">
        <f t="shared" si="19"/>
        <v>-46628588</v>
      </c>
      <c r="AA51" s="15">
        <f t="shared" si="19"/>
        <v>-165343489</v>
      </c>
      <c r="AB51" s="7">
        <f t="shared" si="19"/>
        <v>-314728491</v>
      </c>
    </row>
    <row r="52" spans="1:28" ht="13.5">
      <c r="A52" s="21" t="s">
        <v>120</v>
      </c>
      <c r="B52" s="15">
        <f>+B48-B47</f>
        <v>-143446012</v>
      </c>
      <c r="C52" s="15">
        <f aca="true" t="shared" si="20" ref="C52:AB52">+C48-C47</f>
        <v>-101007852</v>
      </c>
      <c r="D52" s="15">
        <f t="shared" si="20"/>
        <v>-257716834</v>
      </c>
      <c r="E52" s="15">
        <f t="shared" si="20"/>
        <v>-135150601</v>
      </c>
      <c r="F52" s="15">
        <f t="shared" si="20"/>
        <v>-88331933</v>
      </c>
      <c r="G52" s="15">
        <f t="shared" si="20"/>
        <v>-250975227</v>
      </c>
      <c r="H52" s="15">
        <f t="shared" si="20"/>
        <v>-115607624</v>
      </c>
      <c r="I52" s="15">
        <f t="shared" si="20"/>
        <v>-240309073</v>
      </c>
      <c r="J52" s="15">
        <f t="shared" si="20"/>
        <v>-231346614</v>
      </c>
      <c r="K52" s="15">
        <f t="shared" si="20"/>
        <v>-113124532</v>
      </c>
      <c r="L52" s="15">
        <f t="shared" si="20"/>
        <v>-434573444</v>
      </c>
      <c r="M52" s="15">
        <f t="shared" si="20"/>
        <v>-102916636</v>
      </c>
      <c r="N52" s="15">
        <f t="shared" si="20"/>
        <v>-79994963</v>
      </c>
      <c r="O52" s="15">
        <f t="shared" si="20"/>
        <v>-697895793</v>
      </c>
      <c r="P52" s="15">
        <f t="shared" si="20"/>
        <v>-137052849</v>
      </c>
      <c r="Q52" s="15">
        <f t="shared" si="20"/>
        <v>-237548486</v>
      </c>
      <c r="R52" s="15">
        <f t="shared" si="20"/>
        <v>-98897543</v>
      </c>
      <c r="S52" s="15">
        <f t="shared" si="20"/>
        <v>-151408095</v>
      </c>
      <c r="T52" s="15">
        <f t="shared" si="20"/>
        <v>-107216409</v>
      </c>
      <c r="U52" s="15">
        <f t="shared" si="20"/>
        <v>-278256282</v>
      </c>
      <c r="V52" s="15">
        <f t="shared" si="20"/>
        <v>-214728559</v>
      </c>
      <c r="W52" s="15">
        <f t="shared" si="20"/>
        <v>-91318398</v>
      </c>
      <c r="X52" s="15">
        <f t="shared" si="20"/>
        <v>-82544401</v>
      </c>
      <c r="Y52" s="15">
        <f t="shared" si="20"/>
        <v>-141778757</v>
      </c>
      <c r="Z52" s="15">
        <f t="shared" si="20"/>
        <v>-52369716</v>
      </c>
      <c r="AA52" s="15">
        <f t="shared" si="20"/>
        <v>-165543489</v>
      </c>
      <c r="AB52" s="7">
        <f t="shared" si="20"/>
        <v>-316528491</v>
      </c>
    </row>
    <row r="53" spans="1:28" ht="13.5">
      <c r="A53" s="21" t="s">
        <v>121</v>
      </c>
      <c r="B53" s="18">
        <f>IF(B46=0,0,B48*100/B46)</f>
        <v>27.80795470153109</v>
      </c>
      <c r="C53" s="18">
        <f aca="true" t="shared" si="21" ref="C53:AB53">IF(C46=0,0,C48*100/C46)</f>
        <v>30.12315321116743</v>
      </c>
      <c r="D53" s="18">
        <f t="shared" si="21"/>
        <v>31.20196161068213</v>
      </c>
      <c r="E53" s="18">
        <f t="shared" si="21"/>
        <v>28.09215666092852</v>
      </c>
      <c r="F53" s="18">
        <f t="shared" si="21"/>
        <v>7.7259709970677495</v>
      </c>
      <c r="G53" s="18">
        <f t="shared" si="21"/>
        <v>39.09659960952941</v>
      </c>
      <c r="H53" s="18">
        <f t="shared" si="21"/>
        <v>30.57450385333977</v>
      </c>
      <c r="I53" s="18">
        <f t="shared" si="21"/>
        <v>30.112837825945576</v>
      </c>
      <c r="J53" s="18">
        <f t="shared" si="21"/>
        <v>29.772866608161795</v>
      </c>
      <c r="K53" s="18">
        <f t="shared" si="21"/>
        <v>28.952316252627</v>
      </c>
      <c r="L53" s="18">
        <f t="shared" si="21"/>
        <v>32.9952713077905</v>
      </c>
      <c r="M53" s="18">
        <f t="shared" si="21"/>
        <v>29.59360493107155</v>
      </c>
      <c r="N53" s="18">
        <f t="shared" si="21"/>
        <v>29.317674421674596</v>
      </c>
      <c r="O53" s="18">
        <f t="shared" si="21"/>
        <v>32.41137735676102</v>
      </c>
      <c r="P53" s="18">
        <f t="shared" si="21"/>
        <v>7.189060215945098</v>
      </c>
      <c r="Q53" s="18">
        <f t="shared" si="21"/>
        <v>31.483318049912942</v>
      </c>
      <c r="R53" s="18">
        <f t="shared" si="21"/>
        <v>32.47426651103618</v>
      </c>
      <c r="S53" s="18">
        <f t="shared" si="21"/>
        <v>32.124261942928065</v>
      </c>
      <c r="T53" s="18">
        <f t="shared" si="21"/>
        <v>32.85803593360345</v>
      </c>
      <c r="U53" s="18">
        <f t="shared" si="21"/>
        <v>31.762849253810195</v>
      </c>
      <c r="V53" s="18">
        <f t="shared" si="21"/>
        <v>15.406271986010626</v>
      </c>
      <c r="W53" s="18">
        <f t="shared" si="21"/>
        <v>30.690966227567717</v>
      </c>
      <c r="X53" s="18">
        <f t="shared" si="21"/>
        <v>28.39335862908507</v>
      </c>
      <c r="Y53" s="18">
        <f t="shared" si="21"/>
        <v>28.206531543539032</v>
      </c>
      <c r="Z53" s="18">
        <f t="shared" si="21"/>
        <v>56.9487953334811</v>
      </c>
      <c r="AA53" s="18">
        <f t="shared" si="21"/>
        <v>30.047736441340376</v>
      </c>
      <c r="AB53" s="10">
        <f t="shared" si="21"/>
        <v>24.593164840405134</v>
      </c>
    </row>
    <row r="54" spans="1:28" ht="13.5">
      <c r="A54" s="21" t="s">
        <v>122</v>
      </c>
      <c r="B54" s="18">
        <f>IF(B47=0,0,B48*100/B47)</f>
        <v>27.80795470153109</v>
      </c>
      <c r="C54" s="18">
        <f aca="true" t="shared" si="22" ref="C54:AB54">IF(C47=0,0,C48*100/C47)</f>
        <v>30.12315321116743</v>
      </c>
      <c r="D54" s="18">
        <f t="shared" si="22"/>
        <v>31.20196161068213</v>
      </c>
      <c r="E54" s="18">
        <f t="shared" si="22"/>
        <v>28.09215666092852</v>
      </c>
      <c r="F54" s="18">
        <f t="shared" si="22"/>
        <v>7.7259709970677495</v>
      </c>
      <c r="G54" s="18">
        <f t="shared" si="22"/>
        <v>39.09659960952941</v>
      </c>
      <c r="H54" s="18">
        <f t="shared" si="22"/>
        <v>30.47483010531196</v>
      </c>
      <c r="I54" s="18">
        <f t="shared" si="22"/>
        <v>30.112837825945576</v>
      </c>
      <c r="J54" s="18">
        <f t="shared" si="22"/>
        <v>29.038582206254393</v>
      </c>
      <c r="K54" s="18">
        <f t="shared" si="22"/>
        <v>28.952316252627</v>
      </c>
      <c r="L54" s="18">
        <f t="shared" si="22"/>
        <v>32.997476511651875</v>
      </c>
      <c r="M54" s="18">
        <f t="shared" si="22"/>
        <v>29.59360493107155</v>
      </c>
      <c r="N54" s="18">
        <f t="shared" si="22"/>
        <v>29.317674421674596</v>
      </c>
      <c r="O54" s="18">
        <f t="shared" si="22"/>
        <v>32.411377482317896</v>
      </c>
      <c r="P54" s="18">
        <f t="shared" si="22"/>
        <v>6.909208431186442</v>
      </c>
      <c r="Q54" s="18">
        <f t="shared" si="22"/>
        <v>31.352304357877703</v>
      </c>
      <c r="R54" s="18">
        <f t="shared" si="22"/>
        <v>32.47437028020651</v>
      </c>
      <c r="S54" s="18">
        <f t="shared" si="22"/>
        <v>32.124261942928065</v>
      </c>
      <c r="T54" s="18">
        <f t="shared" si="22"/>
        <v>31.834409184548452</v>
      </c>
      <c r="U54" s="18">
        <f t="shared" si="22"/>
        <v>31.449850308329765</v>
      </c>
      <c r="V54" s="18">
        <f t="shared" si="22"/>
        <v>15.378950247887783</v>
      </c>
      <c r="W54" s="18">
        <f t="shared" si="22"/>
        <v>30.68914250050728</v>
      </c>
      <c r="X54" s="18">
        <f t="shared" si="22"/>
        <v>28.021977082910162</v>
      </c>
      <c r="Y54" s="18">
        <f t="shared" si="22"/>
        <v>28.082477085612247</v>
      </c>
      <c r="Z54" s="18">
        <f t="shared" si="22"/>
        <v>54.08208570065344</v>
      </c>
      <c r="AA54" s="18">
        <f t="shared" si="22"/>
        <v>30.02233320136462</v>
      </c>
      <c r="AB54" s="10">
        <f t="shared" si="22"/>
        <v>24.487557857721484</v>
      </c>
    </row>
    <row r="55" spans="1:28" ht="12.75">
      <c r="A55" s="1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8"/>
    </row>
    <row r="56" spans="1:28" ht="13.5">
      <c r="A56" s="2" t="s">
        <v>130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8"/>
    </row>
    <row r="57" spans="1:28" ht="13.5">
      <c r="A57" s="21" t="s">
        <v>124</v>
      </c>
      <c r="B57" s="17">
        <v>138638004</v>
      </c>
      <c r="C57" s="17">
        <v>119672000</v>
      </c>
      <c r="D57" s="17">
        <v>130973034</v>
      </c>
      <c r="E57" s="17">
        <v>45962850</v>
      </c>
      <c r="F57" s="17">
        <v>171219422</v>
      </c>
      <c r="G57" s="17">
        <v>567412296</v>
      </c>
      <c r="H57" s="17">
        <v>39112000</v>
      </c>
      <c r="I57" s="17">
        <v>190000008</v>
      </c>
      <c r="J57" s="17">
        <v>247178868</v>
      </c>
      <c r="K57" s="17">
        <v>362246663</v>
      </c>
      <c r="L57" s="17">
        <v>766996884</v>
      </c>
      <c r="M57" s="17">
        <v>60873788</v>
      </c>
      <c r="N57" s="17">
        <v>61599331</v>
      </c>
      <c r="O57" s="17">
        <v>1201498682</v>
      </c>
      <c r="P57" s="17">
        <v>134668250</v>
      </c>
      <c r="Q57" s="17">
        <v>321377000</v>
      </c>
      <c r="R57" s="17">
        <v>96502848</v>
      </c>
      <c r="S57" s="17">
        <v>110991850</v>
      </c>
      <c r="T57" s="17">
        <v>85415000</v>
      </c>
      <c r="U57" s="17">
        <v>326343700</v>
      </c>
      <c r="V57" s="17">
        <v>70398480</v>
      </c>
      <c r="W57" s="17">
        <v>14938680</v>
      </c>
      <c r="X57" s="17">
        <v>57316112</v>
      </c>
      <c r="Y57" s="17">
        <v>89279520</v>
      </c>
      <c r="Z57" s="17">
        <v>126327626</v>
      </c>
      <c r="AA57" s="17">
        <v>150893152</v>
      </c>
      <c r="AB57" s="9">
        <v>466886001</v>
      </c>
    </row>
    <row r="58" spans="1:28" ht="13.5">
      <c r="A58" s="21" t="s">
        <v>125</v>
      </c>
      <c r="B58" s="17">
        <v>138638004</v>
      </c>
      <c r="C58" s="17">
        <v>120657660</v>
      </c>
      <c r="D58" s="17">
        <v>145883135</v>
      </c>
      <c r="E58" s="17">
        <v>37962850</v>
      </c>
      <c r="F58" s="17">
        <v>171219422</v>
      </c>
      <c r="G58" s="17">
        <v>608610296</v>
      </c>
      <c r="H58" s="17">
        <v>39111684</v>
      </c>
      <c r="I58" s="17">
        <v>190000008</v>
      </c>
      <c r="J58" s="17">
        <v>304978830</v>
      </c>
      <c r="K58" s="17">
        <v>357246663</v>
      </c>
      <c r="L58" s="17">
        <v>811084315</v>
      </c>
      <c r="M58" s="17">
        <v>66073788</v>
      </c>
      <c r="N58" s="17">
        <v>72616548</v>
      </c>
      <c r="O58" s="17">
        <v>1231141682</v>
      </c>
      <c r="P58" s="17">
        <v>161188250</v>
      </c>
      <c r="Q58" s="17">
        <v>355277000</v>
      </c>
      <c r="R58" s="17">
        <v>96502848</v>
      </c>
      <c r="S58" s="17">
        <v>192488149</v>
      </c>
      <c r="T58" s="17">
        <v>82015000</v>
      </c>
      <c r="U58" s="17">
        <v>250833267</v>
      </c>
      <c r="V58" s="17">
        <v>64585480</v>
      </c>
      <c r="W58" s="17">
        <v>15738684</v>
      </c>
      <c r="X58" s="17">
        <v>88791112</v>
      </c>
      <c r="Y58" s="17">
        <v>84279520</v>
      </c>
      <c r="Z58" s="17">
        <v>163027625</v>
      </c>
      <c r="AA58" s="17">
        <v>202707152</v>
      </c>
      <c r="AB58" s="9">
        <v>494858799</v>
      </c>
    </row>
    <row r="59" spans="1:28" ht="13.5">
      <c r="A59" s="21" t="s">
        <v>126</v>
      </c>
      <c r="B59" s="17">
        <v>27263103</v>
      </c>
      <c r="C59" s="17">
        <v>33935323</v>
      </c>
      <c r="D59" s="17">
        <v>38160548</v>
      </c>
      <c r="E59" s="17">
        <v>9930469</v>
      </c>
      <c r="F59" s="17">
        <v>37644038</v>
      </c>
      <c r="G59" s="17">
        <v>180379791</v>
      </c>
      <c r="H59" s="17">
        <v>6150530</v>
      </c>
      <c r="I59" s="17">
        <v>35779377</v>
      </c>
      <c r="J59" s="17">
        <v>22317591</v>
      </c>
      <c r="K59" s="17">
        <v>56702954</v>
      </c>
      <c r="L59" s="17">
        <v>195859206</v>
      </c>
      <c r="M59" s="17">
        <v>6587270</v>
      </c>
      <c r="N59" s="17">
        <v>8057201</v>
      </c>
      <c r="O59" s="17">
        <v>206389751</v>
      </c>
      <c r="P59" s="17">
        <v>7176289</v>
      </c>
      <c r="Q59" s="17">
        <v>105909768</v>
      </c>
      <c r="R59" s="17">
        <v>13430059</v>
      </c>
      <c r="S59" s="17">
        <v>33670304</v>
      </c>
      <c r="T59" s="17">
        <v>16894823</v>
      </c>
      <c r="U59" s="17">
        <v>28953818</v>
      </c>
      <c r="V59" s="17">
        <v>5847313</v>
      </c>
      <c r="W59" s="17">
        <v>518770</v>
      </c>
      <c r="X59" s="17">
        <v>20482619</v>
      </c>
      <c r="Y59" s="17">
        <v>22938268</v>
      </c>
      <c r="Z59" s="17">
        <v>540742812</v>
      </c>
      <c r="AA59" s="17">
        <v>20937806</v>
      </c>
      <c r="AB59" s="9">
        <v>133987887</v>
      </c>
    </row>
    <row r="60" spans="1:28" ht="12.75">
      <c r="A60" s="1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8"/>
    </row>
    <row r="61" spans="1:28" ht="13.5">
      <c r="A61" s="21" t="s">
        <v>131</v>
      </c>
      <c r="B61" s="15">
        <f>+B58-B57</f>
        <v>0</v>
      </c>
      <c r="C61" s="15">
        <f aca="true" t="shared" si="23" ref="C61:AB61">+C58-C57</f>
        <v>985660</v>
      </c>
      <c r="D61" s="15">
        <f t="shared" si="23"/>
        <v>14910101</v>
      </c>
      <c r="E61" s="15">
        <f t="shared" si="23"/>
        <v>-8000000</v>
      </c>
      <c r="F61" s="15">
        <f t="shared" si="23"/>
        <v>0</v>
      </c>
      <c r="G61" s="15">
        <f t="shared" si="23"/>
        <v>41198000</v>
      </c>
      <c r="H61" s="15">
        <f t="shared" si="23"/>
        <v>-316</v>
      </c>
      <c r="I61" s="15">
        <f t="shared" si="23"/>
        <v>0</v>
      </c>
      <c r="J61" s="15">
        <f t="shared" si="23"/>
        <v>57799962</v>
      </c>
      <c r="K61" s="15">
        <f t="shared" si="23"/>
        <v>-5000000</v>
      </c>
      <c r="L61" s="15">
        <f t="shared" si="23"/>
        <v>44087431</v>
      </c>
      <c r="M61" s="15">
        <f t="shared" si="23"/>
        <v>5200000</v>
      </c>
      <c r="N61" s="15">
        <f t="shared" si="23"/>
        <v>11017217</v>
      </c>
      <c r="O61" s="15">
        <f t="shared" si="23"/>
        <v>29643000</v>
      </c>
      <c r="P61" s="15">
        <f t="shared" si="23"/>
        <v>26520000</v>
      </c>
      <c r="Q61" s="15">
        <f t="shared" si="23"/>
        <v>33900000</v>
      </c>
      <c r="R61" s="15">
        <f t="shared" si="23"/>
        <v>0</v>
      </c>
      <c r="S61" s="15">
        <f t="shared" si="23"/>
        <v>81496299</v>
      </c>
      <c r="T61" s="15">
        <f t="shared" si="23"/>
        <v>-3400000</v>
      </c>
      <c r="U61" s="15">
        <f t="shared" si="23"/>
        <v>-75510433</v>
      </c>
      <c r="V61" s="15">
        <f t="shared" si="23"/>
        <v>-5813000</v>
      </c>
      <c r="W61" s="15">
        <f t="shared" si="23"/>
        <v>800004</v>
      </c>
      <c r="X61" s="15">
        <f t="shared" si="23"/>
        <v>31475000</v>
      </c>
      <c r="Y61" s="15">
        <f t="shared" si="23"/>
        <v>-5000000</v>
      </c>
      <c r="Z61" s="15">
        <f t="shared" si="23"/>
        <v>36699999</v>
      </c>
      <c r="AA61" s="15">
        <f t="shared" si="23"/>
        <v>51814000</v>
      </c>
      <c r="AB61" s="7">
        <f t="shared" si="23"/>
        <v>27972798</v>
      </c>
    </row>
    <row r="62" spans="1:28" ht="13.5">
      <c r="A62" s="21" t="s">
        <v>119</v>
      </c>
      <c r="B62" s="15">
        <f>+B59-B57</f>
        <v>-111374901</v>
      </c>
      <c r="C62" s="15">
        <f aca="true" t="shared" si="24" ref="C62:AB62">+C59-C57</f>
        <v>-85736677</v>
      </c>
      <c r="D62" s="15">
        <f t="shared" si="24"/>
        <v>-92812486</v>
      </c>
      <c r="E62" s="15">
        <f t="shared" si="24"/>
        <v>-36032381</v>
      </c>
      <c r="F62" s="15">
        <f t="shared" si="24"/>
        <v>-133575384</v>
      </c>
      <c r="G62" s="15">
        <f t="shared" si="24"/>
        <v>-387032505</v>
      </c>
      <c r="H62" s="15">
        <f t="shared" si="24"/>
        <v>-32961470</v>
      </c>
      <c r="I62" s="15">
        <f t="shared" si="24"/>
        <v>-154220631</v>
      </c>
      <c r="J62" s="15">
        <f t="shared" si="24"/>
        <v>-224861277</v>
      </c>
      <c r="K62" s="15">
        <f t="shared" si="24"/>
        <v>-305543709</v>
      </c>
      <c r="L62" s="15">
        <f t="shared" si="24"/>
        <v>-571137678</v>
      </c>
      <c r="M62" s="15">
        <f t="shared" si="24"/>
        <v>-54286518</v>
      </c>
      <c r="N62" s="15">
        <f t="shared" si="24"/>
        <v>-53542130</v>
      </c>
      <c r="O62" s="15">
        <f t="shared" si="24"/>
        <v>-995108931</v>
      </c>
      <c r="P62" s="15">
        <f t="shared" si="24"/>
        <v>-127491961</v>
      </c>
      <c r="Q62" s="15">
        <f t="shared" si="24"/>
        <v>-215467232</v>
      </c>
      <c r="R62" s="15">
        <f t="shared" si="24"/>
        <v>-83072789</v>
      </c>
      <c r="S62" s="15">
        <f t="shared" si="24"/>
        <v>-77321546</v>
      </c>
      <c r="T62" s="15">
        <f t="shared" si="24"/>
        <v>-68520177</v>
      </c>
      <c r="U62" s="15">
        <f t="shared" si="24"/>
        <v>-297389882</v>
      </c>
      <c r="V62" s="15">
        <f t="shared" si="24"/>
        <v>-64551167</v>
      </c>
      <c r="W62" s="15">
        <f t="shared" si="24"/>
        <v>-14419910</v>
      </c>
      <c r="X62" s="15">
        <f t="shared" si="24"/>
        <v>-36833493</v>
      </c>
      <c r="Y62" s="15">
        <f t="shared" si="24"/>
        <v>-66341252</v>
      </c>
      <c r="Z62" s="15">
        <f t="shared" si="24"/>
        <v>414415186</v>
      </c>
      <c r="AA62" s="15">
        <f t="shared" si="24"/>
        <v>-129955346</v>
      </c>
      <c r="AB62" s="7">
        <f t="shared" si="24"/>
        <v>-332898114</v>
      </c>
    </row>
    <row r="63" spans="1:28" ht="13.5">
      <c r="A63" s="21" t="s">
        <v>120</v>
      </c>
      <c r="B63" s="15">
        <f>+B59-B58</f>
        <v>-111374901</v>
      </c>
      <c r="C63" s="15">
        <f aca="true" t="shared" si="25" ref="C63:AB63">+C59-C58</f>
        <v>-86722337</v>
      </c>
      <c r="D63" s="15">
        <f t="shared" si="25"/>
        <v>-107722587</v>
      </c>
      <c r="E63" s="15">
        <f t="shared" si="25"/>
        <v>-28032381</v>
      </c>
      <c r="F63" s="15">
        <f t="shared" si="25"/>
        <v>-133575384</v>
      </c>
      <c r="G63" s="15">
        <f t="shared" si="25"/>
        <v>-428230505</v>
      </c>
      <c r="H63" s="15">
        <f t="shared" si="25"/>
        <v>-32961154</v>
      </c>
      <c r="I63" s="15">
        <f t="shared" si="25"/>
        <v>-154220631</v>
      </c>
      <c r="J63" s="15">
        <f t="shared" si="25"/>
        <v>-282661239</v>
      </c>
      <c r="K63" s="15">
        <f t="shared" si="25"/>
        <v>-300543709</v>
      </c>
      <c r="L63" s="15">
        <f t="shared" si="25"/>
        <v>-615225109</v>
      </c>
      <c r="M63" s="15">
        <f t="shared" si="25"/>
        <v>-59486518</v>
      </c>
      <c r="N63" s="15">
        <f t="shared" si="25"/>
        <v>-64559347</v>
      </c>
      <c r="O63" s="15">
        <f t="shared" si="25"/>
        <v>-1024751931</v>
      </c>
      <c r="P63" s="15">
        <f t="shared" si="25"/>
        <v>-154011961</v>
      </c>
      <c r="Q63" s="15">
        <f t="shared" si="25"/>
        <v>-249367232</v>
      </c>
      <c r="R63" s="15">
        <f t="shared" si="25"/>
        <v>-83072789</v>
      </c>
      <c r="S63" s="15">
        <f t="shared" si="25"/>
        <v>-158817845</v>
      </c>
      <c r="T63" s="15">
        <f t="shared" si="25"/>
        <v>-65120177</v>
      </c>
      <c r="U63" s="15">
        <f t="shared" si="25"/>
        <v>-221879449</v>
      </c>
      <c r="V63" s="15">
        <f t="shared" si="25"/>
        <v>-58738167</v>
      </c>
      <c r="W63" s="15">
        <f t="shared" si="25"/>
        <v>-15219914</v>
      </c>
      <c r="X63" s="15">
        <f t="shared" si="25"/>
        <v>-68308493</v>
      </c>
      <c r="Y63" s="15">
        <f t="shared" si="25"/>
        <v>-61341252</v>
      </c>
      <c r="Z63" s="15">
        <f t="shared" si="25"/>
        <v>377715187</v>
      </c>
      <c r="AA63" s="15">
        <f t="shared" si="25"/>
        <v>-181769346</v>
      </c>
      <c r="AB63" s="7">
        <f t="shared" si="25"/>
        <v>-360870912</v>
      </c>
    </row>
    <row r="64" spans="1:28" ht="13.5">
      <c r="A64" s="21" t="s">
        <v>121</v>
      </c>
      <c r="B64" s="18">
        <f>IF(B57=0,0,B59*100/B57)</f>
        <v>19.664956370837537</v>
      </c>
      <c r="C64" s="18">
        <f aca="true" t="shared" si="26" ref="C64:AB64">IF(C57=0,0,C59*100/C57)</f>
        <v>28.356944815829934</v>
      </c>
      <c r="D64" s="18">
        <f t="shared" si="26"/>
        <v>29.136186919209646</v>
      </c>
      <c r="E64" s="18">
        <f t="shared" si="26"/>
        <v>21.60542481591111</v>
      </c>
      <c r="F64" s="18">
        <f t="shared" si="26"/>
        <v>21.98584574126176</v>
      </c>
      <c r="G64" s="18">
        <f t="shared" si="26"/>
        <v>31.78989815194276</v>
      </c>
      <c r="H64" s="18">
        <f t="shared" si="26"/>
        <v>15.72542953569237</v>
      </c>
      <c r="I64" s="18">
        <f t="shared" si="26"/>
        <v>18.83125025973683</v>
      </c>
      <c r="J64" s="18">
        <f t="shared" si="26"/>
        <v>9.028923540502662</v>
      </c>
      <c r="K64" s="18">
        <f t="shared" si="26"/>
        <v>15.653133566616182</v>
      </c>
      <c r="L64" s="18">
        <f t="shared" si="26"/>
        <v>25.53585419781184</v>
      </c>
      <c r="M64" s="18">
        <f t="shared" si="26"/>
        <v>10.821192858903409</v>
      </c>
      <c r="N64" s="18">
        <f t="shared" si="26"/>
        <v>13.08001380729281</v>
      </c>
      <c r="O64" s="18">
        <f t="shared" si="26"/>
        <v>17.177692667664534</v>
      </c>
      <c r="P64" s="18">
        <f t="shared" si="26"/>
        <v>5.3288648215150936</v>
      </c>
      <c r="Q64" s="18">
        <f t="shared" si="26"/>
        <v>32.954993045550864</v>
      </c>
      <c r="R64" s="18">
        <f t="shared" si="26"/>
        <v>13.916748861132056</v>
      </c>
      <c r="S64" s="18">
        <f t="shared" si="26"/>
        <v>30.335834568033597</v>
      </c>
      <c r="T64" s="18">
        <f t="shared" si="26"/>
        <v>19.779690920798455</v>
      </c>
      <c r="U64" s="18">
        <f t="shared" si="26"/>
        <v>8.87218536775798</v>
      </c>
      <c r="V64" s="18">
        <f t="shared" si="26"/>
        <v>8.306021664104112</v>
      </c>
      <c r="W64" s="18">
        <f t="shared" si="26"/>
        <v>3.4726629126535946</v>
      </c>
      <c r="X64" s="18">
        <f t="shared" si="26"/>
        <v>35.73623242274354</v>
      </c>
      <c r="Y64" s="18">
        <f t="shared" si="26"/>
        <v>25.692642612773902</v>
      </c>
      <c r="Z64" s="18">
        <f t="shared" si="26"/>
        <v>428.04794891024073</v>
      </c>
      <c r="AA64" s="18">
        <f t="shared" si="26"/>
        <v>13.875915323181797</v>
      </c>
      <c r="AB64" s="10">
        <f t="shared" si="26"/>
        <v>28.698201855060546</v>
      </c>
    </row>
    <row r="65" spans="1:28" ht="13.5">
      <c r="A65" s="21" t="s">
        <v>122</v>
      </c>
      <c r="B65" s="18">
        <f>IF(B58=0,0,B59*100/B58)</f>
        <v>19.664956370837537</v>
      </c>
      <c r="C65" s="18">
        <f aca="true" t="shared" si="27" ref="C65:AB65">IF(C58=0,0,C59*100/C58)</f>
        <v>28.12529515324597</v>
      </c>
      <c r="D65" s="18">
        <f t="shared" si="27"/>
        <v>26.158299929597757</v>
      </c>
      <c r="E65" s="18">
        <f t="shared" si="27"/>
        <v>26.158386422515697</v>
      </c>
      <c r="F65" s="18">
        <f t="shared" si="27"/>
        <v>21.98584574126176</v>
      </c>
      <c r="G65" s="18">
        <f t="shared" si="27"/>
        <v>29.637978881645473</v>
      </c>
      <c r="H65" s="18">
        <f t="shared" si="27"/>
        <v>15.725556588154067</v>
      </c>
      <c r="I65" s="18">
        <f t="shared" si="27"/>
        <v>18.83125025973683</v>
      </c>
      <c r="J65" s="18">
        <f t="shared" si="27"/>
        <v>7.3177508747082545</v>
      </c>
      <c r="K65" s="18">
        <f t="shared" si="27"/>
        <v>15.872213759488636</v>
      </c>
      <c r="L65" s="18">
        <f t="shared" si="27"/>
        <v>24.14782315202335</v>
      </c>
      <c r="M65" s="18">
        <f t="shared" si="27"/>
        <v>9.969566146260602</v>
      </c>
      <c r="N65" s="18">
        <f t="shared" si="27"/>
        <v>11.095543952323373</v>
      </c>
      <c r="O65" s="18">
        <f t="shared" si="27"/>
        <v>16.764094175149534</v>
      </c>
      <c r="P65" s="18">
        <f t="shared" si="27"/>
        <v>4.452116702054895</v>
      </c>
      <c r="Q65" s="18">
        <f t="shared" si="27"/>
        <v>29.810476895492812</v>
      </c>
      <c r="R65" s="18">
        <f t="shared" si="27"/>
        <v>13.916748861132056</v>
      </c>
      <c r="S65" s="18">
        <f t="shared" si="27"/>
        <v>17.49214389297286</v>
      </c>
      <c r="T65" s="18">
        <f t="shared" si="27"/>
        <v>20.59967444979577</v>
      </c>
      <c r="U65" s="18">
        <f t="shared" si="27"/>
        <v>11.543053418030073</v>
      </c>
      <c r="V65" s="18">
        <f t="shared" si="27"/>
        <v>9.053603069916024</v>
      </c>
      <c r="W65" s="18">
        <f t="shared" si="27"/>
        <v>3.2961459801848743</v>
      </c>
      <c r="X65" s="18">
        <f t="shared" si="27"/>
        <v>23.068321297744305</v>
      </c>
      <c r="Y65" s="18">
        <f t="shared" si="27"/>
        <v>27.216894448378444</v>
      </c>
      <c r="Z65" s="18">
        <f t="shared" si="27"/>
        <v>331.68784247454994</v>
      </c>
      <c r="AA65" s="18">
        <f t="shared" si="27"/>
        <v>10.329090904498525</v>
      </c>
      <c r="AB65" s="10">
        <f t="shared" si="27"/>
        <v>27.075983547379543</v>
      </c>
    </row>
    <row r="66" spans="1:28" ht="12.75">
      <c r="A66" s="1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8"/>
    </row>
    <row r="67" spans="1:28" ht="13.5">
      <c r="A67" s="2" t="s">
        <v>132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8"/>
    </row>
    <row r="68" spans="1:28" ht="13.5">
      <c r="A68" s="21" t="s">
        <v>124</v>
      </c>
      <c r="B68" s="17">
        <v>77010000</v>
      </c>
      <c r="C68" s="17">
        <v>67229000</v>
      </c>
      <c r="D68" s="17">
        <v>108619000</v>
      </c>
      <c r="E68" s="17">
        <v>36831000</v>
      </c>
      <c r="F68" s="17">
        <v>26655000</v>
      </c>
      <c r="G68" s="17">
        <v>498281000</v>
      </c>
      <c r="H68" s="17">
        <v>58843000</v>
      </c>
      <c r="I68" s="17">
        <v>116702000</v>
      </c>
      <c r="J68" s="17">
        <v>104308000</v>
      </c>
      <c r="K68" s="17">
        <v>97135000</v>
      </c>
      <c r="L68" s="17">
        <v>566111000</v>
      </c>
      <c r="M68" s="17">
        <v>50066000</v>
      </c>
      <c r="N68" s="17">
        <v>47933000</v>
      </c>
      <c r="O68" s="17">
        <v>1035415000</v>
      </c>
      <c r="P68" s="17">
        <v>53720000</v>
      </c>
      <c r="Q68" s="17">
        <v>311604000</v>
      </c>
      <c r="R68" s="17">
        <v>50024000</v>
      </c>
      <c r="S68" s="17">
        <v>88564000</v>
      </c>
      <c r="T68" s="17">
        <v>74783000</v>
      </c>
      <c r="U68" s="17">
        <v>217176000</v>
      </c>
      <c r="V68" s="17">
        <v>72317000</v>
      </c>
      <c r="W68" s="17">
        <v>2151000</v>
      </c>
      <c r="X68" s="17">
        <v>33238000</v>
      </c>
      <c r="Y68" s="17">
        <v>74561000</v>
      </c>
      <c r="Z68" s="17">
        <v>61710000</v>
      </c>
      <c r="AA68" s="17">
        <v>83797000</v>
      </c>
      <c r="AB68" s="9">
        <v>527586000</v>
      </c>
    </row>
    <row r="69" spans="1:28" ht="13.5">
      <c r="A69" s="21" t="s">
        <v>125</v>
      </c>
      <c r="B69" s="17">
        <v>72010000</v>
      </c>
      <c r="C69" s="17">
        <v>64229000</v>
      </c>
      <c r="D69" s="17">
        <v>103619000</v>
      </c>
      <c r="E69" s="17">
        <v>36831000</v>
      </c>
      <c r="F69" s="17">
        <v>26655000</v>
      </c>
      <c r="G69" s="17">
        <v>534371000</v>
      </c>
      <c r="H69" s="17">
        <v>58843000</v>
      </c>
      <c r="I69" s="17">
        <v>110702000</v>
      </c>
      <c r="J69" s="17">
        <v>99308000</v>
      </c>
      <c r="K69" s="17">
        <v>92135000</v>
      </c>
      <c r="L69" s="17">
        <v>566111000</v>
      </c>
      <c r="M69" s="17">
        <v>50066000</v>
      </c>
      <c r="N69" s="17">
        <v>43933000</v>
      </c>
      <c r="O69" s="17">
        <v>915558000</v>
      </c>
      <c r="P69" s="17">
        <v>53720000</v>
      </c>
      <c r="Q69" s="17">
        <v>311604000</v>
      </c>
      <c r="R69" s="17">
        <v>49204000</v>
      </c>
      <c r="S69" s="17">
        <v>85564000</v>
      </c>
      <c r="T69" s="17">
        <v>71783000</v>
      </c>
      <c r="U69" s="17">
        <v>211176000</v>
      </c>
      <c r="V69" s="17">
        <v>62317000</v>
      </c>
      <c r="W69" s="17">
        <v>2151000</v>
      </c>
      <c r="X69" s="17">
        <v>33238000</v>
      </c>
      <c r="Y69" s="17">
        <v>69561000</v>
      </c>
      <c r="Z69" s="17">
        <v>61710000</v>
      </c>
      <c r="AA69" s="17">
        <v>83797000</v>
      </c>
      <c r="AB69" s="9">
        <v>567807000</v>
      </c>
    </row>
    <row r="70" spans="1:28" ht="13.5">
      <c r="A70" s="21" t="s">
        <v>126</v>
      </c>
      <c r="B70" s="17">
        <v>18943216</v>
      </c>
      <c r="C70" s="17">
        <v>10340647</v>
      </c>
      <c r="D70" s="17">
        <v>34135075</v>
      </c>
      <c r="E70" s="17">
        <v>7983753</v>
      </c>
      <c r="F70" s="17">
        <v>5932034</v>
      </c>
      <c r="G70" s="17">
        <v>266577409</v>
      </c>
      <c r="H70" s="17">
        <v>7073109</v>
      </c>
      <c r="I70" s="17">
        <v>27674587</v>
      </c>
      <c r="J70" s="17">
        <v>36200788</v>
      </c>
      <c r="K70" s="17">
        <v>28735597</v>
      </c>
      <c r="L70" s="17">
        <v>200678019</v>
      </c>
      <c r="M70" s="17">
        <v>5007371</v>
      </c>
      <c r="N70" s="17">
        <v>7180241</v>
      </c>
      <c r="O70" s="17">
        <v>251774030</v>
      </c>
      <c r="P70" s="17">
        <v>4089279</v>
      </c>
      <c r="Q70" s="17">
        <v>75467600</v>
      </c>
      <c r="R70" s="17">
        <v>18645697</v>
      </c>
      <c r="S70" s="17">
        <v>28118352</v>
      </c>
      <c r="T70" s="17">
        <v>18117985</v>
      </c>
      <c r="U70" s="17">
        <v>29215151</v>
      </c>
      <c r="V70" s="17">
        <v>7485455</v>
      </c>
      <c r="W70" s="17">
        <v>0</v>
      </c>
      <c r="X70" s="17">
        <v>20903047</v>
      </c>
      <c r="Y70" s="17">
        <v>19567379</v>
      </c>
      <c r="Z70" s="17">
        <v>38706581</v>
      </c>
      <c r="AA70" s="17">
        <v>15049379</v>
      </c>
      <c r="AB70" s="9">
        <v>179011889</v>
      </c>
    </row>
    <row r="71" spans="1:28" ht="12.75">
      <c r="A71" s="1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8"/>
    </row>
    <row r="72" spans="1:28" ht="13.5">
      <c r="A72" s="21" t="s">
        <v>133</v>
      </c>
      <c r="B72" s="15">
        <f>+B69-B68</f>
        <v>-5000000</v>
      </c>
      <c r="C72" s="15">
        <f aca="true" t="shared" si="28" ref="C72:AB72">+C69-C68</f>
        <v>-3000000</v>
      </c>
      <c r="D72" s="15">
        <f t="shared" si="28"/>
        <v>-5000000</v>
      </c>
      <c r="E72" s="15">
        <f t="shared" si="28"/>
        <v>0</v>
      </c>
      <c r="F72" s="15">
        <f t="shared" si="28"/>
        <v>0</v>
      </c>
      <c r="G72" s="15">
        <f t="shared" si="28"/>
        <v>36090000</v>
      </c>
      <c r="H72" s="15">
        <f t="shared" si="28"/>
        <v>0</v>
      </c>
      <c r="I72" s="15">
        <f t="shared" si="28"/>
        <v>-6000000</v>
      </c>
      <c r="J72" s="15">
        <f t="shared" si="28"/>
        <v>-5000000</v>
      </c>
      <c r="K72" s="15">
        <f t="shared" si="28"/>
        <v>-5000000</v>
      </c>
      <c r="L72" s="15">
        <f t="shared" si="28"/>
        <v>0</v>
      </c>
      <c r="M72" s="15">
        <f t="shared" si="28"/>
        <v>0</v>
      </c>
      <c r="N72" s="15">
        <f t="shared" si="28"/>
        <v>-4000000</v>
      </c>
      <c r="O72" s="15">
        <f t="shared" si="28"/>
        <v>-119857000</v>
      </c>
      <c r="P72" s="15">
        <f t="shared" si="28"/>
        <v>0</v>
      </c>
      <c r="Q72" s="15">
        <f t="shared" si="28"/>
        <v>0</v>
      </c>
      <c r="R72" s="15">
        <f t="shared" si="28"/>
        <v>-820000</v>
      </c>
      <c r="S72" s="15">
        <f t="shared" si="28"/>
        <v>-3000000</v>
      </c>
      <c r="T72" s="15">
        <f t="shared" si="28"/>
        <v>-3000000</v>
      </c>
      <c r="U72" s="15">
        <f t="shared" si="28"/>
        <v>-6000000</v>
      </c>
      <c r="V72" s="15">
        <f t="shared" si="28"/>
        <v>-10000000</v>
      </c>
      <c r="W72" s="15">
        <f t="shared" si="28"/>
        <v>0</v>
      </c>
      <c r="X72" s="15">
        <f t="shared" si="28"/>
        <v>0</v>
      </c>
      <c r="Y72" s="15">
        <f t="shared" si="28"/>
        <v>-5000000</v>
      </c>
      <c r="Z72" s="15">
        <f t="shared" si="28"/>
        <v>0</v>
      </c>
      <c r="AA72" s="15">
        <f t="shared" si="28"/>
        <v>0</v>
      </c>
      <c r="AB72" s="7">
        <f t="shared" si="28"/>
        <v>40221000</v>
      </c>
    </row>
    <row r="73" spans="1:28" ht="13.5">
      <c r="A73" s="21" t="s">
        <v>119</v>
      </c>
      <c r="B73" s="15">
        <f>+B70-B68</f>
        <v>-58066784</v>
      </c>
      <c r="C73" s="15">
        <f aca="true" t="shared" si="29" ref="C73:AB73">+C70-C68</f>
        <v>-56888353</v>
      </c>
      <c r="D73" s="15">
        <f t="shared" si="29"/>
        <v>-74483925</v>
      </c>
      <c r="E73" s="15">
        <f t="shared" si="29"/>
        <v>-28847247</v>
      </c>
      <c r="F73" s="15">
        <f t="shared" si="29"/>
        <v>-20722966</v>
      </c>
      <c r="G73" s="15">
        <f t="shared" si="29"/>
        <v>-231703591</v>
      </c>
      <c r="H73" s="15">
        <f t="shared" si="29"/>
        <v>-51769891</v>
      </c>
      <c r="I73" s="15">
        <f t="shared" si="29"/>
        <v>-89027413</v>
      </c>
      <c r="J73" s="15">
        <f t="shared" si="29"/>
        <v>-68107212</v>
      </c>
      <c r="K73" s="15">
        <f t="shared" si="29"/>
        <v>-68399403</v>
      </c>
      <c r="L73" s="15">
        <f t="shared" si="29"/>
        <v>-365432981</v>
      </c>
      <c r="M73" s="15">
        <f t="shared" si="29"/>
        <v>-45058629</v>
      </c>
      <c r="N73" s="15">
        <f t="shared" si="29"/>
        <v>-40752759</v>
      </c>
      <c r="O73" s="15">
        <f t="shared" si="29"/>
        <v>-783640970</v>
      </c>
      <c r="P73" s="15">
        <f t="shared" si="29"/>
        <v>-49630721</v>
      </c>
      <c r="Q73" s="15">
        <f t="shared" si="29"/>
        <v>-236136400</v>
      </c>
      <c r="R73" s="15">
        <f t="shared" si="29"/>
        <v>-31378303</v>
      </c>
      <c r="S73" s="15">
        <f t="shared" si="29"/>
        <v>-60445648</v>
      </c>
      <c r="T73" s="15">
        <f t="shared" si="29"/>
        <v>-56665015</v>
      </c>
      <c r="U73" s="15">
        <f t="shared" si="29"/>
        <v>-187960849</v>
      </c>
      <c r="V73" s="15">
        <f t="shared" si="29"/>
        <v>-64831545</v>
      </c>
      <c r="W73" s="15">
        <f t="shared" si="29"/>
        <v>-2151000</v>
      </c>
      <c r="X73" s="15">
        <f t="shared" si="29"/>
        <v>-12334953</v>
      </c>
      <c r="Y73" s="15">
        <f t="shared" si="29"/>
        <v>-54993621</v>
      </c>
      <c r="Z73" s="15">
        <f t="shared" si="29"/>
        <v>-23003419</v>
      </c>
      <c r="AA73" s="15">
        <f t="shared" si="29"/>
        <v>-68747621</v>
      </c>
      <c r="AB73" s="7">
        <f t="shared" si="29"/>
        <v>-348574111</v>
      </c>
    </row>
    <row r="74" spans="1:28" ht="13.5">
      <c r="A74" s="21" t="s">
        <v>120</v>
      </c>
      <c r="B74" s="15">
        <f>+B70-B69</f>
        <v>-53066784</v>
      </c>
      <c r="C74" s="15">
        <f aca="true" t="shared" si="30" ref="C74:AB74">+C70-C69</f>
        <v>-53888353</v>
      </c>
      <c r="D74" s="15">
        <f t="shared" si="30"/>
        <v>-69483925</v>
      </c>
      <c r="E74" s="15">
        <f t="shared" si="30"/>
        <v>-28847247</v>
      </c>
      <c r="F74" s="15">
        <f t="shared" si="30"/>
        <v>-20722966</v>
      </c>
      <c r="G74" s="15">
        <f t="shared" si="30"/>
        <v>-267793591</v>
      </c>
      <c r="H74" s="15">
        <f t="shared" si="30"/>
        <v>-51769891</v>
      </c>
      <c r="I74" s="15">
        <f t="shared" si="30"/>
        <v>-83027413</v>
      </c>
      <c r="J74" s="15">
        <f t="shared" si="30"/>
        <v>-63107212</v>
      </c>
      <c r="K74" s="15">
        <f t="shared" si="30"/>
        <v>-63399403</v>
      </c>
      <c r="L74" s="15">
        <f t="shared" si="30"/>
        <v>-365432981</v>
      </c>
      <c r="M74" s="15">
        <f t="shared" si="30"/>
        <v>-45058629</v>
      </c>
      <c r="N74" s="15">
        <f t="shared" si="30"/>
        <v>-36752759</v>
      </c>
      <c r="O74" s="15">
        <f t="shared" si="30"/>
        <v>-663783970</v>
      </c>
      <c r="P74" s="15">
        <f t="shared" si="30"/>
        <v>-49630721</v>
      </c>
      <c r="Q74" s="15">
        <f t="shared" si="30"/>
        <v>-236136400</v>
      </c>
      <c r="R74" s="15">
        <f t="shared" si="30"/>
        <v>-30558303</v>
      </c>
      <c r="S74" s="15">
        <f t="shared" si="30"/>
        <v>-57445648</v>
      </c>
      <c r="T74" s="15">
        <f t="shared" si="30"/>
        <v>-53665015</v>
      </c>
      <c r="U74" s="15">
        <f t="shared" si="30"/>
        <v>-181960849</v>
      </c>
      <c r="V74" s="15">
        <f t="shared" si="30"/>
        <v>-54831545</v>
      </c>
      <c r="W74" s="15">
        <f t="shared" si="30"/>
        <v>-2151000</v>
      </c>
      <c r="X74" s="15">
        <f t="shared" si="30"/>
        <v>-12334953</v>
      </c>
      <c r="Y74" s="15">
        <f t="shared" si="30"/>
        <v>-49993621</v>
      </c>
      <c r="Z74" s="15">
        <f t="shared" si="30"/>
        <v>-23003419</v>
      </c>
      <c r="AA74" s="15">
        <f t="shared" si="30"/>
        <v>-68747621</v>
      </c>
      <c r="AB74" s="7">
        <f t="shared" si="30"/>
        <v>-388795111</v>
      </c>
    </row>
    <row r="75" spans="1:28" ht="13.5">
      <c r="A75" s="21" t="s">
        <v>121</v>
      </c>
      <c r="B75" s="18">
        <f>IF(B68=0,0,B70*100/B68)</f>
        <v>24.598384625373328</v>
      </c>
      <c r="C75" s="18">
        <f aca="true" t="shared" si="31" ref="C75:AB75">IF(C68=0,0,C70*100/C68)</f>
        <v>15.381229826414197</v>
      </c>
      <c r="D75" s="18">
        <f t="shared" si="31"/>
        <v>31.426430919084137</v>
      </c>
      <c r="E75" s="18">
        <f t="shared" si="31"/>
        <v>21.67672069723874</v>
      </c>
      <c r="F75" s="18">
        <f t="shared" si="31"/>
        <v>22.254864003001313</v>
      </c>
      <c r="G75" s="18">
        <f t="shared" si="31"/>
        <v>53.499412781141565</v>
      </c>
      <c r="H75" s="18">
        <f t="shared" si="31"/>
        <v>12.02030657852251</v>
      </c>
      <c r="I75" s="18">
        <f t="shared" si="31"/>
        <v>23.713892649654674</v>
      </c>
      <c r="J75" s="18">
        <f t="shared" si="31"/>
        <v>34.705667829888405</v>
      </c>
      <c r="K75" s="18">
        <f t="shared" si="31"/>
        <v>29.58315437278015</v>
      </c>
      <c r="L75" s="18">
        <f t="shared" si="31"/>
        <v>35.44852846879852</v>
      </c>
      <c r="M75" s="18">
        <f t="shared" si="31"/>
        <v>10.00153996724324</v>
      </c>
      <c r="N75" s="18">
        <f t="shared" si="31"/>
        <v>14.979744643564976</v>
      </c>
      <c r="O75" s="18">
        <f t="shared" si="31"/>
        <v>24.316243245461965</v>
      </c>
      <c r="P75" s="18">
        <f t="shared" si="31"/>
        <v>7.612209605361132</v>
      </c>
      <c r="Q75" s="18">
        <f t="shared" si="31"/>
        <v>24.21907292589312</v>
      </c>
      <c r="R75" s="18">
        <f t="shared" si="31"/>
        <v>37.27350271869503</v>
      </c>
      <c r="S75" s="18">
        <f t="shared" si="31"/>
        <v>31.749189286843414</v>
      </c>
      <c r="T75" s="18">
        <f t="shared" si="31"/>
        <v>24.2274113100571</v>
      </c>
      <c r="U75" s="18">
        <f t="shared" si="31"/>
        <v>13.452292610601539</v>
      </c>
      <c r="V75" s="18">
        <f t="shared" si="31"/>
        <v>10.350892597867722</v>
      </c>
      <c r="W75" s="18">
        <f t="shared" si="31"/>
        <v>0</v>
      </c>
      <c r="X75" s="18">
        <f t="shared" si="31"/>
        <v>62.88900355015344</v>
      </c>
      <c r="Y75" s="18">
        <f t="shared" si="31"/>
        <v>26.243450329260604</v>
      </c>
      <c r="Z75" s="18">
        <f t="shared" si="31"/>
        <v>62.72335277912818</v>
      </c>
      <c r="AA75" s="18">
        <f t="shared" si="31"/>
        <v>17.959329092926954</v>
      </c>
      <c r="AB75" s="10">
        <f t="shared" si="31"/>
        <v>33.93037135177961</v>
      </c>
    </row>
    <row r="76" spans="1:28" ht="13.5">
      <c r="A76" s="21" t="s">
        <v>122</v>
      </c>
      <c r="B76" s="18">
        <f>IF(B69=0,0,B70*100/B69)</f>
        <v>26.306368559922234</v>
      </c>
      <c r="C76" s="18">
        <f aca="true" t="shared" si="32" ref="C76:AB76">IF(C69=0,0,C70*100/C69)</f>
        <v>16.09965436173691</v>
      </c>
      <c r="D76" s="18">
        <f t="shared" si="32"/>
        <v>32.942872446173</v>
      </c>
      <c r="E76" s="18">
        <f t="shared" si="32"/>
        <v>21.67672069723874</v>
      </c>
      <c r="F76" s="18">
        <f t="shared" si="32"/>
        <v>22.254864003001313</v>
      </c>
      <c r="G76" s="18">
        <f t="shared" si="32"/>
        <v>49.8862043411787</v>
      </c>
      <c r="H76" s="18">
        <f t="shared" si="32"/>
        <v>12.02030657852251</v>
      </c>
      <c r="I76" s="18">
        <f t="shared" si="32"/>
        <v>24.999175263319543</v>
      </c>
      <c r="J76" s="18">
        <f t="shared" si="32"/>
        <v>36.45304305796109</v>
      </c>
      <c r="K76" s="18">
        <f t="shared" si="32"/>
        <v>31.188578716014543</v>
      </c>
      <c r="L76" s="18">
        <f t="shared" si="32"/>
        <v>35.44852846879852</v>
      </c>
      <c r="M76" s="18">
        <f t="shared" si="32"/>
        <v>10.00153996724324</v>
      </c>
      <c r="N76" s="18">
        <f t="shared" si="32"/>
        <v>16.343616415906038</v>
      </c>
      <c r="O76" s="18">
        <f t="shared" si="32"/>
        <v>27.499517234298647</v>
      </c>
      <c r="P76" s="18">
        <f t="shared" si="32"/>
        <v>7.612209605361132</v>
      </c>
      <c r="Q76" s="18">
        <f t="shared" si="32"/>
        <v>24.21907292589312</v>
      </c>
      <c r="R76" s="18">
        <f t="shared" si="32"/>
        <v>37.89467726201122</v>
      </c>
      <c r="S76" s="18">
        <f t="shared" si="32"/>
        <v>32.86236267589173</v>
      </c>
      <c r="T76" s="18">
        <f t="shared" si="32"/>
        <v>25.239938425532507</v>
      </c>
      <c r="U76" s="18">
        <f t="shared" si="32"/>
        <v>13.834503447361442</v>
      </c>
      <c r="V76" s="18">
        <f t="shared" si="32"/>
        <v>12.011898839802942</v>
      </c>
      <c r="W76" s="18">
        <f t="shared" si="32"/>
        <v>0</v>
      </c>
      <c r="X76" s="18">
        <f t="shared" si="32"/>
        <v>62.88900355015344</v>
      </c>
      <c r="Y76" s="18">
        <f t="shared" si="32"/>
        <v>28.12981268239387</v>
      </c>
      <c r="Z76" s="18">
        <f t="shared" si="32"/>
        <v>62.72335277912818</v>
      </c>
      <c r="AA76" s="18">
        <f t="shared" si="32"/>
        <v>17.959329092926954</v>
      </c>
      <c r="AB76" s="10">
        <f t="shared" si="32"/>
        <v>31.52689012287626</v>
      </c>
    </row>
    <row r="77" spans="1:28" ht="12.75">
      <c r="A77" s="1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8"/>
    </row>
    <row r="78" spans="1:28" ht="13.5">
      <c r="A78" s="2" t="s">
        <v>134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8"/>
    </row>
    <row r="79" spans="1:28" ht="13.5">
      <c r="A79" s="21" t="s">
        <v>135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9">
        <v>0</v>
      </c>
    </row>
    <row r="80" spans="1:28" ht="13.5">
      <c r="A80" s="21" t="s">
        <v>136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9">
        <v>0</v>
      </c>
    </row>
    <row r="81" spans="1:28" ht="13.5">
      <c r="A81" s="21" t="s">
        <v>137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9">
        <v>0</v>
      </c>
    </row>
    <row r="82" spans="1:28" ht="13.5">
      <c r="A82" s="21" t="s">
        <v>138</v>
      </c>
      <c r="B82" s="17">
        <v>419528742</v>
      </c>
      <c r="C82" s="17">
        <v>196714927</v>
      </c>
      <c r="D82" s="17">
        <v>791057448</v>
      </c>
      <c r="E82" s="17">
        <v>1705926649</v>
      </c>
      <c r="F82" s="17">
        <v>0</v>
      </c>
      <c r="G82" s="17">
        <v>0</v>
      </c>
      <c r="H82" s="17">
        <v>105693096</v>
      </c>
      <c r="I82" s="17">
        <v>624341827</v>
      </c>
      <c r="J82" s="17">
        <v>317829040</v>
      </c>
      <c r="K82" s="17">
        <v>191299204</v>
      </c>
      <c r="L82" s="17">
        <v>382838292</v>
      </c>
      <c r="M82" s="17">
        <v>145253653</v>
      </c>
      <c r="N82" s="17">
        <v>125601822</v>
      </c>
      <c r="O82" s="17">
        <v>1596381006</v>
      </c>
      <c r="P82" s="17">
        <v>681323687</v>
      </c>
      <c r="Q82" s="17">
        <v>0</v>
      </c>
      <c r="R82" s="17">
        <v>0</v>
      </c>
      <c r="S82" s="17">
        <v>365379905</v>
      </c>
      <c r="T82" s="17">
        <v>248136228</v>
      </c>
      <c r="U82" s="17">
        <v>1026734999</v>
      </c>
      <c r="V82" s="17">
        <v>0</v>
      </c>
      <c r="W82" s="17">
        <v>79140</v>
      </c>
      <c r="X82" s="17">
        <v>145018618</v>
      </c>
      <c r="Y82" s="17">
        <v>121573965</v>
      </c>
      <c r="Z82" s="17">
        <v>468828615</v>
      </c>
      <c r="AA82" s="17">
        <v>552859637</v>
      </c>
      <c r="AB82" s="9">
        <v>251592685</v>
      </c>
    </row>
    <row r="83" spans="1:28" ht="12.75">
      <c r="A83" s="1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8"/>
    </row>
    <row r="84" spans="1:28" ht="13.5">
      <c r="A84" s="2" t="s">
        <v>139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8"/>
    </row>
    <row r="85" spans="1:28" ht="13.5">
      <c r="A85" s="21" t="s">
        <v>135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9">
        <v>0</v>
      </c>
    </row>
    <row r="86" spans="1:28" ht="13.5">
      <c r="A86" s="21" t="s">
        <v>136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9">
        <v>0</v>
      </c>
    </row>
    <row r="87" spans="1:28" ht="13.5">
      <c r="A87" s="21" t="s">
        <v>137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9">
        <v>0</v>
      </c>
    </row>
    <row r="88" spans="1:28" ht="13.5">
      <c r="A88" s="21" t="s">
        <v>138</v>
      </c>
      <c r="B88" s="17">
        <v>4151014</v>
      </c>
      <c r="C88" s="17">
        <v>3809834</v>
      </c>
      <c r="D88" s="17">
        <v>14264101</v>
      </c>
      <c r="E88" s="17">
        <v>6501382</v>
      </c>
      <c r="F88" s="17">
        <v>1700</v>
      </c>
      <c r="G88" s="17">
        <v>443433613</v>
      </c>
      <c r="H88" s="17">
        <v>1821688</v>
      </c>
      <c r="I88" s="17">
        <v>55107</v>
      </c>
      <c r="J88" s="17">
        <v>184137</v>
      </c>
      <c r="K88" s="17">
        <v>13481846</v>
      </c>
      <c r="L88" s="17">
        <v>18077627</v>
      </c>
      <c r="M88" s="17">
        <v>0</v>
      </c>
      <c r="N88" s="17">
        <v>172736</v>
      </c>
      <c r="O88" s="17">
        <v>117254760</v>
      </c>
      <c r="P88" s="17">
        <v>39881</v>
      </c>
      <c r="Q88" s="17">
        <v>3971162</v>
      </c>
      <c r="R88" s="17">
        <v>139484256</v>
      </c>
      <c r="S88" s="17">
        <v>12622694</v>
      </c>
      <c r="T88" s="17">
        <v>118724441</v>
      </c>
      <c r="U88" s="17">
        <v>49653744</v>
      </c>
      <c r="V88" s="17">
        <v>731053338</v>
      </c>
      <c r="W88" s="17">
        <v>192173</v>
      </c>
      <c r="X88" s="17">
        <v>0</v>
      </c>
      <c r="Y88" s="17">
        <v>15307</v>
      </c>
      <c r="Z88" s="17">
        <v>9236539</v>
      </c>
      <c r="AA88" s="17">
        <v>9359085</v>
      </c>
      <c r="AB88" s="9">
        <v>96401539</v>
      </c>
    </row>
    <row r="89" spans="1:28" ht="12.75">
      <c r="A89" s="1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8"/>
    </row>
    <row r="90" spans="1:28" ht="13.5">
      <c r="A90" s="2" t="s">
        <v>140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8"/>
    </row>
    <row r="91" spans="1:28" ht="13.5">
      <c r="A91" s="21" t="s">
        <v>141</v>
      </c>
      <c r="B91" s="17">
        <v>0</v>
      </c>
      <c r="C91" s="17">
        <v>3419575</v>
      </c>
      <c r="D91" s="17">
        <v>43510852</v>
      </c>
      <c r="E91" s="17">
        <v>9524816</v>
      </c>
      <c r="F91" s="17">
        <v>195680106</v>
      </c>
      <c r="G91" s="17">
        <v>-31052164</v>
      </c>
      <c r="H91" s="17">
        <v>-23771641</v>
      </c>
      <c r="I91" s="17">
        <v>0</v>
      </c>
      <c r="J91" s="17">
        <v>143651854</v>
      </c>
      <c r="K91" s="17">
        <v>307784702</v>
      </c>
      <c r="L91" s="17">
        <v>202357629</v>
      </c>
      <c r="M91" s="17">
        <v>12775500</v>
      </c>
      <c r="N91" s="17">
        <v>8220922</v>
      </c>
      <c r="O91" s="17">
        <v>441097078</v>
      </c>
      <c r="P91" s="17">
        <v>169597930</v>
      </c>
      <c r="Q91" s="17">
        <v>360786773</v>
      </c>
      <c r="R91" s="17">
        <v>11240931</v>
      </c>
      <c r="S91" s="17">
        <v>-540256140</v>
      </c>
      <c r="T91" s="17">
        <v>14348815</v>
      </c>
      <c r="U91" s="17">
        <v>32488000</v>
      </c>
      <c r="V91" s="17">
        <v>46312481</v>
      </c>
      <c r="W91" s="17">
        <v>0</v>
      </c>
      <c r="X91" s="17">
        <v>63407025</v>
      </c>
      <c r="Y91" s="17">
        <v>29253723</v>
      </c>
      <c r="Z91" s="17">
        <v>11256049</v>
      </c>
      <c r="AA91" s="17">
        <v>224843049</v>
      </c>
      <c r="AB91" s="9">
        <v>90734000</v>
      </c>
    </row>
    <row r="92" spans="1:28" ht="13.5">
      <c r="A92" s="21" t="s">
        <v>142</v>
      </c>
      <c r="B92" s="17">
        <v>0</v>
      </c>
      <c r="C92" s="17">
        <v>40634099</v>
      </c>
      <c r="D92" s="17">
        <v>613812672</v>
      </c>
      <c r="E92" s="17">
        <v>140940219</v>
      </c>
      <c r="F92" s="17">
        <v>215820028</v>
      </c>
      <c r="G92" s="17">
        <v>354957781</v>
      </c>
      <c r="H92" s="17">
        <v>78153216</v>
      </c>
      <c r="I92" s="17">
        <v>585434100</v>
      </c>
      <c r="J92" s="17">
        <v>356955987</v>
      </c>
      <c r="K92" s="17">
        <v>555534178</v>
      </c>
      <c r="L92" s="17">
        <v>-3529478982</v>
      </c>
      <c r="M92" s="17">
        <v>60016046</v>
      </c>
      <c r="N92" s="17">
        <v>22958965</v>
      </c>
      <c r="O92" s="17">
        <v>1366173184</v>
      </c>
      <c r="P92" s="17">
        <v>318419805</v>
      </c>
      <c r="Q92" s="17">
        <v>-115271</v>
      </c>
      <c r="R92" s="17">
        <v>38029361</v>
      </c>
      <c r="S92" s="17">
        <v>122261376</v>
      </c>
      <c r="T92" s="17">
        <v>110634105</v>
      </c>
      <c r="U92" s="17">
        <v>125089566</v>
      </c>
      <c r="V92" s="17">
        <v>107078199</v>
      </c>
      <c r="W92" s="17">
        <v>86157934</v>
      </c>
      <c r="X92" s="17">
        <v>298564093</v>
      </c>
      <c r="Y92" s="17">
        <v>-88076802</v>
      </c>
      <c r="Z92" s="17">
        <v>0</v>
      </c>
      <c r="AA92" s="17">
        <v>276275741</v>
      </c>
      <c r="AB92" s="9">
        <v>-65499523</v>
      </c>
    </row>
    <row r="93" spans="1:28" ht="12.75">
      <c r="A93" s="1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8"/>
    </row>
    <row r="94" spans="1:28" ht="13.5">
      <c r="A94" s="2" t="s">
        <v>143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9">
        <v>0</v>
      </c>
    </row>
    <row r="95" spans="1:28" ht="13.5">
      <c r="A95" s="23" t="s">
        <v>144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5">
        <v>0</v>
      </c>
    </row>
  </sheetData>
  <sheetProtection/>
  <mergeCells count="2">
    <mergeCell ref="A1:AB1"/>
    <mergeCell ref="B2:A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5"/>
  <sheetViews>
    <sheetView showGridLines="0" zoomScalePageLayoutView="0" workbookViewId="0" topLeftCell="A1">
      <selection activeCell="A1" sqref="A1:U1"/>
    </sheetView>
  </sheetViews>
  <sheetFormatPr defaultColWidth="9.140625" defaultRowHeight="12.75"/>
  <cols>
    <col min="1" max="1" width="36.57421875" style="0" bestFit="1" customWidth="1"/>
    <col min="2" max="2" width="12.00390625" style="0" bestFit="1" customWidth="1"/>
    <col min="3" max="3" width="12.7109375" style="0" bestFit="1" customWidth="1"/>
    <col min="4" max="4" width="12.00390625" style="0" bestFit="1" customWidth="1"/>
    <col min="5" max="5" width="12.8515625" style="0" bestFit="1" customWidth="1"/>
    <col min="6" max="6" width="12.7109375" style="0" bestFit="1" customWidth="1"/>
    <col min="7" max="7" width="12.00390625" style="0" bestFit="1" customWidth="1"/>
    <col min="8" max="8" width="13.57421875" style="0" bestFit="1" customWidth="1"/>
    <col min="9" max="10" width="12.00390625" style="0" bestFit="1" customWidth="1"/>
    <col min="11" max="12" width="13.57421875" style="0" bestFit="1" customWidth="1"/>
    <col min="13" max="13" width="12.00390625" style="0" bestFit="1" customWidth="1"/>
    <col min="14" max="14" width="12.7109375" style="0" bestFit="1" customWidth="1"/>
    <col min="15" max="17" width="12.00390625" style="0" bestFit="1" customWidth="1"/>
    <col min="18" max="20" width="13.57421875" style="0" bestFit="1" customWidth="1"/>
    <col min="21" max="21" width="12.00390625" style="0" bestFit="1" customWidth="1"/>
  </cols>
  <sheetData>
    <row r="1" spans="1:2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3.5">
      <c r="A2" s="22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3.5">
      <c r="A3" s="20"/>
      <c r="B3" s="11" t="s">
        <v>391</v>
      </c>
      <c r="C3" s="11" t="s">
        <v>392</v>
      </c>
      <c r="D3" s="11" t="s">
        <v>393</v>
      </c>
      <c r="E3" s="11" t="s">
        <v>394</v>
      </c>
      <c r="F3" s="11" t="s">
        <v>395</v>
      </c>
      <c r="G3" s="11" t="s">
        <v>396</v>
      </c>
      <c r="H3" s="11" t="s">
        <v>397</v>
      </c>
      <c r="I3" s="11" t="s">
        <v>398</v>
      </c>
      <c r="J3" s="11" t="s">
        <v>399</v>
      </c>
      <c r="K3" s="11" t="s">
        <v>400</v>
      </c>
      <c r="L3" s="11" t="s">
        <v>401</v>
      </c>
      <c r="M3" s="11" t="s">
        <v>402</v>
      </c>
      <c r="N3" s="11" t="s">
        <v>403</v>
      </c>
      <c r="O3" s="11" t="s">
        <v>404</v>
      </c>
      <c r="P3" s="11" t="s">
        <v>405</v>
      </c>
      <c r="Q3" s="11" t="s">
        <v>406</v>
      </c>
      <c r="R3" s="11" t="s">
        <v>407</v>
      </c>
      <c r="S3" s="11" t="s">
        <v>408</v>
      </c>
      <c r="T3" s="11" t="s">
        <v>409</v>
      </c>
      <c r="U3" s="3" t="s">
        <v>410</v>
      </c>
    </row>
    <row r="4" spans="1:21" ht="13.5">
      <c r="A4" s="19"/>
      <c r="B4" s="12" t="s">
        <v>411</v>
      </c>
      <c r="C4" s="12" t="s">
        <v>412</v>
      </c>
      <c r="D4" s="12" t="s">
        <v>413</v>
      </c>
      <c r="E4" s="12" t="s">
        <v>414</v>
      </c>
      <c r="F4" s="12" t="s">
        <v>415</v>
      </c>
      <c r="G4" s="12" t="s">
        <v>416</v>
      </c>
      <c r="H4" s="12" t="s">
        <v>417</v>
      </c>
      <c r="I4" s="12" t="s">
        <v>418</v>
      </c>
      <c r="J4" s="12" t="s">
        <v>419</v>
      </c>
      <c r="K4" s="12" t="s">
        <v>60</v>
      </c>
      <c r="L4" s="12" t="s">
        <v>420</v>
      </c>
      <c r="M4" s="12" t="s">
        <v>421</v>
      </c>
      <c r="N4" s="12" t="s">
        <v>422</v>
      </c>
      <c r="O4" s="12" t="s">
        <v>423</v>
      </c>
      <c r="P4" s="12" t="s">
        <v>424</v>
      </c>
      <c r="Q4" s="12" t="s">
        <v>425</v>
      </c>
      <c r="R4" s="12" t="s">
        <v>426</v>
      </c>
      <c r="S4" s="12" t="s">
        <v>427</v>
      </c>
      <c r="T4" s="12" t="s">
        <v>204</v>
      </c>
      <c r="U4" s="4" t="s">
        <v>428</v>
      </c>
    </row>
    <row r="5" spans="1:21" ht="13.5">
      <c r="A5" s="19"/>
      <c r="B5" s="12" t="s">
        <v>429</v>
      </c>
      <c r="C5" s="12" t="s">
        <v>85</v>
      </c>
      <c r="D5" s="12" t="s">
        <v>85</v>
      </c>
      <c r="E5" s="12" t="s">
        <v>430</v>
      </c>
      <c r="F5" s="12" t="s">
        <v>85</v>
      </c>
      <c r="G5" s="12" t="s">
        <v>85</v>
      </c>
      <c r="H5" s="12" t="s">
        <v>431</v>
      </c>
      <c r="I5" s="12" t="s">
        <v>432</v>
      </c>
      <c r="J5" s="12" t="s">
        <v>433</v>
      </c>
      <c r="K5" s="12" t="s">
        <v>434</v>
      </c>
      <c r="L5" s="12" t="s">
        <v>435</v>
      </c>
      <c r="M5" s="12" t="s">
        <v>85</v>
      </c>
      <c r="N5" s="12" t="s">
        <v>436</v>
      </c>
      <c r="O5" s="12" t="s">
        <v>437</v>
      </c>
      <c r="P5" s="12" t="s">
        <v>90</v>
      </c>
      <c r="Q5" s="12" t="s">
        <v>438</v>
      </c>
      <c r="R5" s="12" t="s">
        <v>84</v>
      </c>
      <c r="S5" s="12" t="s">
        <v>85</v>
      </c>
      <c r="T5" s="12" t="s">
        <v>439</v>
      </c>
      <c r="U5" s="4" t="s">
        <v>90</v>
      </c>
    </row>
    <row r="6" spans="1:21" ht="13.5">
      <c r="A6" s="2" t="s">
        <v>103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5"/>
    </row>
    <row r="7" spans="1:21" ht="13.5">
      <c r="A7" s="1" t="s">
        <v>104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6"/>
    </row>
    <row r="8" spans="1:21" ht="13.5">
      <c r="A8" s="21" t="s">
        <v>105</v>
      </c>
      <c r="B8" s="15">
        <f>+B15</f>
        <v>258545177</v>
      </c>
      <c r="C8" s="15">
        <f aca="true" t="shared" si="0" ref="C8:U8">+C15</f>
        <v>304209314</v>
      </c>
      <c r="D8" s="15">
        <f t="shared" si="0"/>
        <v>274516614</v>
      </c>
      <c r="E8" s="15">
        <f t="shared" si="0"/>
        <v>94265318</v>
      </c>
      <c r="F8" s="15">
        <f t="shared" si="0"/>
        <v>223484606</v>
      </c>
      <c r="G8" s="15">
        <f t="shared" si="0"/>
        <v>103765449</v>
      </c>
      <c r="H8" s="15">
        <f t="shared" si="0"/>
        <v>678180606</v>
      </c>
      <c r="I8" s="15">
        <f t="shared" si="0"/>
        <v>140710427</v>
      </c>
      <c r="J8" s="15">
        <f t="shared" si="0"/>
        <v>149821836</v>
      </c>
      <c r="K8" s="15">
        <f t="shared" si="0"/>
        <v>1159479635</v>
      </c>
      <c r="L8" s="15">
        <f t="shared" si="0"/>
        <v>769878885</v>
      </c>
      <c r="M8" s="15">
        <f t="shared" si="0"/>
        <v>103490042</v>
      </c>
      <c r="N8" s="15">
        <f t="shared" si="0"/>
        <v>365461865</v>
      </c>
      <c r="O8" s="15">
        <f t="shared" si="0"/>
        <v>66589862</v>
      </c>
      <c r="P8" s="15">
        <f t="shared" si="0"/>
        <v>184585171</v>
      </c>
      <c r="Q8" s="15">
        <f t="shared" si="0"/>
        <v>226065954</v>
      </c>
      <c r="R8" s="15">
        <f t="shared" si="0"/>
        <v>484140631</v>
      </c>
      <c r="S8" s="15">
        <f t="shared" si="0"/>
        <v>533563613</v>
      </c>
      <c r="T8" s="15">
        <f t="shared" si="0"/>
        <v>1206718084</v>
      </c>
      <c r="U8" s="7">
        <f t="shared" si="0"/>
        <v>123330206</v>
      </c>
    </row>
    <row r="9" spans="1:21" ht="13.5">
      <c r="A9" s="21" t="s">
        <v>106</v>
      </c>
      <c r="B9" s="15">
        <f>+B26</f>
        <v>146972969</v>
      </c>
      <c r="C9" s="15">
        <f aca="true" t="shared" si="1" ref="C9:U9">+C26</f>
        <v>260912223</v>
      </c>
      <c r="D9" s="15">
        <f t="shared" si="1"/>
        <v>211033398</v>
      </c>
      <c r="E9" s="15">
        <f t="shared" si="1"/>
        <v>50828657</v>
      </c>
      <c r="F9" s="15">
        <f t="shared" si="1"/>
        <v>237499612</v>
      </c>
      <c r="G9" s="15">
        <f t="shared" si="1"/>
        <v>46436440</v>
      </c>
      <c r="H9" s="15">
        <f t="shared" si="1"/>
        <v>609030971</v>
      </c>
      <c r="I9" s="15">
        <f t="shared" si="1"/>
        <v>107339513</v>
      </c>
      <c r="J9" s="15">
        <f t="shared" si="1"/>
        <v>159630076</v>
      </c>
      <c r="K9" s="15">
        <f t="shared" si="1"/>
        <v>1049276854</v>
      </c>
      <c r="L9" s="15">
        <f t="shared" si="1"/>
        <v>717866692</v>
      </c>
      <c r="M9" s="15">
        <f t="shared" si="1"/>
        <v>112666700</v>
      </c>
      <c r="N9" s="15">
        <f t="shared" si="1"/>
        <v>156423799</v>
      </c>
      <c r="O9" s="15">
        <f t="shared" si="1"/>
        <v>65219969</v>
      </c>
      <c r="P9" s="15">
        <f t="shared" si="1"/>
        <v>145704932</v>
      </c>
      <c r="Q9" s="15">
        <f t="shared" si="1"/>
        <v>226600989</v>
      </c>
      <c r="R9" s="15">
        <f t="shared" si="1"/>
        <v>407443948</v>
      </c>
      <c r="S9" s="15">
        <f t="shared" si="1"/>
        <v>299432202</v>
      </c>
      <c r="T9" s="15">
        <f t="shared" si="1"/>
        <v>939903570</v>
      </c>
      <c r="U9" s="7">
        <f t="shared" si="1"/>
        <v>77827278</v>
      </c>
    </row>
    <row r="10" spans="1:21" ht="13.5">
      <c r="A10" s="21" t="s">
        <v>107</v>
      </c>
      <c r="B10" s="15">
        <f>+B8-B9</f>
        <v>111572208</v>
      </c>
      <c r="C10" s="15">
        <f aca="true" t="shared" si="2" ref="C10:U10">+C8-C9</f>
        <v>43297091</v>
      </c>
      <c r="D10" s="15">
        <f t="shared" si="2"/>
        <v>63483216</v>
      </c>
      <c r="E10" s="15">
        <f t="shared" si="2"/>
        <v>43436661</v>
      </c>
      <c r="F10" s="15">
        <f t="shared" si="2"/>
        <v>-14015006</v>
      </c>
      <c r="G10" s="15">
        <f t="shared" si="2"/>
        <v>57329009</v>
      </c>
      <c r="H10" s="15">
        <f t="shared" si="2"/>
        <v>69149635</v>
      </c>
      <c r="I10" s="15">
        <f t="shared" si="2"/>
        <v>33370914</v>
      </c>
      <c r="J10" s="15">
        <f t="shared" si="2"/>
        <v>-9808240</v>
      </c>
      <c r="K10" s="15">
        <f t="shared" si="2"/>
        <v>110202781</v>
      </c>
      <c r="L10" s="15">
        <f t="shared" si="2"/>
        <v>52012193</v>
      </c>
      <c r="M10" s="15">
        <f t="shared" si="2"/>
        <v>-9176658</v>
      </c>
      <c r="N10" s="15">
        <f t="shared" si="2"/>
        <v>209038066</v>
      </c>
      <c r="O10" s="15">
        <f t="shared" si="2"/>
        <v>1369893</v>
      </c>
      <c r="P10" s="15">
        <f t="shared" si="2"/>
        <v>38880239</v>
      </c>
      <c r="Q10" s="15">
        <f t="shared" si="2"/>
        <v>-535035</v>
      </c>
      <c r="R10" s="15">
        <f t="shared" si="2"/>
        <v>76696683</v>
      </c>
      <c r="S10" s="15">
        <f t="shared" si="2"/>
        <v>234131411</v>
      </c>
      <c r="T10" s="15">
        <f t="shared" si="2"/>
        <v>266814514</v>
      </c>
      <c r="U10" s="7">
        <f t="shared" si="2"/>
        <v>45502928</v>
      </c>
    </row>
    <row r="11" spans="1:21" ht="12.75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8"/>
    </row>
    <row r="12" spans="1:21" ht="13.5">
      <c r="A12" s="2" t="s">
        <v>108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8"/>
    </row>
    <row r="13" spans="1:21" ht="13.5">
      <c r="A13" s="21" t="s">
        <v>109</v>
      </c>
      <c r="B13" s="17">
        <v>879284880</v>
      </c>
      <c r="C13" s="17">
        <v>966743995</v>
      </c>
      <c r="D13" s="17">
        <v>818305884</v>
      </c>
      <c r="E13" s="17">
        <v>428979508</v>
      </c>
      <c r="F13" s="17">
        <v>1122456659</v>
      </c>
      <c r="G13" s="17">
        <v>350703461</v>
      </c>
      <c r="H13" s="17">
        <v>2602497984</v>
      </c>
      <c r="I13" s="17">
        <v>337041201</v>
      </c>
      <c r="J13" s="17">
        <v>616145620</v>
      </c>
      <c r="K13" s="17">
        <v>3674608696</v>
      </c>
      <c r="L13" s="17">
        <v>2459112595</v>
      </c>
      <c r="M13" s="17">
        <v>415500623</v>
      </c>
      <c r="N13" s="17">
        <v>863653833</v>
      </c>
      <c r="O13" s="17">
        <v>740951824</v>
      </c>
      <c r="P13" s="17">
        <v>456242000</v>
      </c>
      <c r="Q13" s="17">
        <v>623634204</v>
      </c>
      <c r="R13" s="17">
        <v>1321127152</v>
      </c>
      <c r="S13" s="17">
        <v>2231031838</v>
      </c>
      <c r="T13" s="17">
        <v>3623679371</v>
      </c>
      <c r="U13" s="9">
        <v>297334000</v>
      </c>
    </row>
    <row r="14" spans="1:21" ht="13.5">
      <c r="A14" s="21" t="s">
        <v>110</v>
      </c>
      <c r="B14" s="17">
        <v>968917802</v>
      </c>
      <c r="C14" s="17">
        <v>970767540</v>
      </c>
      <c r="D14" s="17">
        <v>863967896</v>
      </c>
      <c r="E14" s="17">
        <v>464145508</v>
      </c>
      <c r="F14" s="17">
        <v>1122456659</v>
      </c>
      <c r="G14" s="17">
        <v>350703461</v>
      </c>
      <c r="H14" s="17">
        <v>2618023908</v>
      </c>
      <c r="I14" s="17">
        <v>339804201</v>
      </c>
      <c r="J14" s="17">
        <v>640534620</v>
      </c>
      <c r="K14" s="17">
        <v>3827041745</v>
      </c>
      <c r="L14" s="17">
        <v>2527147712</v>
      </c>
      <c r="M14" s="17">
        <v>425963623</v>
      </c>
      <c r="N14" s="17">
        <v>997558823</v>
      </c>
      <c r="O14" s="17">
        <v>882951824</v>
      </c>
      <c r="P14" s="17">
        <v>459151555</v>
      </c>
      <c r="Q14" s="17">
        <v>657741204</v>
      </c>
      <c r="R14" s="17">
        <v>1458272145</v>
      </c>
      <c r="S14" s="17">
        <v>2231031838</v>
      </c>
      <c r="T14" s="17">
        <v>3623679371</v>
      </c>
      <c r="U14" s="9">
        <v>330850280</v>
      </c>
    </row>
    <row r="15" spans="1:21" ht="13.5">
      <c r="A15" s="21" t="s">
        <v>111</v>
      </c>
      <c r="B15" s="17">
        <v>258545177</v>
      </c>
      <c r="C15" s="17">
        <v>304209314</v>
      </c>
      <c r="D15" s="17">
        <v>274516614</v>
      </c>
      <c r="E15" s="17">
        <v>94265318</v>
      </c>
      <c r="F15" s="17">
        <v>223484606</v>
      </c>
      <c r="G15" s="17">
        <v>103765449</v>
      </c>
      <c r="H15" s="17">
        <v>678180606</v>
      </c>
      <c r="I15" s="17">
        <v>140710427</v>
      </c>
      <c r="J15" s="17">
        <v>149821836</v>
      </c>
      <c r="K15" s="17">
        <v>1159479635</v>
      </c>
      <c r="L15" s="17">
        <v>769878885</v>
      </c>
      <c r="M15" s="17">
        <v>103490042</v>
      </c>
      <c r="N15" s="17">
        <v>365461865</v>
      </c>
      <c r="O15" s="17">
        <v>66589862</v>
      </c>
      <c r="P15" s="17">
        <v>184585171</v>
      </c>
      <c r="Q15" s="17">
        <v>226065954</v>
      </c>
      <c r="R15" s="17">
        <v>484140631</v>
      </c>
      <c r="S15" s="17">
        <v>533563613</v>
      </c>
      <c r="T15" s="17">
        <v>1206718084</v>
      </c>
      <c r="U15" s="9">
        <v>123330206</v>
      </c>
    </row>
    <row r="16" spans="1:21" ht="12.75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8"/>
    </row>
    <row r="17" spans="1:21" ht="13.5">
      <c r="A17" s="21" t="s">
        <v>112</v>
      </c>
      <c r="B17" s="15">
        <f>+B14-B13</f>
        <v>89632922</v>
      </c>
      <c r="C17" s="15">
        <f aca="true" t="shared" si="3" ref="C17:U17">+C14-C13</f>
        <v>4023545</v>
      </c>
      <c r="D17" s="15">
        <f t="shared" si="3"/>
        <v>45662012</v>
      </c>
      <c r="E17" s="15">
        <f t="shared" si="3"/>
        <v>35166000</v>
      </c>
      <c r="F17" s="15">
        <f t="shared" si="3"/>
        <v>0</v>
      </c>
      <c r="G17" s="15">
        <f t="shared" si="3"/>
        <v>0</v>
      </c>
      <c r="H17" s="15">
        <f t="shared" si="3"/>
        <v>15525924</v>
      </c>
      <c r="I17" s="15">
        <f t="shared" si="3"/>
        <v>2763000</v>
      </c>
      <c r="J17" s="15">
        <f t="shared" si="3"/>
        <v>24389000</v>
      </c>
      <c r="K17" s="15">
        <f t="shared" si="3"/>
        <v>152433049</v>
      </c>
      <c r="L17" s="15">
        <f t="shared" si="3"/>
        <v>68035117</v>
      </c>
      <c r="M17" s="15">
        <f t="shared" si="3"/>
        <v>10463000</v>
      </c>
      <c r="N17" s="15">
        <f t="shared" si="3"/>
        <v>133904990</v>
      </c>
      <c r="O17" s="15">
        <f t="shared" si="3"/>
        <v>142000000</v>
      </c>
      <c r="P17" s="15">
        <f t="shared" si="3"/>
        <v>2909555</v>
      </c>
      <c r="Q17" s="15">
        <f t="shared" si="3"/>
        <v>34107000</v>
      </c>
      <c r="R17" s="15">
        <f t="shared" si="3"/>
        <v>137144993</v>
      </c>
      <c r="S17" s="15">
        <f t="shared" si="3"/>
        <v>0</v>
      </c>
      <c r="T17" s="15">
        <f t="shared" si="3"/>
        <v>0</v>
      </c>
      <c r="U17" s="7">
        <f t="shared" si="3"/>
        <v>33516280</v>
      </c>
    </row>
    <row r="18" spans="1:21" ht="13.5">
      <c r="A18" s="21" t="s">
        <v>113</v>
      </c>
      <c r="B18" s="15">
        <f>+B15-B13</f>
        <v>-620739703</v>
      </c>
      <c r="C18" s="15">
        <f aca="true" t="shared" si="4" ref="C18:U18">+C15-C13</f>
        <v>-662534681</v>
      </c>
      <c r="D18" s="15">
        <f t="shared" si="4"/>
        <v>-543789270</v>
      </c>
      <c r="E18" s="15">
        <f t="shared" si="4"/>
        <v>-334714190</v>
      </c>
      <c r="F18" s="15">
        <f t="shared" si="4"/>
        <v>-898972053</v>
      </c>
      <c r="G18" s="15">
        <f t="shared" si="4"/>
        <v>-246938012</v>
      </c>
      <c r="H18" s="15">
        <f t="shared" si="4"/>
        <v>-1924317378</v>
      </c>
      <c r="I18" s="15">
        <f t="shared" si="4"/>
        <v>-196330774</v>
      </c>
      <c r="J18" s="15">
        <f t="shared" si="4"/>
        <v>-466323784</v>
      </c>
      <c r="K18" s="15">
        <f t="shared" si="4"/>
        <v>-2515129061</v>
      </c>
      <c r="L18" s="15">
        <f t="shared" si="4"/>
        <v>-1689233710</v>
      </c>
      <c r="M18" s="15">
        <f t="shared" si="4"/>
        <v>-312010581</v>
      </c>
      <c r="N18" s="15">
        <f t="shared" si="4"/>
        <v>-498191968</v>
      </c>
      <c r="O18" s="15">
        <f t="shared" si="4"/>
        <v>-674361962</v>
      </c>
      <c r="P18" s="15">
        <f t="shared" si="4"/>
        <v>-271656829</v>
      </c>
      <c r="Q18" s="15">
        <f t="shared" si="4"/>
        <v>-397568250</v>
      </c>
      <c r="R18" s="15">
        <f t="shared" si="4"/>
        <v>-836986521</v>
      </c>
      <c r="S18" s="15">
        <f t="shared" si="4"/>
        <v>-1697468225</v>
      </c>
      <c r="T18" s="15">
        <f t="shared" si="4"/>
        <v>-2416961287</v>
      </c>
      <c r="U18" s="7">
        <f t="shared" si="4"/>
        <v>-174003794</v>
      </c>
    </row>
    <row r="19" spans="1:21" ht="13.5">
      <c r="A19" s="21" t="s">
        <v>114</v>
      </c>
      <c r="B19" s="15">
        <f>+B15-B14</f>
        <v>-710372625</v>
      </c>
      <c r="C19" s="15">
        <f aca="true" t="shared" si="5" ref="C19:U19">+C15-C14</f>
        <v>-666558226</v>
      </c>
      <c r="D19" s="15">
        <f t="shared" si="5"/>
        <v>-589451282</v>
      </c>
      <c r="E19" s="15">
        <f t="shared" si="5"/>
        <v>-369880190</v>
      </c>
      <c r="F19" s="15">
        <f t="shared" si="5"/>
        <v>-898972053</v>
      </c>
      <c r="G19" s="15">
        <f t="shared" si="5"/>
        <v>-246938012</v>
      </c>
      <c r="H19" s="15">
        <f t="shared" si="5"/>
        <v>-1939843302</v>
      </c>
      <c r="I19" s="15">
        <f t="shared" si="5"/>
        <v>-199093774</v>
      </c>
      <c r="J19" s="15">
        <f t="shared" si="5"/>
        <v>-490712784</v>
      </c>
      <c r="K19" s="15">
        <f t="shared" si="5"/>
        <v>-2667562110</v>
      </c>
      <c r="L19" s="15">
        <f t="shared" si="5"/>
        <v>-1757268827</v>
      </c>
      <c r="M19" s="15">
        <f t="shared" si="5"/>
        <v>-322473581</v>
      </c>
      <c r="N19" s="15">
        <f t="shared" si="5"/>
        <v>-632096958</v>
      </c>
      <c r="O19" s="15">
        <f t="shared" si="5"/>
        <v>-816361962</v>
      </c>
      <c r="P19" s="15">
        <f t="shared" si="5"/>
        <v>-274566384</v>
      </c>
      <c r="Q19" s="15">
        <f t="shared" si="5"/>
        <v>-431675250</v>
      </c>
      <c r="R19" s="15">
        <f t="shared" si="5"/>
        <v>-974131514</v>
      </c>
      <c r="S19" s="15">
        <f t="shared" si="5"/>
        <v>-1697468225</v>
      </c>
      <c r="T19" s="15">
        <f t="shared" si="5"/>
        <v>-2416961287</v>
      </c>
      <c r="U19" s="7">
        <f t="shared" si="5"/>
        <v>-207520074</v>
      </c>
    </row>
    <row r="20" spans="1:21" ht="13.5">
      <c r="A20" s="21" t="s">
        <v>115</v>
      </c>
      <c r="B20" s="18">
        <f>IF(B13=0,0,B15*100/B13)</f>
        <v>29.404028532823173</v>
      </c>
      <c r="C20" s="18">
        <f aca="true" t="shared" si="6" ref="C20:U20">IF(C13=0,0,C15*100/C13)</f>
        <v>31.46741180430089</v>
      </c>
      <c r="D20" s="18">
        <f t="shared" si="6"/>
        <v>33.5469436756488</v>
      </c>
      <c r="E20" s="18">
        <f t="shared" si="6"/>
        <v>21.974317244076843</v>
      </c>
      <c r="F20" s="18">
        <f t="shared" si="6"/>
        <v>19.910310496897324</v>
      </c>
      <c r="G20" s="18">
        <f t="shared" si="6"/>
        <v>29.587802955842516</v>
      </c>
      <c r="H20" s="18">
        <f t="shared" si="6"/>
        <v>26.058833096871286</v>
      </c>
      <c r="I20" s="18">
        <f t="shared" si="6"/>
        <v>41.74873178190461</v>
      </c>
      <c r="J20" s="18">
        <f t="shared" si="6"/>
        <v>24.315978420815522</v>
      </c>
      <c r="K20" s="18">
        <f t="shared" si="6"/>
        <v>31.55382602403769</v>
      </c>
      <c r="L20" s="18">
        <f t="shared" si="6"/>
        <v>31.30718319142276</v>
      </c>
      <c r="M20" s="18">
        <f t="shared" si="6"/>
        <v>24.907313315869565</v>
      </c>
      <c r="N20" s="18">
        <f t="shared" si="6"/>
        <v>42.315781049743805</v>
      </c>
      <c r="O20" s="18">
        <f t="shared" si="6"/>
        <v>8.987070392851884</v>
      </c>
      <c r="P20" s="18">
        <f t="shared" si="6"/>
        <v>40.45773317669132</v>
      </c>
      <c r="Q20" s="18">
        <f t="shared" si="6"/>
        <v>36.24976830167577</v>
      </c>
      <c r="R20" s="18">
        <f t="shared" si="6"/>
        <v>36.64602837562451</v>
      </c>
      <c r="S20" s="18">
        <f t="shared" si="6"/>
        <v>23.915553508116275</v>
      </c>
      <c r="T20" s="18">
        <f t="shared" si="6"/>
        <v>33.30090663255869</v>
      </c>
      <c r="U20" s="10">
        <f t="shared" si="6"/>
        <v>41.4786758325654</v>
      </c>
    </row>
    <row r="21" spans="1:21" ht="13.5">
      <c r="A21" s="21" t="s">
        <v>116</v>
      </c>
      <c r="B21" s="18">
        <f>IF(B14=0,0,B15*100/B14)</f>
        <v>26.68391234698359</v>
      </c>
      <c r="C21" s="18">
        <f aca="true" t="shared" si="7" ref="C21:U21">IF(C14=0,0,C15*100/C14)</f>
        <v>31.336988667750468</v>
      </c>
      <c r="D21" s="18">
        <f t="shared" si="7"/>
        <v>31.773936887117852</v>
      </c>
      <c r="E21" s="18">
        <f t="shared" si="7"/>
        <v>20.309432360164088</v>
      </c>
      <c r="F21" s="18">
        <f t="shared" si="7"/>
        <v>19.910310496897324</v>
      </c>
      <c r="G21" s="18">
        <f t="shared" si="7"/>
        <v>29.587802955842516</v>
      </c>
      <c r="H21" s="18">
        <f t="shared" si="7"/>
        <v>25.90429384268251</v>
      </c>
      <c r="I21" s="18">
        <f t="shared" si="7"/>
        <v>41.40926644988712</v>
      </c>
      <c r="J21" s="18">
        <f t="shared" si="7"/>
        <v>23.390123081871828</v>
      </c>
      <c r="K21" s="18">
        <f t="shared" si="7"/>
        <v>30.297020839003157</v>
      </c>
      <c r="L21" s="18">
        <f t="shared" si="7"/>
        <v>30.464340542671057</v>
      </c>
      <c r="M21" s="18">
        <f t="shared" si="7"/>
        <v>24.29551173199595</v>
      </c>
      <c r="N21" s="18">
        <f t="shared" si="7"/>
        <v>36.635620534228885</v>
      </c>
      <c r="O21" s="18">
        <f t="shared" si="7"/>
        <v>7.541732197610818</v>
      </c>
      <c r="P21" s="18">
        <f t="shared" si="7"/>
        <v>40.20136031119398</v>
      </c>
      <c r="Q21" s="18">
        <f t="shared" si="7"/>
        <v>34.37004594287208</v>
      </c>
      <c r="R21" s="18">
        <f t="shared" si="7"/>
        <v>33.199607676796155</v>
      </c>
      <c r="S21" s="18">
        <f t="shared" si="7"/>
        <v>23.915553508116275</v>
      </c>
      <c r="T21" s="18">
        <f t="shared" si="7"/>
        <v>33.30090663255869</v>
      </c>
      <c r="U21" s="10">
        <f t="shared" si="7"/>
        <v>37.27674221705359</v>
      </c>
    </row>
    <row r="22" spans="1:21" ht="12.7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8"/>
    </row>
    <row r="23" spans="1:21" ht="13.5">
      <c r="A23" s="2" t="s">
        <v>117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8"/>
    </row>
    <row r="24" spans="1:21" ht="13.5">
      <c r="A24" s="21" t="s">
        <v>109</v>
      </c>
      <c r="B24" s="17">
        <v>880767142</v>
      </c>
      <c r="C24" s="17">
        <v>1051086336</v>
      </c>
      <c r="D24" s="17">
        <v>921836712</v>
      </c>
      <c r="E24" s="17">
        <v>487301693</v>
      </c>
      <c r="F24" s="17">
        <v>1106327254</v>
      </c>
      <c r="G24" s="17">
        <v>373763484</v>
      </c>
      <c r="H24" s="17">
        <v>2702561368</v>
      </c>
      <c r="I24" s="17">
        <v>392087204</v>
      </c>
      <c r="J24" s="17">
        <v>694155584</v>
      </c>
      <c r="K24" s="17">
        <v>4750032492</v>
      </c>
      <c r="L24" s="17">
        <v>2588683447</v>
      </c>
      <c r="M24" s="17">
        <v>447782824</v>
      </c>
      <c r="N24" s="17">
        <v>954416974</v>
      </c>
      <c r="O24" s="17">
        <v>792681472</v>
      </c>
      <c r="P24" s="17">
        <v>524715992</v>
      </c>
      <c r="Q24" s="17">
        <v>619754904</v>
      </c>
      <c r="R24" s="17">
        <v>1354143137</v>
      </c>
      <c r="S24" s="17">
        <v>2044579080</v>
      </c>
      <c r="T24" s="17">
        <v>4028840336</v>
      </c>
      <c r="U24" s="9">
        <v>286855329</v>
      </c>
    </row>
    <row r="25" spans="1:21" ht="13.5">
      <c r="A25" s="21" t="s">
        <v>110</v>
      </c>
      <c r="B25" s="17">
        <v>931474289</v>
      </c>
      <c r="C25" s="17">
        <v>1055109881</v>
      </c>
      <c r="D25" s="17">
        <v>927613224</v>
      </c>
      <c r="E25" s="17">
        <v>496301693</v>
      </c>
      <c r="F25" s="17">
        <v>1106327254</v>
      </c>
      <c r="G25" s="17">
        <v>373763484</v>
      </c>
      <c r="H25" s="17">
        <v>2770861914</v>
      </c>
      <c r="I25" s="17">
        <v>394850204</v>
      </c>
      <c r="J25" s="17">
        <v>713014572</v>
      </c>
      <c r="K25" s="17">
        <v>4015622288</v>
      </c>
      <c r="L25" s="17">
        <v>2644448670</v>
      </c>
      <c r="M25" s="17">
        <v>461457004</v>
      </c>
      <c r="N25" s="17">
        <v>1035620964</v>
      </c>
      <c r="O25" s="17">
        <v>858781472</v>
      </c>
      <c r="P25" s="17">
        <v>553911503</v>
      </c>
      <c r="Q25" s="17">
        <v>644061904</v>
      </c>
      <c r="R25" s="17">
        <v>1452985136</v>
      </c>
      <c r="S25" s="17">
        <v>2044579080</v>
      </c>
      <c r="T25" s="17">
        <v>4028840336</v>
      </c>
      <c r="U25" s="9">
        <v>314555186</v>
      </c>
    </row>
    <row r="26" spans="1:21" ht="13.5">
      <c r="A26" s="21" t="s">
        <v>111</v>
      </c>
      <c r="B26" s="17">
        <v>146972969</v>
      </c>
      <c r="C26" s="17">
        <v>260912223</v>
      </c>
      <c r="D26" s="17">
        <v>211033398</v>
      </c>
      <c r="E26" s="17">
        <v>50828657</v>
      </c>
      <c r="F26" s="17">
        <v>237499612</v>
      </c>
      <c r="G26" s="17">
        <v>46436440</v>
      </c>
      <c r="H26" s="17">
        <v>609030971</v>
      </c>
      <c r="I26" s="17">
        <v>107339513</v>
      </c>
      <c r="J26" s="17">
        <v>159630076</v>
      </c>
      <c r="K26" s="17">
        <v>1049276854</v>
      </c>
      <c r="L26" s="17">
        <v>717866692</v>
      </c>
      <c r="M26" s="17">
        <v>112666700</v>
      </c>
      <c r="N26" s="17">
        <v>156423799</v>
      </c>
      <c r="O26" s="17">
        <v>65219969</v>
      </c>
      <c r="P26" s="17">
        <v>145704932</v>
      </c>
      <c r="Q26" s="17">
        <v>226600989</v>
      </c>
      <c r="R26" s="17">
        <v>407443948</v>
      </c>
      <c r="S26" s="17">
        <v>299432202</v>
      </c>
      <c r="T26" s="17">
        <v>939903570</v>
      </c>
      <c r="U26" s="9">
        <v>77827278</v>
      </c>
    </row>
    <row r="27" spans="1:21" ht="12.75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8"/>
    </row>
    <row r="28" spans="1:21" ht="13.5">
      <c r="A28" s="21" t="s">
        <v>118</v>
      </c>
      <c r="B28" s="15">
        <f>+B25-B24</f>
        <v>50707147</v>
      </c>
      <c r="C28" s="15">
        <f aca="true" t="shared" si="8" ref="C28:U28">+C25-C24</f>
        <v>4023545</v>
      </c>
      <c r="D28" s="15">
        <f t="shared" si="8"/>
        <v>5776512</v>
      </c>
      <c r="E28" s="15">
        <f t="shared" si="8"/>
        <v>9000000</v>
      </c>
      <c r="F28" s="15">
        <f t="shared" si="8"/>
        <v>0</v>
      </c>
      <c r="G28" s="15">
        <f t="shared" si="8"/>
        <v>0</v>
      </c>
      <c r="H28" s="15">
        <f t="shared" si="8"/>
        <v>68300546</v>
      </c>
      <c r="I28" s="15">
        <f t="shared" si="8"/>
        <v>2763000</v>
      </c>
      <c r="J28" s="15">
        <f t="shared" si="8"/>
        <v>18858988</v>
      </c>
      <c r="K28" s="15">
        <f t="shared" si="8"/>
        <v>-734410204</v>
      </c>
      <c r="L28" s="15">
        <f t="shared" si="8"/>
        <v>55765223</v>
      </c>
      <c r="M28" s="15">
        <f t="shared" si="8"/>
        <v>13674180</v>
      </c>
      <c r="N28" s="15">
        <f t="shared" si="8"/>
        <v>81203990</v>
      </c>
      <c r="O28" s="15">
        <f t="shared" si="8"/>
        <v>66100000</v>
      </c>
      <c r="P28" s="15">
        <f t="shared" si="8"/>
        <v>29195511</v>
      </c>
      <c r="Q28" s="15">
        <f t="shared" si="8"/>
        <v>24307000</v>
      </c>
      <c r="R28" s="15">
        <f t="shared" si="8"/>
        <v>98841999</v>
      </c>
      <c r="S28" s="15">
        <f t="shared" si="8"/>
        <v>0</v>
      </c>
      <c r="T28" s="15">
        <f t="shared" si="8"/>
        <v>0</v>
      </c>
      <c r="U28" s="7">
        <f t="shared" si="8"/>
        <v>27699857</v>
      </c>
    </row>
    <row r="29" spans="1:21" ht="13.5">
      <c r="A29" s="21" t="s">
        <v>119</v>
      </c>
      <c r="B29" s="15">
        <f>+B26-B24</f>
        <v>-733794173</v>
      </c>
      <c r="C29" s="15">
        <f aca="true" t="shared" si="9" ref="C29:U29">+C26-C24</f>
        <v>-790174113</v>
      </c>
      <c r="D29" s="15">
        <f t="shared" si="9"/>
        <v>-710803314</v>
      </c>
      <c r="E29" s="15">
        <f t="shared" si="9"/>
        <v>-436473036</v>
      </c>
      <c r="F29" s="15">
        <f t="shared" si="9"/>
        <v>-868827642</v>
      </c>
      <c r="G29" s="15">
        <f t="shared" si="9"/>
        <v>-327327044</v>
      </c>
      <c r="H29" s="15">
        <f t="shared" si="9"/>
        <v>-2093530397</v>
      </c>
      <c r="I29" s="15">
        <f t="shared" si="9"/>
        <v>-284747691</v>
      </c>
      <c r="J29" s="15">
        <f t="shared" si="9"/>
        <v>-534525508</v>
      </c>
      <c r="K29" s="15">
        <f t="shared" si="9"/>
        <v>-3700755638</v>
      </c>
      <c r="L29" s="15">
        <f t="shared" si="9"/>
        <v>-1870816755</v>
      </c>
      <c r="M29" s="15">
        <f t="shared" si="9"/>
        <v>-335116124</v>
      </c>
      <c r="N29" s="15">
        <f t="shared" si="9"/>
        <v>-797993175</v>
      </c>
      <c r="O29" s="15">
        <f t="shared" si="9"/>
        <v>-727461503</v>
      </c>
      <c r="P29" s="15">
        <f t="shared" si="9"/>
        <v>-379011060</v>
      </c>
      <c r="Q29" s="15">
        <f t="shared" si="9"/>
        <v>-393153915</v>
      </c>
      <c r="R29" s="15">
        <f t="shared" si="9"/>
        <v>-946699189</v>
      </c>
      <c r="S29" s="15">
        <f t="shared" si="9"/>
        <v>-1745146878</v>
      </c>
      <c r="T29" s="15">
        <f t="shared" si="9"/>
        <v>-3088936766</v>
      </c>
      <c r="U29" s="7">
        <f t="shared" si="9"/>
        <v>-209028051</v>
      </c>
    </row>
    <row r="30" spans="1:21" ht="13.5">
      <c r="A30" s="21" t="s">
        <v>120</v>
      </c>
      <c r="B30" s="15">
        <f>+B26-B25</f>
        <v>-784501320</v>
      </c>
      <c r="C30" s="15">
        <f aca="true" t="shared" si="10" ref="C30:U30">+C26-C25</f>
        <v>-794197658</v>
      </c>
      <c r="D30" s="15">
        <f t="shared" si="10"/>
        <v>-716579826</v>
      </c>
      <c r="E30" s="15">
        <f t="shared" si="10"/>
        <v>-445473036</v>
      </c>
      <c r="F30" s="15">
        <f t="shared" si="10"/>
        <v>-868827642</v>
      </c>
      <c r="G30" s="15">
        <f t="shared" si="10"/>
        <v>-327327044</v>
      </c>
      <c r="H30" s="15">
        <f t="shared" si="10"/>
        <v>-2161830943</v>
      </c>
      <c r="I30" s="15">
        <f t="shared" si="10"/>
        <v>-287510691</v>
      </c>
      <c r="J30" s="15">
        <f t="shared" si="10"/>
        <v>-553384496</v>
      </c>
      <c r="K30" s="15">
        <f t="shared" si="10"/>
        <v>-2966345434</v>
      </c>
      <c r="L30" s="15">
        <f t="shared" si="10"/>
        <v>-1926581978</v>
      </c>
      <c r="M30" s="15">
        <f t="shared" si="10"/>
        <v>-348790304</v>
      </c>
      <c r="N30" s="15">
        <f t="shared" si="10"/>
        <v>-879197165</v>
      </c>
      <c r="O30" s="15">
        <f t="shared" si="10"/>
        <v>-793561503</v>
      </c>
      <c r="P30" s="15">
        <f t="shared" si="10"/>
        <v>-408206571</v>
      </c>
      <c r="Q30" s="15">
        <f t="shared" si="10"/>
        <v>-417460915</v>
      </c>
      <c r="R30" s="15">
        <f t="shared" si="10"/>
        <v>-1045541188</v>
      </c>
      <c r="S30" s="15">
        <f t="shared" si="10"/>
        <v>-1745146878</v>
      </c>
      <c r="T30" s="15">
        <f t="shared" si="10"/>
        <v>-3088936766</v>
      </c>
      <c r="U30" s="7">
        <f t="shared" si="10"/>
        <v>-236727908</v>
      </c>
    </row>
    <row r="31" spans="1:21" ht="13.5">
      <c r="A31" s="21" t="s">
        <v>121</v>
      </c>
      <c r="B31" s="18">
        <f>IF(B24=0,0,B26*100/B24)</f>
        <v>16.686926883564418</v>
      </c>
      <c r="C31" s="18">
        <f aca="true" t="shared" si="11" ref="C31:U31">IF(C24=0,0,C26*100/C24)</f>
        <v>24.82310102069484</v>
      </c>
      <c r="D31" s="18">
        <f t="shared" si="11"/>
        <v>22.89270922419067</v>
      </c>
      <c r="E31" s="18">
        <f t="shared" si="11"/>
        <v>10.430634190306414</v>
      </c>
      <c r="F31" s="18">
        <f t="shared" si="11"/>
        <v>21.467392323682194</v>
      </c>
      <c r="G31" s="18">
        <f t="shared" si="11"/>
        <v>12.42401732321181</v>
      </c>
      <c r="H31" s="18">
        <f t="shared" si="11"/>
        <v>22.535324385647773</v>
      </c>
      <c r="I31" s="18">
        <f t="shared" si="11"/>
        <v>27.376438686328566</v>
      </c>
      <c r="J31" s="18">
        <f t="shared" si="11"/>
        <v>22.996296461399638</v>
      </c>
      <c r="K31" s="18">
        <f t="shared" si="11"/>
        <v>22.08988792744452</v>
      </c>
      <c r="L31" s="18">
        <f t="shared" si="11"/>
        <v>27.730956939981546</v>
      </c>
      <c r="M31" s="18">
        <f t="shared" si="11"/>
        <v>25.161014215230374</v>
      </c>
      <c r="N31" s="18">
        <f t="shared" si="11"/>
        <v>16.389461132949215</v>
      </c>
      <c r="O31" s="18">
        <f t="shared" si="11"/>
        <v>8.227765035991657</v>
      </c>
      <c r="P31" s="18">
        <f t="shared" si="11"/>
        <v>27.768342154892814</v>
      </c>
      <c r="Q31" s="18">
        <f t="shared" si="11"/>
        <v>36.563000556749124</v>
      </c>
      <c r="R31" s="18">
        <f t="shared" si="11"/>
        <v>30.088691281385564</v>
      </c>
      <c r="S31" s="18">
        <f t="shared" si="11"/>
        <v>14.64517586671189</v>
      </c>
      <c r="T31" s="18">
        <f t="shared" si="11"/>
        <v>23.329382442918433</v>
      </c>
      <c r="U31" s="10">
        <f t="shared" si="11"/>
        <v>27.13119476333661</v>
      </c>
    </row>
    <row r="32" spans="1:21" ht="13.5">
      <c r="A32" s="21" t="s">
        <v>122</v>
      </c>
      <c r="B32" s="18">
        <f>IF(B25=0,0,B26*100/B25)</f>
        <v>15.778532025589811</v>
      </c>
      <c r="C32" s="18">
        <f aca="true" t="shared" si="12" ref="C32:U32">IF(C25=0,0,C26*100/C25)</f>
        <v>24.728440866529994</v>
      </c>
      <c r="D32" s="18">
        <f t="shared" si="12"/>
        <v>22.750149797347003</v>
      </c>
      <c r="E32" s="18">
        <f t="shared" si="12"/>
        <v>10.241483701728981</v>
      </c>
      <c r="F32" s="18">
        <f t="shared" si="12"/>
        <v>21.467392323682194</v>
      </c>
      <c r="G32" s="18">
        <f t="shared" si="12"/>
        <v>12.42401732321181</v>
      </c>
      <c r="H32" s="18">
        <f t="shared" si="12"/>
        <v>21.979838400564915</v>
      </c>
      <c r="I32" s="18">
        <f t="shared" si="12"/>
        <v>27.18486958157935</v>
      </c>
      <c r="J32" s="18">
        <f t="shared" si="12"/>
        <v>22.38805240014085</v>
      </c>
      <c r="K32" s="18">
        <f t="shared" si="12"/>
        <v>26.129869264237932</v>
      </c>
      <c r="L32" s="18">
        <f t="shared" si="12"/>
        <v>27.146176068526223</v>
      </c>
      <c r="M32" s="18">
        <f t="shared" si="12"/>
        <v>24.415427444676947</v>
      </c>
      <c r="N32" s="18">
        <f t="shared" si="12"/>
        <v>15.104348447700987</v>
      </c>
      <c r="O32" s="18">
        <f t="shared" si="12"/>
        <v>7.5944778883166215</v>
      </c>
      <c r="P32" s="18">
        <f t="shared" si="12"/>
        <v>26.30473120902131</v>
      </c>
      <c r="Q32" s="18">
        <f t="shared" si="12"/>
        <v>35.183107026308456</v>
      </c>
      <c r="R32" s="18">
        <f t="shared" si="12"/>
        <v>28.041852452921447</v>
      </c>
      <c r="S32" s="18">
        <f t="shared" si="12"/>
        <v>14.64517586671189</v>
      </c>
      <c r="T32" s="18">
        <f t="shared" si="12"/>
        <v>23.329382442918433</v>
      </c>
      <c r="U32" s="10">
        <f t="shared" si="12"/>
        <v>24.74201077072689</v>
      </c>
    </row>
    <row r="33" spans="1:21" ht="12.75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8"/>
    </row>
    <row r="34" spans="1:21" ht="13.5">
      <c r="A34" s="2" t="s">
        <v>123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8"/>
    </row>
    <row r="35" spans="1:21" ht="13.5">
      <c r="A35" s="21" t="s">
        <v>124</v>
      </c>
      <c r="B35" s="17">
        <v>548823742</v>
      </c>
      <c r="C35" s="17">
        <v>868269400</v>
      </c>
      <c r="D35" s="17">
        <v>762980040</v>
      </c>
      <c r="E35" s="17">
        <v>424346143</v>
      </c>
      <c r="F35" s="17">
        <v>1058703854</v>
      </c>
      <c r="G35" s="17">
        <v>294517308</v>
      </c>
      <c r="H35" s="17">
        <v>2376700468</v>
      </c>
      <c r="I35" s="17">
        <v>372737204</v>
      </c>
      <c r="J35" s="17">
        <v>649880580</v>
      </c>
      <c r="K35" s="17">
        <v>4504261810</v>
      </c>
      <c r="L35" s="17">
        <v>1906279217</v>
      </c>
      <c r="M35" s="17">
        <v>354343828</v>
      </c>
      <c r="N35" s="17">
        <v>779570724</v>
      </c>
      <c r="O35" s="17">
        <v>643049185</v>
      </c>
      <c r="P35" s="17">
        <v>497710992</v>
      </c>
      <c r="Q35" s="17">
        <v>557482692</v>
      </c>
      <c r="R35" s="17">
        <v>1025415326</v>
      </c>
      <c r="S35" s="17">
        <v>1383746838</v>
      </c>
      <c r="T35" s="17">
        <v>3618653336</v>
      </c>
      <c r="U35" s="9">
        <v>269193329</v>
      </c>
    </row>
    <row r="36" spans="1:21" ht="13.5">
      <c r="A36" s="21" t="s">
        <v>125</v>
      </c>
      <c r="B36" s="17">
        <v>578823742</v>
      </c>
      <c r="C36" s="17">
        <v>868269400</v>
      </c>
      <c r="D36" s="17">
        <v>766846540</v>
      </c>
      <c r="E36" s="17">
        <v>427446143</v>
      </c>
      <c r="F36" s="17">
        <v>1058703854</v>
      </c>
      <c r="G36" s="17">
        <v>294517308</v>
      </c>
      <c r="H36" s="17">
        <v>2396700468</v>
      </c>
      <c r="I36" s="17">
        <v>375500204</v>
      </c>
      <c r="J36" s="17">
        <v>661239568</v>
      </c>
      <c r="K36" s="17">
        <v>3673593257</v>
      </c>
      <c r="L36" s="17">
        <v>1925435323</v>
      </c>
      <c r="M36" s="17">
        <v>368018008</v>
      </c>
      <c r="N36" s="17">
        <v>808073714</v>
      </c>
      <c r="O36" s="17">
        <v>638149185</v>
      </c>
      <c r="P36" s="17">
        <v>520939708</v>
      </c>
      <c r="Q36" s="17">
        <v>569989692</v>
      </c>
      <c r="R36" s="17">
        <v>1106157325</v>
      </c>
      <c r="S36" s="17">
        <v>1383746838</v>
      </c>
      <c r="T36" s="17">
        <v>3618653336</v>
      </c>
      <c r="U36" s="9">
        <v>284170906</v>
      </c>
    </row>
    <row r="37" spans="1:21" ht="13.5">
      <c r="A37" s="21" t="s">
        <v>126</v>
      </c>
      <c r="B37" s="17">
        <v>91987828</v>
      </c>
      <c r="C37" s="17">
        <v>235558080</v>
      </c>
      <c r="D37" s="17">
        <v>160583130</v>
      </c>
      <c r="E37" s="17">
        <v>44554105</v>
      </c>
      <c r="F37" s="17">
        <v>237148871</v>
      </c>
      <c r="G37" s="17">
        <v>39280090</v>
      </c>
      <c r="H37" s="17">
        <v>582329656</v>
      </c>
      <c r="I37" s="17">
        <v>104664524</v>
      </c>
      <c r="J37" s="17">
        <v>153693830</v>
      </c>
      <c r="K37" s="17">
        <v>997968062</v>
      </c>
      <c r="L37" s="17">
        <v>553680483</v>
      </c>
      <c r="M37" s="17">
        <v>100939531</v>
      </c>
      <c r="N37" s="17">
        <v>116444223</v>
      </c>
      <c r="O37" s="17">
        <v>59920211</v>
      </c>
      <c r="P37" s="17">
        <v>133738906</v>
      </c>
      <c r="Q37" s="17">
        <v>214352854</v>
      </c>
      <c r="R37" s="17">
        <v>301775975</v>
      </c>
      <c r="S37" s="17">
        <v>244474633</v>
      </c>
      <c r="T37" s="17">
        <v>861532180</v>
      </c>
      <c r="U37" s="9">
        <v>76375557</v>
      </c>
    </row>
    <row r="38" spans="1:21" ht="12.75">
      <c r="A38" s="1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8"/>
    </row>
    <row r="39" spans="1:21" ht="13.5">
      <c r="A39" s="21" t="s">
        <v>127</v>
      </c>
      <c r="B39" s="15">
        <f>+B36-B35</f>
        <v>30000000</v>
      </c>
      <c r="C39" s="15">
        <f aca="true" t="shared" si="13" ref="C39:U39">+C36-C35</f>
        <v>0</v>
      </c>
      <c r="D39" s="15">
        <f t="shared" si="13"/>
        <v>3866500</v>
      </c>
      <c r="E39" s="15">
        <f t="shared" si="13"/>
        <v>3100000</v>
      </c>
      <c r="F39" s="15">
        <f t="shared" si="13"/>
        <v>0</v>
      </c>
      <c r="G39" s="15">
        <f t="shared" si="13"/>
        <v>0</v>
      </c>
      <c r="H39" s="15">
        <f t="shared" si="13"/>
        <v>20000000</v>
      </c>
      <c r="I39" s="15">
        <f t="shared" si="13"/>
        <v>2763000</v>
      </c>
      <c r="J39" s="15">
        <f t="shared" si="13"/>
        <v>11358988</v>
      </c>
      <c r="K39" s="15">
        <f t="shared" si="13"/>
        <v>-830668553</v>
      </c>
      <c r="L39" s="15">
        <f t="shared" si="13"/>
        <v>19156106</v>
      </c>
      <c r="M39" s="15">
        <f t="shared" si="13"/>
        <v>13674180</v>
      </c>
      <c r="N39" s="15">
        <f t="shared" si="13"/>
        <v>28502990</v>
      </c>
      <c r="O39" s="15">
        <f t="shared" si="13"/>
        <v>-4900000</v>
      </c>
      <c r="P39" s="15">
        <f t="shared" si="13"/>
        <v>23228716</v>
      </c>
      <c r="Q39" s="15">
        <f t="shared" si="13"/>
        <v>12507000</v>
      </c>
      <c r="R39" s="15">
        <f t="shared" si="13"/>
        <v>80741999</v>
      </c>
      <c r="S39" s="15">
        <f t="shared" si="13"/>
        <v>0</v>
      </c>
      <c r="T39" s="15">
        <f t="shared" si="13"/>
        <v>0</v>
      </c>
      <c r="U39" s="7">
        <f t="shared" si="13"/>
        <v>14977577</v>
      </c>
    </row>
    <row r="40" spans="1:21" ht="13.5">
      <c r="A40" s="21" t="s">
        <v>119</v>
      </c>
      <c r="B40" s="15">
        <f>+B37-B35</f>
        <v>-456835914</v>
      </c>
      <c r="C40" s="15">
        <f aca="true" t="shared" si="14" ref="C40:U40">+C37-C35</f>
        <v>-632711320</v>
      </c>
      <c r="D40" s="15">
        <f t="shared" si="14"/>
        <v>-602396910</v>
      </c>
      <c r="E40" s="15">
        <f t="shared" si="14"/>
        <v>-379792038</v>
      </c>
      <c r="F40" s="15">
        <f t="shared" si="14"/>
        <v>-821554983</v>
      </c>
      <c r="G40" s="15">
        <f t="shared" si="14"/>
        <v>-255237218</v>
      </c>
      <c r="H40" s="15">
        <f t="shared" si="14"/>
        <v>-1794370812</v>
      </c>
      <c r="I40" s="15">
        <f t="shared" si="14"/>
        <v>-268072680</v>
      </c>
      <c r="J40" s="15">
        <f t="shared" si="14"/>
        <v>-496186750</v>
      </c>
      <c r="K40" s="15">
        <f t="shared" si="14"/>
        <v>-3506293748</v>
      </c>
      <c r="L40" s="15">
        <f t="shared" si="14"/>
        <v>-1352598734</v>
      </c>
      <c r="M40" s="15">
        <f t="shared" si="14"/>
        <v>-253404297</v>
      </c>
      <c r="N40" s="15">
        <f t="shared" si="14"/>
        <v>-663126501</v>
      </c>
      <c r="O40" s="15">
        <f t="shared" si="14"/>
        <v>-583128974</v>
      </c>
      <c r="P40" s="15">
        <f t="shared" si="14"/>
        <v>-363972086</v>
      </c>
      <c r="Q40" s="15">
        <f t="shared" si="14"/>
        <v>-343129838</v>
      </c>
      <c r="R40" s="15">
        <f t="shared" si="14"/>
        <v>-723639351</v>
      </c>
      <c r="S40" s="15">
        <f t="shared" si="14"/>
        <v>-1139272205</v>
      </c>
      <c r="T40" s="15">
        <f t="shared" si="14"/>
        <v>-2757121156</v>
      </c>
      <c r="U40" s="7">
        <f t="shared" si="14"/>
        <v>-192817772</v>
      </c>
    </row>
    <row r="41" spans="1:21" ht="13.5">
      <c r="A41" s="21" t="s">
        <v>120</v>
      </c>
      <c r="B41" s="15">
        <f>+B37-B36</f>
        <v>-486835914</v>
      </c>
      <c r="C41" s="15">
        <f aca="true" t="shared" si="15" ref="C41:U41">+C37-C36</f>
        <v>-632711320</v>
      </c>
      <c r="D41" s="15">
        <f t="shared" si="15"/>
        <v>-606263410</v>
      </c>
      <c r="E41" s="15">
        <f t="shared" si="15"/>
        <v>-382892038</v>
      </c>
      <c r="F41" s="15">
        <f t="shared" si="15"/>
        <v>-821554983</v>
      </c>
      <c r="G41" s="15">
        <f t="shared" si="15"/>
        <v>-255237218</v>
      </c>
      <c r="H41" s="15">
        <f t="shared" si="15"/>
        <v>-1814370812</v>
      </c>
      <c r="I41" s="15">
        <f t="shared" si="15"/>
        <v>-270835680</v>
      </c>
      <c r="J41" s="15">
        <f t="shared" si="15"/>
        <v>-507545738</v>
      </c>
      <c r="K41" s="15">
        <f t="shared" si="15"/>
        <v>-2675625195</v>
      </c>
      <c r="L41" s="15">
        <f t="shared" si="15"/>
        <v>-1371754840</v>
      </c>
      <c r="M41" s="15">
        <f t="shared" si="15"/>
        <v>-267078477</v>
      </c>
      <c r="N41" s="15">
        <f t="shared" si="15"/>
        <v>-691629491</v>
      </c>
      <c r="O41" s="15">
        <f t="shared" si="15"/>
        <v>-578228974</v>
      </c>
      <c r="P41" s="15">
        <f t="shared" si="15"/>
        <v>-387200802</v>
      </c>
      <c r="Q41" s="15">
        <f t="shared" si="15"/>
        <v>-355636838</v>
      </c>
      <c r="R41" s="15">
        <f t="shared" si="15"/>
        <v>-804381350</v>
      </c>
      <c r="S41" s="15">
        <f t="shared" si="15"/>
        <v>-1139272205</v>
      </c>
      <c r="T41" s="15">
        <f t="shared" si="15"/>
        <v>-2757121156</v>
      </c>
      <c r="U41" s="7">
        <f t="shared" si="15"/>
        <v>-207795349</v>
      </c>
    </row>
    <row r="42" spans="1:21" ht="13.5">
      <c r="A42" s="21" t="s">
        <v>121</v>
      </c>
      <c r="B42" s="18">
        <f>IF(B35=0,0,B37*100/B35)</f>
        <v>16.76090536185295</v>
      </c>
      <c r="C42" s="18">
        <f aca="true" t="shared" si="16" ref="C42:U42">IF(C35=0,0,C37*100/C35)</f>
        <v>27.129607469755356</v>
      </c>
      <c r="D42" s="18">
        <f t="shared" si="16"/>
        <v>21.046832365365677</v>
      </c>
      <c r="E42" s="18">
        <f t="shared" si="16"/>
        <v>10.499472125519</v>
      </c>
      <c r="F42" s="18">
        <f t="shared" si="16"/>
        <v>22.399925163585927</v>
      </c>
      <c r="G42" s="18">
        <f t="shared" si="16"/>
        <v>13.33710750880556</v>
      </c>
      <c r="H42" s="18">
        <f t="shared" si="16"/>
        <v>24.50160059462739</v>
      </c>
      <c r="I42" s="18">
        <f t="shared" si="16"/>
        <v>28.07997776363639</v>
      </c>
      <c r="J42" s="18">
        <f t="shared" si="16"/>
        <v>23.649549583401924</v>
      </c>
      <c r="K42" s="18">
        <f t="shared" si="16"/>
        <v>22.15608470591988</v>
      </c>
      <c r="L42" s="18">
        <f t="shared" si="16"/>
        <v>29.045088361785357</v>
      </c>
      <c r="M42" s="18">
        <f t="shared" si="16"/>
        <v>28.48632402311802</v>
      </c>
      <c r="N42" s="18">
        <f t="shared" si="16"/>
        <v>14.936967155785599</v>
      </c>
      <c r="O42" s="18">
        <f t="shared" si="16"/>
        <v>9.318138083014599</v>
      </c>
      <c r="P42" s="18">
        <f t="shared" si="16"/>
        <v>26.870796134637107</v>
      </c>
      <c r="Q42" s="18">
        <f t="shared" si="16"/>
        <v>38.45013613445061</v>
      </c>
      <c r="R42" s="18">
        <f t="shared" si="16"/>
        <v>29.429633763831614</v>
      </c>
      <c r="S42" s="18">
        <f t="shared" si="16"/>
        <v>17.66758385900644</v>
      </c>
      <c r="T42" s="18">
        <f t="shared" si="16"/>
        <v>23.80808825838851</v>
      </c>
      <c r="U42" s="10">
        <f t="shared" si="16"/>
        <v>28.37200954560059</v>
      </c>
    </row>
    <row r="43" spans="1:21" ht="13.5">
      <c r="A43" s="21" t="s">
        <v>122</v>
      </c>
      <c r="B43" s="18">
        <f>IF(B36=0,0,B37*100/B36)</f>
        <v>15.892200220080122</v>
      </c>
      <c r="C43" s="18">
        <f aca="true" t="shared" si="17" ref="C43:U43">IF(C36=0,0,C37*100/C36)</f>
        <v>27.129607469755356</v>
      </c>
      <c r="D43" s="18">
        <f t="shared" si="17"/>
        <v>20.940712596812396</v>
      </c>
      <c r="E43" s="18">
        <f t="shared" si="17"/>
        <v>10.423326009517883</v>
      </c>
      <c r="F43" s="18">
        <f t="shared" si="17"/>
        <v>22.399925163585927</v>
      </c>
      <c r="G43" s="18">
        <f t="shared" si="17"/>
        <v>13.33710750880556</v>
      </c>
      <c r="H43" s="18">
        <f t="shared" si="17"/>
        <v>24.29713949553082</v>
      </c>
      <c r="I43" s="18">
        <f t="shared" si="17"/>
        <v>27.873360090105304</v>
      </c>
      <c r="J43" s="18">
        <f t="shared" si="17"/>
        <v>23.243289941777956</v>
      </c>
      <c r="K43" s="18">
        <f t="shared" si="17"/>
        <v>27.16599231823993</v>
      </c>
      <c r="L43" s="18">
        <f t="shared" si="17"/>
        <v>28.756119532351594</v>
      </c>
      <c r="M43" s="18">
        <f t="shared" si="17"/>
        <v>27.427878203177492</v>
      </c>
      <c r="N43" s="18">
        <f t="shared" si="17"/>
        <v>14.410099101429253</v>
      </c>
      <c r="O43" s="18">
        <f t="shared" si="17"/>
        <v>9.38968698988466</v>
      </c>
      <c r="P43" s="18">
        <f t="shared" si="17"/>
        <v>25.6726265911755</v>
      </c>
      <c r="Q43" s="18">
        <f t="shared" si="17"/>
        <v>37.60644394249852</v>
      </c>
      <c r="R43" s="18">
        <f t="shared" si="17"/>
        <v>27.281469658938434</v>
      </c>
      <c r="S43" s="18">
        <f t="shared" si="17"/>
        <v>17.66758385900644</v>
      </c>
      <c r="T43" s="18">
        <f t="shared" si="17"/>
        <v>23.80808825838851</v>
      </c>
      <c r="U43" s="10">
        <f t="shared" si="17"/>
        <v>26.876627898001633</v>
      </c>
    </row>
    <row r="44" spans="1:21" ht="12.75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8"/>
    </row>
    <row r="45" spans="1:21" ht="13.5">
      <c r="A45" s="2" t="s">
        <v>128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8"/>
    </row>
    <row r="46" spans="1:21" ht="13.5">
      <c r="A46" s="21" t="s">
        <v>124</v>
      </c>
      <c r="B46" s="17">
        <v>199114767</v>
      </c>
      <c r="C46" s="17">
        <v>244016348</v>
      </c>
      <c r="D46" s="17">
        <v>217828848</v>
      </c>
      <c r="E46" s="17">
        <v>106802000</v>
      </c>
      <c r="F46" s="17">
        <v>262151395</v>
      </c>
      <c r="G46" s="17">
        <v>73737900</v>
      </c>
      <c r="H46" s="17">
        <v>658330728</v>
      </c>
      <c r="I46" s="17">
        <v>212415369</v>
      </c>
      <c r="J46" s="17">
        <v>190150308</v>
      </c>
      <c r="K46" s="17">
        <v>1026897216</v>
      </c>
      <c r="L46" s="17">
        <v>658798244</v>
      </c>
      <c r="M46" s="17">
        <v>106443492</v>
      </c>
      <c r="N46" s="17">
        <v>187975339</v>
      </c>
      <c r="O46" s="17">
        <v>259123977</v>
      </c>
      <c r="P46" s="17">
        <v>172422385</v>
      </c>
      <c r="Q46" s="17">
        <v>217366248</v>
      </c>
      <c r="R46" s="17">
        <v>435868256</v>
      </c>
      <c r="S46" s="17">
        <v>624290058</v>
      </c>
      <c r="T46" s="17">
        <v>1150228341</v>
      </c>
      <c r="U46" s="9">
        <v>172744640</v>
      </c>
    </row>
    <row r="47" spans="1:21" ht="13.5">
      <c r="A47" s="21" t="s">
        <v>125</v>
      </c>
      <c r="B47" s="17">
        <v>199114767</v>
      </c>
      <c r="C47" s="17">
        <v>244016348</v>
      </c>
      <c r="D47" s="17">
        <v>216281643</v>
      </c>
      <c r="E47" s="17">
        <v>106802000</v>
      </c>
      <c r="F47" s="17">
        <v>262151395</v>
      </c>
      <c r="G47" s="17">
        <v>73737900</v>
      </c>
      <c r="H47" s="17">
        <v>658330728</v>
      </c>
      <c r="I47" s="17">
        <v>212415369</v>
      </c>
      <c r="J47" s="17">
        <v>190150308</v>
      </c>
      <c r="K47" s="17">
        <v>1026897216</v>
      </c>
      <c r="L47" s="17">
        <v>658807649</v>
      </c>
      <c r="M47" s="17">
        <v>116242696</v>
      </c>
      <c r="N47" s="17">
        <v>187975339</v>
      </c>
      <c r="O47" s="17">
        <v>259123977</v>
      </c>
      <c r="P47" s="17">
        <v>172422385</v>
      </c>
      <c r="Q47" s="17">
        <v>217366248</v>
      </c>
      <c r="R47" s="17">
        <v>488412694</v>
      </c>
      <c r="S47" s="17">
        <v>624290058</v>
      </c>
      <c r="T47" s="17">
        <v>1150228341</v>
      </c>
      <c r="U47" s="9">
        <v>180711879</v>
      </c>
    </row>
    <row r="48" spans="1:21" ht="13.5">
      <c r="A48" s="21" t="s">
        <v>126</v>
      </c>
      <c r="B48" s="17">
        <v>54382034</v>
      </c>
      <c r="C48" s="17">
        <v>84468306</v>
      </c>
      <c r="D48" s="17">
        <v>75008396</v>
      </c>
      <c r="E48" s="17">
        <v>2029566</v>
      </c>
      <c r="F48" s="17">
        <v>4179228</v>
      </c>
      <c r="G48" s="17">
        <v>631132</v>
      </c>
      <c r="H48" s="17">
        <v>96650932</v>
      </c>
      <c r="I48" s="17">
        <v>63117199</v>
      </c>
      <c r="J48" s="17">
        <v>51716353</v>
      </c>
      <c r="K48" s="17">
        <v>320918533</v>
      </c>
      <c r="L48" s="17">
        <v>212373015</v>
      </c>
      <c r="M48" s="17">
        <v>38485612</v>
      </c>
      <c r="N48" s="17">
        <v>0</v>
      </c>
      <c r="O48" s="17">
        <v>19641623</v>
      </c>
      <c r="P48" s="17">
        <v>56418390</v>
      </c>
      <c r="Q48" s="17">
        <v>78659184</v>
      </c>
      <c r="R48" s="17">
        <v>157798414</v>
      </c>
      <c r="S48" s="17">
        <v>167009738</v>
      </c>
      <c r="T48" s="17">
        <v>360177861</v>
      </c>
      <c r="U48" s="9">
        <v>53479819</v>
      </c>
    </row>
    <row r="49" spans="1:21" ht="12.75">
      <c r="A49" s="1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8"/>
    </row>
    <row r="50" spans="1:21" ht="13.5">
      <c r="A50" s="21" t="s">
        <v>129</v>
      </c>
      <c r="B50" s="15">
        <f>+B47-B46</f>
        <v>0</v>
      </c>
      <c r="C50" s="15">
        <f aca="true" t="shared" si="18" ref="C50:U50">+C47-C46</f>
        <v>0</v>
      </c>
      <c r="D50" s="15">
        <f t="shared" si="18"/>
        <v>-1547205</v>
      </c>
      <c r="E50" s="15">
        <f t="shared" si="18"/>
        <v>0</v>
      </c>
      <c r="F50" s="15">
        <f t="shared" si="18"/>
        <v>0</v>
      </c>
      <c r="G50" s="15">
        <f t="shared" si="18"/>
        <v>0</v>
      </c>
      <c r="H50" s="15">
        <f t="shared" si="18"/>
        <v>0</v>
      </c>
      <c r="I50" s="15">
        <f t="shared" si="18"/>
        <v>0</v>
      </c>
      <c r="J50" s="15">
        <f t="shared" si="18"/>
        <v>0</v>
      </c>
      <c r="K50" s="15">
        <f t="shared" si="18"/>
        <v>0</v>
      </c>
      <c r="L50" s="15">
        <f t="shared" si="18"/>
        <v>9405</v>
      </c>
      <c r="M50" s="15">
        <f t="shared" si="18"/>
        <v>9799204</v>
      </c>
      <c r="N50" s="15">
        <f t="shared" si="18"/>
        <v>0</v>
      </c>
      <c r="O50" s="15">
        <f t="shared" si="18"/>
        <v>0</v>
      </c>
      <c r="P50" s="15">
        <f t="shared" si="18"/>
        <v>0</v>
      </c>
      <c r="Q50" s="15">
        <f t="shared" si="18"/>
        <v>0</v>
      </c>
      <c r="R50" s="15">
        <f t="shared" si="18"/>
        <v>52544438</v>
      </c>
      <c r="S50" s="15">
        <f t="shared" si="18"/>
        <v>0</v>
      </c>
      <c r="T50" s="15">
        <f t="shared" si="18"/>
        <v>0</v>
      </c>
      <c r="U50" s="7">
        <f t="shared" si="18"/>
        <v>7967239</v>
      </c>
    </row>
    <row r="51" spans="1:21" ht="13.5">
      <c r="A51" s="21" t="s">
        <v>119</v>
      </c>
      <c r="B51" s="15">
        <f>+B48-B46</f>
        <v>-144732733</v>
      </c>
      <c r="C51" s="15">
        <f aca="true" t="shared" si="19" ref="C51:U51">+C48-C46</f>
        <v>-159548042</v>
      </c>
      <c r="D51" s="15">
        <f t="shared" si="19"/>
        <v>-142820452</v>
      </c>
      <c r="E51" s="15">
        <f t="shared" si="19"/>
        <v>-104772434</v>
      </c>
      <c r="F51" s="15">
        <f t="shared" si="19"/>
        <v>-257972167</v>
      </c>
      <c r="G51" s="15">
        <f t="shared" si="19"/>
        <v>-73106768</v>
      </c>
      <c r="H51" s="15">
        <f t="shared" si="19"/>
        <v>-561679796</v>
      </c>
      <c r="I51" s="15">
        <f t="shared" si="19"/>
        <v>-149298170</v>
      </c>
      <c r="J51" s="15">
        <f t="shared" si="19"/>
        <v>-138433955</v>
      </c>
      <c r="K51" s="15">
        <f t="shared" si="19"/>
        <v>-705978683</v>
      </c>
      <c r="L51" s="15">
        <f t="shared" si="19"/>
        <v>-446425229</v>
      </c>
      <c r="M51" s="15">
        <f t="shared" si="19"/>
        <v>-67957880</v>
      </c>
      <c r="N51" s="15">
        <f t="shared" si="19"/>
        <v>-187975339</v>
      </c>
      <c r="O51" s="15">
        <f t="shared" si="19"/>
        <v>-239482354</v>
      </c>
      <c r="P51" s="15">
        <f t="shared" si="19"/>
        <v>-116003995</v>
      </c>
      <c r="Q51" s="15">
        <f t="shared" si="19"/>
        <v>-138707064</v>
      </c>
      <c r="R51" s="15">
        <f t="shared" si="19"/>
        <v>-278069842</v>
      </c>
      <c r="S51" s="15">
        <f t="shared" si="19"/>
        <v>-457280320</v>
      </c>
      <c r="T51" s="15">
        <f t="shared" si="19"/>
        <v>-790050480</v>
      </c>
      <c r="U51" s="7">
        <f t="shared" si="19"/>
        <v>-119264821</v>
      </c>
    </row>
    <row r="52" spans="1:21" ht="13.5">
      <c r="A52" s="21" t="s">
        <v>120</v>
      </c>
      <c r="B52" s="15">
        <f>+B48-B47</f>
        <v>-144732733</v>
      </c>
      <c r="C52" s="15">
        <f aca="true" t="shared" si="20" ref="C52:U52">+C48-C47</f>
        <v>-159548042</v>
      </c>
      <c r="D52" s="15">
        <f t="shared" si="20"/>
        <v>-141273247</v>
      </c>
      <c r="E52" s="15">
        <f t="shared" si="20"/>
        <v>-104772434</v>
      </c>
      <c r="F52" s="15">
        <f t="shared" si="20"/>
        <v>-257972167</v>
      </c>
      <c r="G52" s="15">
        <f t="shared" si="20"/>
        <v>-73106768</v>
      </c>
      <c r="H52" s="15">
        <f t="shared" si="20"/>
        <v>-561679796</v>
      </c>
      <c r="I52" s="15">
        <f t="shared" si="20"/>
        <v>-149298170</v>
      </c>
      <c r="J52" s="15">
        <f t="shared" si="20"/>
        <v>-138433955</v>
      </c>
      <c r="K52" s="15">
        <f t="shared" si="20"/>
        <v>-705978683</v>
      </c>
      <c r="L52" s="15">
        <f t="shared" si="20"/>
        <v>-446434634</v>
      </c>
      <c r="M52" s="15">
        <f t="shared" si="20"/>
        <v>-77757084</v>
      </c>
      <c r="N52" s="15">
        <f t="shared" si="20"/>
        <v>-187975339</v>
      </c>
      <c r="O52" s="15">
        <f t="shared" si="20"/>
        <v>-239482354</v>
      </c>
      <c r="P52" s="15">
        <f t="shared" si="20"/>
        <v>-116003995</v>
      </c>
      <c r="Q52" s="15">
        <f t="shared" si="20"/>
        <v>-138707064</v>
      </c>
      <c r="R52" s="15">
        <f t="shared" si="20"/>
        <v>-330614280</v>
      </c>
      <c r="S52" s="15">
        <f t="shared" si="20"/>
        <v>-457280320</v>
      </c>
      <c r="T52" s="15">
        <f t="shared" si="20"/>
        <v>-790050480</v>
      </c>
      <c r="U52" s="7">
        <f t="shared" si="20"/>
        <v>-127232060</v>
      </c>
    </row>
    <row r="53" spans="1:21" ht="13.5">
      <c r="A53" s="21" t="s">
        <v>121</v>
      </c>
      <c r="B53" s="18">
        <f>IF(B46=0,0,B48*100/B46)</f>
        <v>27.311903993539566</v>
      </c>
      <c r="C53" s="18">
        <f aca="true" t="shared" si="21" ref="C53:U53">IF(C46=0,0,C48*100/C46)</f>
        <v>34.615838935512635</v>
      </c>
      <c r="D53" s="18">
        <f t="shared" si="21"/>
        <v>34.43455570219056</v>
      </c>
      <c r="E53" s="18">
        <f t="shared" si="21"/>
        <v>1.9003071103537388</v>
      </c>
      <c r="F53" s="18">
        <f t="shared" si="21"/>
        <v>1.594203990407909</v>
      </c>
      <c r="G53" s="18">
        <f t="shared" si="21"/>
        <v>0.8559126310893042</v>
      </c>
      <c r="H53" s="18">
        <f t="shared" si="21"/>
        <v>14.681212328281296</v>
      </c>
      <c r="I53" s="18">
        <f t="shared" si="21"/>
        <v>29.714045314677772</v>
      </c>
      <c r="J53" s="18">
        <f t="shared" si="21"/>
        <v>27.19761726602094</v>
      </c>
      <c r="K53" s="18">
        <f t="shared" si="21"/>
        <v>31.251280848734915</v>
      </c>
      <c r="L53" s="18">
        <f t="shared" si="21"/>
        <v>32.23642699934094</v>
      </c>
      <c r="M53" s="18">
        <f t="shared" si="21"/>
        <v>36.1559089023498</v>
      </c>
      <c r="N53" s="18">
        <f t="shared" si="21"/>
        <v>0</v>
      </c>
      <c r="O53" s="18">
        <f t="shared" si="21"/>
        <v>7.58000985759801</v>
      </c>
      <c r="P53" s="18">
        <f t="shared" si="21"/>
        <v>32.72103561263231</v>
      </c>
      <c r="Q53" s="18">
        <f t="shared" si="21"/>
        <v>36.18739557026351</v>
      </c>
      <c r="R53" s="18">
        <f t="shared" si="21"/>
        <v>36.203236144822625</v>
      </c>
      <c r="S53" s="18">
        <f t="shared" si="21"/>
        <v>26.751945807857155</v>
      </c>
      <c r="T53" s="18">
        <f t="shared" si="21"/>
        <v>31.31359645397574</v>
      </c>
      <c r="U53" s="10">
        <f t="shared" si="21"/>
        <v>30.958887639002867</v>
      </c>
    </row>
    <row r="54" spans="1:21" ht="13.5">
      <c r="A54" s="21" t="s">
        <v>122</v>
      </c>
      <c r="B54" s="18">
        <f>IF(B47=0,0,B48*100/B47)</f>
        <v>27.311903993539566</v>
      </c>
      <c r="C54" s="18">
        <f aca="true" t="shared" si="22" ref="C54:U54">IF(C47=0,0,C48*100/C47)</f>
        <v>34.615838935512635</v>
      </c>
      <c r="D54" s="18">
        <f t="shared" si="22"/>
        <v>34.68088875207962</v>
      </c>
      <c r="E54" s="18">
        <f t="shared" si="22"/>
        <v>1.9003071103537388</v>
      </c>
      <c r="F54" s="18">
        <f t="shared" si="22"/>
        <v>1.594203990407909</v>
      </c>
      <c r="G54" s="18">
        <f t="shared" si="22"/>
        <v>0.8559126310893042</v>
      </c>
      <c r="H54" s="18">
        <f t="shared" si="22"/>
        <v>14.681212328281296</v>
      </c>
      <c r="I54" s="18">
        <f t="shared" si="22"/>
        <v>29.714045314677772</v>
      </c>
      <c r="J54" s="18">
        <f t="shared" si="22"/>
        <v>27.19761726602094</v>
      </c>
      <c r="K54" s="18">
        <f t="shared" si="22"/>
        <v>31.251280848734915</v>
      </c>
      <c r="L54" s="18">
        <f t="shared" si="22"/>
        <v>32.2359667988615</v>
      </c>
      <c r="M54" s="18">
        <f t="shared" si="22"/>
        <v>33.107982973829166</v>
      </c>
      <c r="N54" s="18">
        <f t="shared" si="22"/>
        <v>0</v>
      </c>
      <c r="O54" s="18">
        <f t="shared" si="22"/>
        <v>7.58000985759801</v>
      </c>
      <c r="P54" s="18">
        <f t="shared" si="22"/>
        <v>32.72103561263231</v>
      </c>
      <c r="Q54" s="18">
        <f t="shared" si="22"/>
        <v>36.18739557026351</v>
      </c>
      <c r="R54" s="18">
        <f t="shared" si="22"/>
        <v>32.30841784796036</v>
      </c>
      <c r="S54" s="18">
        <f t="shared" si="22"/>
        <v>26.751945807857155</v>
      </c>
      <c r="T54" s="18">
        <f t="shared" si="22"/>
        <v>31.31359645397574</v>
      </c>
      <c r="U54" s="10">
        <f t="shared" si="22"/>
        <v>29.593969857399358</v>
      </c>
    </row>
    <row r="55" spans="1:21" ht="12.75">
      <c r="A55" s="1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8"/>
    </row>
    <row r="56" spans="1:21" ht="13.5">
      <c r="A56" s="2" t="s">
        <v>130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8"/>
    </row>
    <row r="57" spans="1:21" ht="13.5">
      <c r="A57" s="21" t="s">
        <v>124</v>
      </c>
      <c r="B57" s="17">
        <v>331943400</v>
      </c>
      <c r="C57" s="17">
        <v>182816936</v>
      </c>
      <c r="D57" s="17">
        <v>158856672</v>
      </c>
      <c r="E57" s="17">
        <v>62955550</v>
      </c>
      <c r="F57" s="17">
        <v>47623400</v>
      </c>
      <c r="G57" s="17">
        <v>79246176</v>
      </c>
      <c r="H57" s="17">
        <v>325860900</v>
      </c>
      <c r="I57" s="17">
        <v>19350000</v>
      </c>
      <c r="J57" s="17">
        <v>44275004</v>
      </c>
      <c r="K57" s="17">
        <v>245770682</v>
      </c>
      <c r="L57" s="17">
        <v>682404230</v>
      </c>
      <c r="M57" s="17">
        <v>93438996</v>
      </c>
      <c r="N57" s="17">
        <v>174846250</v>
      </c>
      <c r="O57" s="17">
        <v>149632287</v>
      </c>
      <c r="P57" s="17">
        <v>27005000</v>
      </c>
      <c r="Q57" s="17">
        <v>62272212</v>
      </c>
      <c r="R57" s="17">
        <v>328727811</v>
      </c>
      <c r="S57" s="17">
        <v>660832242</v>
      </c>
      <c r="T57" s="17">
        <v>410187000</v>
      </c>
      <c r="U57" s="9">
        <v>17662000</v>
      </c>
    </row>
    <row r="58" spans="1:21" ht="13.5">
      <c r="A58" s="21" t="s">
        <v>125</v>
      </c>
      <c r="B58" s="17">
        <v>352650547</v>
      </c>
      <c r="C58" s="17">
        <v>186840481</v>
      </c>
      <c r="D58" s="17">
        <v>160766684</v>
      </c>
      <c r="E58" s="17">
        <v>68855550</v>
      </c>
      <c r="F58" s="17">
        <v>47623400</v>
      </c>
      <c r="G58" s="17">
        <v>79246176</v>
      </c>
      <c r="H58" s="17">
        <v>374161446</v>
      </c>
      <c r="I58" s="17">
        <v>19350000</v>
      </c>
      <c r="J58" s="17">
        <v>51775004</v>
      </c>
      <c r="K58" s="17">
        <v>342029031</v>
      </c>
      <c r="L58" s="17">
        <v>719013347</v>
      </c>
      <c r="M58" s="17">
        <v>93438996</v>
      </c>
      <c r="N58" s="17">
        <v>227547250</v>
      </c>
      <c r="O58" s="17">
        <v>220632287</v>
      </c>
      <c r="P58" s="17">
        <v>32971795</v>
      </c>
      <c r="Q58" s="17">
        <v>74072212</v>
      </c>
      <c r="R58" s="17">
        <v>346827811</v>
      </c>
      <c r="S58" s="17">
        <v>660832242</v>
      </c>
      <c r="T58" s="17">
        <v>410187000</v>
      </c>
      <c r="U58" s="9">
        <v>30384280</v>
      </c>
    </row>
    <row r="59" spans="1:21" ht="13.5">
      <c r="A59" s="21" t="s">
        <v>126</v>
      </c>
      <c r="B59" s="17">
        <v>54985141</v>
      </c>
      <c r="C59" s="17">
        <v>25354143</v>
      </c>
      <c r="D59" s="17">
        <v>50450268</v>
      </c>
      <c r="E59" s="17">
        <v>6274552</v>
      </c>
      <c r="F59" s="17">
        <v>350741</v>
      </c>
      <c r="G59" s="17">
        <v>7156350</v>
      </c>
      <c r="H59" s="17">
        <v>26701315</v>
      </c>
      <c r="I59" s="17">
        <v>2674989</v>
      </c>
      <c r="J59" s="17">
        <v>5936246</v>
      </c>
      <c r="K59" s="17">
        <v>51308792</v>
      </c>
      <c r="L59" s="17">
        <v>164186209</v>
      </c>
      <c r="M59" s="17">
        <v>11727169</v>
      </c>
      <c r="N59" s="17">
        <v>39979576</v>
      </c>
      <c r="O59" s="17">
        <v>5299758</v>
      </c>
      <c r="P59" s="17">
        <v>11966026</v>
      </c>
      <c r="Q59" s="17">
        <v>12248135</v>
      </c>
      <c r="R59" s="17">
        <v>105667973</v>
      </c>
      <c r="S59" s="17">
        <v>54957569</v>
      </c>
      <c r="T59" s="17">
        <v>78371390</v>
      </c>
      <c r="U59" s="9">
        <v>1451721</v>
      </c>
    </row>
    <row r="60" spans="1:21" ht="12.75">
      <c r="A60" s="1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8"/>
    </row>
    <row r="61" spans="1:21" ht="13.5">
      <c r="A61" s="21" t="s">
        <v>131</v>
      </c>
      <c r="B61" s="15">
        <f>+B58-B57</f>
        <v>20707147</v>
      </c>
      <c r="C61" s="15">
        <f aca="true" t="shared" si="23" ref="C61:U61">+C58-C57</f>
        <v>4023545</v>
      </c>
      <c r="D61" s="15">
        <f t="shared" si="23"/>
        <v>1910012</v>
      </c>
      <c r="E61" s="15">
        <f t="shared" si="23"/>
        <v>5900000</v>
      </c>
      <c r="F61" s="15">
        <f t="shared" si="23"/>
        <v>0</v>
      </c>
      <c r="G61" s="15">
        <f t="shared" si="23"/>
        <v>0</v>
      </c>
      <c r="H61" s="15">
        <f t="shared" si="23"/>
        <v>48300546</v>
      </c>
      <c r="I61" s="15">
        <f t="shared" si="23"/>
        <v>0</v>
      </c>
      <c r="J61" s="15">
        <f t="shared" si="23"/>
        <v>7500000</v>
      </c>
      <c r="K61" s="15">
        <f t="shared" si="23"/>
        <v>96258349</v>
      </c>
      <c r="L61" s="15">
        <f t="shared" si="23"/>
        <v>36609117</v>
      </c>
      <c r="M61" s="15">
        <f t="shared" si="23"/>
        <v>0</v>
      </c>
      <c r="N61" s="15">
        <f t="shared" si="23"/>
        <v>52701000</v>
      </c>
      <c r="O61" s="15">
        <f t="shared" si="23"/>
        <v>71000000</v>
      </c>
      <c r="P61" s="15">
        <f t="shared" si="23"/>
        <v>5966795</v>
      </c>
      <c r="Q61" s="15">
        <f t="shared" si="23"/>
        <v>11800000</v>
      </c>
      <c r="R61" s="15">
        <f t="shared" si="23"/>
        <v>18100000</v>
      </c>
      <c r="S61" s="15">
        <f t="shared" si="23"/>
        <v>0</v>
      </c>
      <c r="T61" s="15">
        <f t="shared" si="23"/>
        <v>0</v>
      </c>
      <c r="U61" s="7">
        <f t="shared" si="23"/>
        <v>12722280</v>
      </c>
    </row>
    <row r="62" spans="1:21" ht="13.5">
      <c r="A62" s="21" t="s">
        <v>119</v>
      </c>
      <c r="B62" s="15">
        <f>+B59-B57</f>
        <v>-276958259</v>
      </c>
      <c r="C62" s="15">
        <f aca="true" t="shared" si="24" ref="C62:U62">+C59-C57</f>
        <v>-157462793</v>
      </c>
      <c r="D62" s="15">
        <f t="shared" si="24"/>
        <v>-108406404</v>
      </c>
      <c r="E62" s="15">
        <f t="shared" si="24"/>
        <v>-56680998</v>
      </c>
      <c r="F62" s="15">
        <f t="shared" si="24"/>
        <v>-47272659</v>
      </c>
      <c r="G62" s="15">
        <f t="shared" si="24"/>
        <v>-72089826</v>
      </c>
      <c r="H62" s="15">
        <f t="shared" si="24"/>
        <v>-299159585</v>
      </c>
      <c r="I62" s="15">
        <f t="shared" si="24"/>
        <v>-16675011</v>
      </c>
      <c r="J62" s="15">
        <f t="shared" si="24"/>
        <v>-38338758</v>
      </c>
      <c r="K62" s="15">
        <f t="shared" si="24"/>
        <v>-194461890</v>
      </c>
      <c r="L62" s="15">
        <f t="shared" si="24"/>
        <v>-518218021</v>
      </c>
      <c r="M62" s="15">
        <f t="shared" si="24"/>
        <v>-81711827</v>
      </c>
      <c r="N62" s="15">
        <f t="shared" si="24"/>
        <v>-134866674</v>
      </c>
      <c r="O62" s="15">
        <f t="shared" si="24"/>
        <v>-144332529</v>
      </c>
      <c r="P62" s="15">
        <f t="shared" si="24"/>
        <v>-15038974</v>
      </c>
      <c r="Q62" s="15">
        <f t="shared" si="24"/>
        <v>-50024077</v>
      </c>
      <c r="R62" s="15">
        <f t="shared" si="24"/>
        <v>-223059838</v>
      </c>
      <c r="S62" s="15">
        <f t="shared" si="24"/>
        <v>-605874673</v>
      </c>
      <c r="T62" s="15">
        <f t="shared" si="24"/>
        <v>-331815610</v>
      </c>
      <c r="U62" s="7">
        <f t="shared" si="24"/>
        <v>-16210279</v>
      </c>
    </row>
    <row r="63" spans="1:21" ht="13.5">
      <c r="A63" s="21" t="s">
        <v>120</v>
      </c>
      <c r="B63" s="15">
        <f>+B59-B58</f>
        <v>-297665406</v>
      </c>
      <c r="C63" s="15">
        <f aca="true" t="shared" si="25" ref="C63:U63">+C59-C58</f>
        <v>-161486338</v>
      </c>
      <c r="D63" s="15">
        <f t="shared" si="25"/>
        <v>-110316416</v>
      </c>
      <c r="E63" s="15">
        <f t="shared" si="25"/>
        <v>-62580998</v>
      </c>
      <c r="F63" s="15">
        <f t="shared" si="25"/>
        <v>-47272659</v>
      </c>
      <c r="G63" s="15">
        <f t="shared" si="25"/>
        <v>-72089826</v>
      </c>
      <c r="H63" s="15">
        <f t="shared" si="25"/>
        <v>-347460131</v>
      </c>
      <c r="I63" s="15">
        <f t="shared" si="25"/>
        <v>-16675011</v>
      </c>
      <c r="J63" s="15">
        <f t="shared" si="25"/>
        <v>-45838758</v>
      </c>
      <c r="K63" s="15">
        <f t="shared" si="25"/>
        <v>-290720239</v>
      </c>
      <c r="L63" s="15">
        <f t="shared" si="25"/>
        <v>-554827138</v>
      </c>
      <c r="M63" s="15">
        <f t="shared" si="25"/>
        <v>-81711827</v>
      </c>
      <c r="N63" s="15">
        <f t="shared" si="25"/>
        <v>-187567674</v>
      </c>
      <c r="O63" s="15">
        <f t="shared" si="25"/>
        <v>-215332529</v>
      </c>
      <c r="P63" s="15">
        <f t="shared" si="25"/>
        <v>-21005769</v>
      </c>
      <c r="Q63" s="15">
        <f t="shared" si="25"/>
        <v>-61824077</v>
      </c>
      <c r="R63" s="15">
        <f t="shared" si="25"/>
        <v>-241159838</v>
      </c>
      <c r="S63" s="15">
        <f t="shared" si="25"/>
        <v>-605874673</v>
      </c>
      <c r="T63" s="15">
        <f t="shared" si="25"/>
        <v>-331815610</v>
      </c>
      <c r="U63" s="7">
        <f t="shared" si="25"/>
        <v>-28932559</v>
      </c>
    </row>
    <row r="64" spans="1:21" ht="13.5">
      <c r="A64" s="21" t="s">
        <v>121</v>
      </c>
      <c r="B64" s="18">
        <f>IF(B57=0,0,B59*100/B57)</f>
        <v>16.564613425059814</v>
      </c>
      <c r="C64" s="18">
        <f aca="true" t="shared" si="26" ref="C64:U64">IF(C57=0,0,C59*100/C57)</f>
        <v>13.868596397436614</v>
      </c>
      <c r="D64" s="18">
        <f t="shared" si="26"/>
        <v>31.758356362897995</v>
      </c>
      <c r="E64" s="18">
        <f t="shared" si="26"/>
        <v>9.966638366275888</v>
      </c>
      <c r="F64" s="18">
        <f t="shared" si="26"/>
        <v>0.7364887849250579</v>
      </c>
      <c r="G64" s="18">
        <f t="shared" si="26"/>
        <v>9.0305303816805</v>
      </c>
      <c r="H64" s="18">
        <f t="shared" si="26"/>
        <v>8.19408373327392</v>
      </c>
      <c r="I64" s="18">
        <f t="shared" si="26"/>
        <v>13.824232558139535</v>
      </c>
      <c r="J64" s="18">
        <f t="shared" si="26"/>
        <v>13.407669031492352</v>
      </c>
      <c r="K64" s="18">
        <f t="shared" si="26"/>
        <v>20.876693502441434</v>
      </c>
      <c r="L64" s="18">
        <f t="shared" si="26"/>
        <v>24.05996354975701</v>
      </c>
      <c r="M64" s="18">
        <f t="shared" si="26"/>
        <v>12.550615376903236</v>
      </c>
      <c r="N64" s="18">
        <f t="shared" si="26"/>
        <v>22.865561028618</v>
      </c>
      <c r="O64" s="18">
        <f t="shared" si="26"/>
        <v>3.541854573137681</v>
      </c>
      <c r="P64" s="18">
        <f t="shared" si="26"/>
        <v>44.31040918348454</v>
      </c>
      <c r="Q64" s="18">
        <f t="shared" si="26"/>
        <v>19.66870070393517</v>
      </c>
      <c r="R64" s="18">
        <f t="shared" si="26"/>
        <v>32.1445187976505</v>
      </c>
      <c r="S64" s="18">
        <f t="shared" si="26"/>
        <v>8.316417618134317</v>
      </c>
      <c r="T64" s="18">
        <f t="shared" si="26"/>
        <v>19.106258852669637</v>
      </c>
      <c r="U64" s="10">
        <f t="shared" si="26"/>
        <v>8.219459857320802</v>
      </c>
    </row>
    <row r="65" spans="1:21" ht="13.5">
      <c r="A65" s="21" t="s">
        <v>122</v>
      </c>
      <c r="B65" s="18">
        <f>IF(B58=0,0,B59*100/B58)</f>
        <v>15.591962487442277</v>
      </c>
      <c r="C65" s="18">
        <f aca="true" t="shared" si="27" ref="C65:U65">IF(C58=0,0,C59*100/C58)</f>
        <v>13.569940980830594</v>
      </c>
      <c r="D65" s="18">
        <f t="shared" si="27"/>
        <v>31.381046585497778</v>
      </c>
      <c r="E65" s="18">
        <f t="shared" si="27"/>
        <v>9.112630717494813</v>
      </c>
      <c r="F65" s="18">
        <f t="shared" si="27"/>
        <v>0.7364887849250579</v>
      </c>
      <c r="G65" s="18">
        <f t="shared" si="27"/>
        <v>9.0305303816805</v>
      </c>
      <c r="H65" s="18">
        <f t="shared" si="27"/>
        <v>7.136308480056494</v>
      </c>
      <c r="I65" s="18">
        <f t="shared" si="27"/>
        <v>13.824232558139535</v>
      </c>
      <c r="J65" s="18">
        <f t="shared" si="27"/>
        <v>11.465467004116503</v>
      </c>
      <c r="K65" s="18">
        <f t="shared" si="27"/>
        <v>15.001297360632524</v>
      </c>
      <c r="L65" s="18">
        <f t="shared" si="27"/>
        <v>22.834932019697263</v>
      </c>
      <c r="M65" s="18">
        <f t="shared" si="27"/>
        <v>12.550615376903236</v>
      </c>
      <c r="N65" s="18">
        <f t="shared" si="27"/>
        <v>17.56979088958447</v>
      </c>
      <c r="O65" s="18">
        <f t="shared" si="27"/>
        <v>2.4020772626084415</v>
      </c>
      <c r="P65" s="18">
        <f t="shared" si="27"/>
        <v>36.29170325728399</v>
      </c>
      <c r="Q65" s="18">
        <f t="shared" si="27"/>
        <v>16.535397916832835</v>
      </c>
      <c r="R65" s="18">
        <f t="shared" si="27"/>
        <v>30.46698380251865</v>
      </c>
      <c r="S65" s="18">
        <f t="shared" si="27"/>
        <v>8.316417618134317</v>
      </c>
      <c r="T65" s="18">
        <f t="shared" si="27"/>
        <v>19.106258852669637</v>
      </c>
      <c r="U65" s="10">
        <f t="shared" si="27"/>
        <v>4.777868687360701</v>
      </c>
    </row>
    <row r="66" spans="1:21" ht="12.75">
      <c r="A66" s="1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8"/>
    </row>
    <row r="67" spans="1:21" ht="13.5">
      <c r="A67" s="2" t="s">
        <v>132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8"/>
    </row>
    <row r="68" spans="1:21" ht="13.5">
      <c r="A68" s="21" t="s">
        <v>124</v>
      </c>
      <c r="B68" s="17">
        <v>423262000</v>
      </c>
      <c r="C68" s="17">
        <v>147366000</v>
      </c>
      <c r="D68" s="17">
        <v>159247000</v>
      </c>
      <c r="E68" s="17">
        <v>56269000</v>
      </c>
      <c r="F68" s="17">
        <v>41057000</v>
      </c>
      <c r="G68" s="17">
        <v>80182000</v>
      </c>
      <c r="H68" s="17">
        <v>119836000</v>
      </c>
      <c r="I68" s="17">
        <v>2334000</v>
      </c>
      <c r="J68" s="17">
        <v>34710000</v>
      </c>
      <c r="K68" s="17">
        <v>190147000</v>
      </c>
      <c r="L68" s="17">
        <v>125937000</v>
      </c>
      <c r="M68" s="17">
        <v>64839000</v>
      </c>
      <c r="N68" s="17">
        <v>172575000</v>
      </c>
      <c r="O68" s="17">
        <v>124245000</v>
      </c>
      <c r="P68" s="17">
        <v>2198000</v>
      </c>
      <c r="Q68" s="17">
        <v>64076000</v>
      </c>
      <c r="R68" s="17">
        <v>268423000</v>
      </c>
      <c r="S68" s="17">
        <v>474379000</v>
      </c>
      <c r="T68" s="17">
        <v>371344000</v>
      </c>
      <c r="U68" s="9">
        <v>2371000</v>
      </c>
    </row>
    <row r="69" spans="1:21" ht="13.5">
      <c r="A69" s="21" t="s">
        <v>125</v>
      </c>
      <c r="B69" s="17">
        <v>342423000</v>
      </c>
      <c r="C69" s="17">
        <v>147366000</v>
      </c>
      <c r="D69" s="17">
        <v>133807000</v>
      </c>
      <c r="E69" s="17">
        <v>56269000</v>
      </c>
      <c r="F69" s="17">
        <v>38672000</v>
      </c>
      <c r="G69" s="17">
        <v>73717000</v>
      </c>
      <c r="H69" s="17">
        <v>172422000</v>
      </c>
      <c r="I69" s="17">
        <v>2334000</v>
      </c>
      <c r="J69" s="17">
        <v>34710000</v>
      </c>
      <c r="K69" s="17">
        <v>179146000</v>
      </c>
      <c r="L69" s="17">
        <v>158776000</v>
      </c>
      <c r="M69" s="17">
        <v>58139000</v>
      </c>
      <c r="N69" s="17">
        <v>172575000</v>
      </c>
      <c r="O69" s="17">
        <v>124245000</v>
      </c>
      <c r="P69" s="17">
        <v>2198000</v>
      </c>
      <c r="Q69" s="17">
        <v>64076000</v>
      </c>
      <c r="R69" s="17">
        <v>268423000</v>
      </c>
      <c r="S69" s="17">
        <v>474379000</v>
      </c>
      <c r="T69" s="17">
        <v>361787000</v>
      </c>
      <c r="U69" s="9">
        <v>2371000</v>
      </c>
    </row>
    <row r="70" spans="1:21" ht="13.5">
      <c r="A70" s="21" t="s">
        <v>126</v>
      </c>
      <c r="B70" s="17">
        <v>53231818</v>
      </c>
      <c r="C70" s="17">
        <v>19658558</v>
      </c>
      <c r="D70" s="17">
        <v>58262633</v>
      </c>
      <c r="E70" s="17">
        <v>7102148</v>
      </c>
      <c r="F70" s="17">
        <v>403123</v>
      </c>
      <c r="G70" s="17">
        <v>7779102</v>
      </c>
      <c r="H70" s="17">
        <v>26957042</v>
      </c>
      <c r="I70" s="17">
        <v>0</v>
      </c>
      <c r="J70" s="17">
        <v>6798187</v>
      </c>
      <c r="K70" s="17">
        <v>38306358</v>
      </c>
      <c r="L70" s="17">
        <v>51887988</v>
      </c>
      <c r="M70" s="17">
        <v>7859465</v>
      </c>
      <c r="N70" s="17">
        <v>44564573</v>
      </c>
      <c r="O70" s="17">
        <v>5299758</v>
      </c>
      <c r="P70" s="17">
        <v>3522156</v>
      </c>
      <c r="Q70" s="17">
        <v>14251197</v>
      </c>
      <c r="R70" s="17">
        <v>98515035</v>
      </c>
      <c r="S70" s="17">
        <v>38625375</v>
      </c>
      <c r="T70" s="17">
        <v>71810998</v>
      </c>
      <c r="U70" s="9">
        <v>318284</v>
      </c>
    </row>
    <row r="71" spans="1:21" ht="12.75">
      <c r="A71" s="1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8"/>
    </row>
    <row r="72" spans="1:21" ht="13.5">
      <c r="A72" s="21" t="s">
        <v>133</v>
      </c>
      <c r="B72" s="15">
        <f>+B69-B68</f>
        <v>-80839000</v>
      </c>
      <c r="C72" s="15">
        <f aca="true" t="shared" si="28" ref="C72:U72">+C69-C68</f>
        <v>0</v>
      </c>
      <c r="D72" s="15">
        <f t="shared" si="28"/>
        <v>-25440000</v>
      </c>
      <c r="E72" s="15">
        <f t="shared" si="28"/>
        <v>0</v>
      </c>
      <c r="F72" s="15">
        <f t="shared" si="28"/>
        <v>-2385000</v>
      </c>
      <c r="G72" s="15">
        <f t="shared" si="28"/>
        <v>-6465000</v>
      </c>
      <c r="H72" s="15">
        <f t="shared" si="28"/>
        <v>52586000</v>
      </c>
      <c r="I72" s="15">
        <f t="shared" si="28"/>
        <v>0</v>
      </c>
      <c r="J72" s="15">
        <f t="shared" si="28"/>
        <v>0</v>
      </c>
      <c r="K72" s="15">
        <f t="shared" si="28"/>
        <v>-11001000</v>
      </c>
      <c r="L72" s="15">
        <f t="shared" si="28"/>
        <v>32839000</v>
      </c>
      <c r="M72" s="15">
        <f t="shared" si="28"/>
        <v>-6700000</v>
      </c>
      <c r="N72" s="15">
        <f t="shared" si="28"/>
        <v>0</v>
      </c>
      <c r="O72" s="15">
        <f t="shared" si="28"/>
        <v>0</v>
      </c>
      <c r="P72" s="15">
        <f t="shared" si="28"/>
        <v>0</v>
      </c>
      <c r="Q72" s="15">
        <f t="shared" si="28"/>
        <v>0</v>
      </c>
      <c r="R72" s="15">
        <f t="shared" si="28"/>
        <v>0</v>
      </c>
      <c r="S72" s="15">
        <f t="shared" si="28"/>
        <v>0</v>
      </c>
      <c r="T72" s="15">
        <f t="shared" si="28"/>
        <v>-9557000</v>
      </c>
      <c r="U72" s="7">
        <f t="shared" si="28"/>
        <v>0</v>
      </c>
    </row>
    <row r="73" spans="1:21" ht="13.5">
      <c r="A73" s="21" t="s">
        <v>119</v>
      </c>
      <c r="B73" s="15">
        <f>+B70-B68</f>
        <v>-370030182</v>
      </c>
      <c r="C73" s="15">
        <f aca="true" t="shared" si="29" ref="C73:U73">+C70-C68</f>
        <v>-127707442</v>
      </c>
      <c r="D73" s="15">
        <f t="shared" si="29"/>
        <v>-100984367</v>
      </c>
      <c r="E73" s="15">
        <f t="shared" si="29"/>
        <v>-49166852</v>
      </c>
      <c r="F73" s="15">
        <f t="shared" si="29"/>
        <v>-40653877</v>
      </c>
      <c r="G73" s="15">
        <f t="shared" si="29"/>
        <v>-72402898</v>
      </c>
      <c r="H73" s="15">
        <f t="shared" si="29"/>
        <v>-92878958</v>
      </c>
      <c r="I73" s="15">
        <f t="shared" si="29"/>
        <v>-2334000</v>
      </c>
      <c r="J73" s="15">
        <f t="shared" si="29"/>
        <v>-27911813</v>
      </c>
      <c r="K73" s="15">
        <f t="shared" si="29"/>
        <v>-151840642</v>
      </c>
      <c r="L73" s="15">
        <f t="shared" si="29"/>
        <v>-74049012</v>
      </c>
      <c r="M73" s="15">
        <f t="shared" si="29"/>
        <v>-56979535</v>
      </c>
      <c r="N73" s="15">
        <f t="shared" si="29"/>
        <v>-128010427</v>
      </c>
      <c r="O73" s="15">
        <f t="shared" si="29"/>
        <v>-118945242</v>
      </c>
      <c r="P73" s="15">
        <f t="shared" si="29"/>
        <v>1324156</v>
      </c>
      <c r="Q73" s="15">
        <f t="shared" si="29"/>
        <v>-49824803</v>
      </c>
      <c r="R73" s="15">
        <f t="shared" si="29"/>
        <v>-169907965</v>
      </c>
      <c r="S73" s="15">
        <f t="shared" si="29"/>
        <v>-435753625</v>
      </c>
      <c r="T73" s="15">
        <f t="shared" si="29"/>
        <v>-299533002</v>
      </c>
      <c r="U73" s="7">
        <f t="shared" si="29"/>
        <v>-2052716</v>
      </c>
    </row>
    <row r="74" spans="1:21" ht="13.5">
      <c r="A74" s="21" t="s">
        <v>120</v>
      </c>
      <c r="B74" s="15">
        <f>+B70-B69</f>
        <v>-289191182</v>
      </c>
      <c r="C74" s="15">
        <f aca="true" t="shared" si="30" ref="C74:U74">+C70-C69</f>
        <v>-127707442</v>
      </c>
      <c r="D74" s="15">
        <f t="shared" si="30"/>
        <v>-75544367</v>
      </c>
      <c r="E74" s="15">
        <f t="shared" si="30"/>
        <v>-49166852</v>
      </c>
      <c r="F74" s="15">
        <f t="shared" si="30"/>
        <v>-38268877</v>
      </c>
      <c r="G74" s="15">
        <f t="shared" si="30"/>
        <v>-65937898</v>
      </c>
      <c r="H74" s="15">
        <f t="shared" si="30"/>
        <v>-145464958</v>
      </c>
      <c r="I74" s="15">
        <f t="shared" si="30"/>
        <v>-2334000</v>
      </c>
      <c r="J74" s="15">
        <f t="shared" si="30"/>
        <v>-27911813</v>
      </c>
      <c r="K74" s="15">
        <f t="shared" si="30"/>
        <v>-140839642</v>
      </c>
      <c r="L74" s="15">
        <f t="shared" si="30"/>
        <v>-106888012</v>
      </c>
      <c r="M74" s="15">
        <f t="shared" si="30"/>
        <v>-50279535</v>
      </c>
      <c r="N74" s="15">
        <f t="shared" si="30"/>
        <v>-128010427</v>
      </c>
      <c r="O74" s="15">
        <f t="shared" si="30"/>
        <v>-118945242</v>
      </c>
      <c r="P74" s="15">
        <f t="shared" si="30"/>
        <v>1324156</v>
      </c>
      <c r="Q74" s="15">
        <f t="shared" si="30"/>
        <v>-49824803</v>
      </c>
      <c r="R74" s="15">
        <f t="shared" si="30"/>
        <v>-169907965</v>
      </c>
      <c r="S74" s="15">
        <f t="shared" si="30"/>
        <v>-435753625</v>
      </c>
      <c r="T74" s="15">
        <f t="shared" si="30"/>
        <v>-289976002</v>
      </c>
      <c r="U74" s="7">
        <f t="shared" si="30"/>
        <v>-2052716</v>
      </c>
    </row>
    <row r="75" spans="1:21" ht="13.5">
      <c r="A75" s="21" t="s">
        <v>121</v>
      </c>
      <c r="B75" s="18">
        <f>IF(B68=0,0,B70*100/B68)</f>
        <v>12.5765643974654</v>
      </c>
      <c r="C75" s="18">
        <f aca="true" t="shared" si="31" ref="C75:U75">IF(C68=0,0,C70*100/C68)</f>
        <v>13.339954942116906</v>
      </c>
      <c r="D75" s="18">
        <f t="shared" si="31"/>
        <v>36.5863300407543</v>
      </c>
      <c r="E75" s="18">
        <f t="shared" si="31"/>
        <v>12.621777532922213</v>
      </c>
      <c r="F75" s="18">
        <f t="shared" si="31"/>
        <v>0.981861801885184</v>
      </c>
      <c r="G75" s="18">
        <f t="shared" si="31"/>
        <v>9.701805891596617</v>
      </c>
      <c r="H75" s="18">
        <f t="shared" si="31"/>
        <v>22.494944757835707</v>
      </c>
      <c r="I75" s="18">
        <f t="shared" si="31"/>
        <v>0</v>
      </c>
      <c r="J75" s="18">
        <f t="shared" si="31"/>
        <v>19.585672716796314</v>
      </c>
      <c r="K75" s="18">
        <f t="shared" si="31"/>
        <v>20.14565467769673</v>
      </c>
      <c r="L75" s="18">
        <f t="shared" si="31"/>
        <v>41.20154362895734</v>
      </c>
      <c r="M75" s="18">
        <f t="shared" si="31"/>
        <v>12.121508659911473</v>
      </c>
      <c r="N75" s="18">
        <f t="shared" si="31"/>
        <v>25.82330754744314</v>
      </c>
      <c r="O75" s="18">
        <f t="shared" si="31"/>
        <v>4.265570445490765</v>
      </c>
      <c r="P75" s="18">
        <f t="shared" si="31"/>
        <v>160.24367606915376</v>
      </c>
      <c r="Q75" s="18">
        <f t="shared" si="31"/>
        <v>22.24108402522005</v>
      </c>
      <c r="R75" s="18">
        <f t="shared" si="31"/>
        <v>36.70141344072602</v>
      </c>
      <c r="S75" s="18">
        <f t="shared" si="31"/>
        <v>8.142302884402556</v>
      </c>
      <c r="T75" s="18">
        <f t="shared" si="31"/>
        <v>19.338133374983844</v>
      </c>
      <c r="U75" s="10">
        <f t="shared" si="31"/>
        <v>13.424040489245044</v>
      </c>
    </row>
    <row r="76" spans="1:21" ht="13.5">
      <c r="A76" s="21" t="s">
        <v>122</v>
      </c>
      <c r="B76" s="18">
        <f>IF(B69=0,0,B70*100/B69)</f>
        <v>15.54563157264553</v>
      </c>
      <c r="C76" s="18">
        <f aca="true" t="shared" si="32" ref="C76:U76">IF(C69=0,0,C70*100/C69)</f>
        <v>13.339954942116906</v>
      </c>
      <c r="D76" s="18">
        <f t="shared" si="32"/>
        <v>43.54229076206776</v>
      </c>
      <c r="E76" s="18">
        <f t="shared" si="32"/>
        <v>12.621777532922213</v>
      </c>
      <c r="F76" s="18">
        <f t="shared" si="32"/>
        <v>1.0424157012825817</v>
      </c>
      <c r="G76" s="18">
        <f t="shared" si="32"/>
        <v>10.552656782017717</v>
      </c>
      <c r="H76" s="18">
        <f t="shared" si="32"/>
        <v>15.634340165408126</v>
      </c>
      <c r="I76" s="18">
        <f t="shared" si="32"/>
        <v>0</v>
      </c>
      <c r="J76" s="18">
        <f t="shared" si="32"/>
        <v>19.585672716796314</v>
      </c>
      <c r="K76" s="18">
        <f t="shared" si="32"/>
        <v>21.382759313632455</v>
      </c>
      <c r="L76" s="18">
        <f t="shared" si="32"/>
        <v>32.67999445760064</v>
      </c>
      <c r="M76" s="18">
        <f t="shared" si="32"/>
        <v>13.518404169318357</v>
      </c>
      <c r="N76" s="18">
        <f t="shared" si="32"/>
        <v>25.82330754744314</v>
      </c>
      <c r="O76" s="18">
        <f t="shared" si="32"/>
        <v>4.265570445490765</v>
      </c>
      <c r="P76" s="18">
        <f t="shared" si="32"/>
        <v>160.24367606915376</v>
      </c>
      <c r="Q76" s="18">
        <f t="shared" si="32"/>
        <v>22.24108402522005</v>
      </c>
      <c r="R76" s="18">
        <f t="shared" si="32"/>
        <v>36.70141344072602</v>
      </c>
      <c r="S76" s="18">
        <f t="shared" si="32"/>
        <v>8.142302884402556</v>
      </c>
      <c r="T76" s="18">
        <f t="shared" si="32"/>
        <v>19.848971356074156</v>
      </c>
      <c r="U76" s="10">
        <f t="shared" si="32"/>
        <v>13.424040489245044</v>
      </c>
    </row>
    <row r="77" spans="1:21" ht="12.75">
      <c r="A77" s="1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8"/>
    </row>
    <row r="78" spans="1:21" ht="13.5">
      <c r="A78" s="2" t="s">
        <v>134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8"/>
    </row>
    <row r="79" spans="1:21" ht="13.5">
      <c r="A79" s="21" t="s">
        <v>135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9">
        <v>0</v>
      </c>
    </row>
    <row r="80" spans="1:21" ht="13.5">
      <c r="A80" s="21" t="s">
        <v>136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9">
        <v>0</v>
      </c>
    </row>
    <row r="81" spans="1:21" ht="13.5">
      <c r="A81" s="21" t="s">
        <v>137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9">
        <v>0</v>
      </c>
    </row>
    <row r="82" spans="1:21" ht="13.5">
      <c r="A82" s="21" t="s">
        <v>138</v>
      </c>
      <c r="B82" s="17">
        <v>832649037</v>
      </c>
      <c r="C82" s="17">
        <v>837611352</v>
      </c>
      <c r="D82" s="17">
        <v>518235656</v>
      </c>
      <c r="E82" s="17">
        <v>725587883</v>
      </c>
      <c r="F82" s="17">
        <v>1238853780</v>
      </c>
      <c r="G82" s="17">
        <v>509759524</v>
      </c>
      <c r="H82" s="17">
        <v>0</v>
      </c>
      <c r="I82" s="17">
        <v>0</v>
      </c>
      <c r="J82" s="17">
        <v>773591202</v>
      </c>
      <c r="K82" s="17">
        <v>5325205174</v>
      </c>
      <c r="L82" s="17">
        <v>229922828</v>
      </c>
      <c r="M82" s="17">
        <v>0</v>
      </c>
      <c r="N82" s="17">
        <v>0</v>
      </c>
      <c r="O82" s="17">
        <v>506831882</v>
      </c>
      <c r="P82" s="17">
        <v>53138</v>
      </c>
      <c r="Q82" s="17">
        <v>483277171</v>
      </c>
      <c r="R82" s="17">
        <v>127899015</v>
      </c>
      <c r="S82" s="17">
        <v>1785535825</v>
      </c>
      <c r="T82" s="17">
        <v>716672195</v>
      </c>
      <c r="U82" s="9">
        <v>0</v>
      </c>
    </row>
    <row r="83" spans="1:21" ht="12.75">
      <c r="A83" s="1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8"/>
    </row>
    <row r="84" spans="1:21" ht="13.5">
      <c r="A84" s="2" t="s">
        <v>139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8"/>
    </row>
    <row r="85" spans="1:21" ht="13.5">
      <c r="A85" s="21" t="s">
        <v>135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9">
        <v>0</v>
      </c>
    </row>
    <row r="86" spans="1:21" ht="13.5">
      <c r="A86" s="21" t="s">
        <v>136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9">
        <v>0</v>
      </c>
    </row>
    <row r="87" spans="1:21" ht="13.5">
      <c r="A87" s="21" t="s">
        <v>137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9">
        <v>0</v>
      </c>
    </row>
    <row r="88" spans="1:21" ht="13.5">
      <c r="A88" s="21" t="s">
        <v>138</v>
      </c>
      <c r="B88" s="17">
        <v>24091893</v>
      </c>
      <c r="C88" s="17">
        <v>872384424</v>
      </c>
      <c r="D88" s="17">
        <v>352321989</v>
      </c>
      <c r="E88" s="17">
        <v>1569678</v>
      </c>
      <c r="F88" s="17">
        <v>1368097667</v>
      </c>
      <c r="G88" s="17">
        <v>133333580</v>
      </c>
      <c r="H88" s="17">
        <v>2118636072</v>
      </c>
      <c r="I88" s="17">
        <v>1748494</v>
      </c>
      <c r="J88" s="17">
        <v>507859469</v>
      </c>
      <c r="K88" s="17">
        <v>4819533643</v>
      </c>
      <c r="L88" s="17">
        <v>4158518</v>
      </c>
      <c r="M88" s="17">
        <v>31300743</v>
      </c>
      <c r="N88" s="17">
        <v>963194</v>
      </c>
      <c r="O88" s="17">
        <v>2554363</v>
      </c>
      <c r="P88" s="17">
        <v>0</v>
      </c>
      <c r="Q88" s="17">
        <v>872540259</v>
      </c>
      <c r="R88" s="17">
        <v>27340161</v>
      </c>
      <c r="S88" s="17">
        <v>351879756</v>
      </c>
      <c r="T88" s="17">
        <v>1508604477</v>
      </c>
      <c r="U88" s="9">
        <v>5664655</v>
      </c>
    </row>
    <row r="89" spans="1:21" ht="12.75">
      <c r="A89" s="1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8"/>
    </row>
    <row r="90" spans="1:21" ht="13.5">
      <c r="A90" s="2" t="s">
        <v>140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8"/>
    </row>
    <row r="91" spans="1:21" ht="13.5">
      <c r="A91" s="21" t="s">
        <v>141</v>
      </c>
      <c r="B91" s="17">
        <v>18733292</v>
      </c>
      <c r="C91" s="17">
        <v>21987947</v>
      </c>
      <c r="D91" s="17">
        <v>6024501</v>
      </c>
      <c r="E91" s="17">
        <v>-569478678</v>
      </c>
      <c r="F91" s="17">
        <v>0</v>
      </c>
      <c r="G91" s="17">
        <v>0</v>
      </c>
      <c r="H91" s="17">
        <v>225098382</v>
      </c>
      <c r="I91" s="17">
        <v>186134540</v>
      </c>
      <c r="J91" s="17">
        <v>15255179</v>
      </c>
      <c r="K91" s="17">
        <v>47394859</v>
      </c>
      <c r="L91" s="17">
        <v>685030842</v>
      </c>
      <c r="M91" s="17">
        <v>19047244</v>
      </c>
      <c r="N91" s="17">
        <v>70005000</v>
      </c>
      <c r="O91" s="17">
        <v>57135445</v>
      </c>
      <c r="P91" s="17">
        <v>411709403</v>
      </c>
      <c r="Q91" s="17">
        <v>5600319</v>
      </c>
      <c r="R91" s="17">
        <v>218307222</v>
      </c>
      <c r="S91" s="17">
        <v>0</v>
      </c>
      <c r="T91" s="17">
        <v>0</v>
      </c>
      <c r="U91" s="9">
        <v>50348655</v>
      </c>
    </row>
    <row r="92" spans="1:21" ht="13.5">
      <c r="A92" s="21" t="s">
        <v>142</v>
      </c>
      <c r="B92" s="17">
        <v>-60585494</v>
      </c>
      <c r="C92" s="17">
        <v>114722414</v>
      </c>
      <c r="D92" s="17">
        <v>74753428</v>
      </c>
      <c r="E92" s="17">
        <v>215684588</v>
      </c>
      <c r="F92" s="17">
        <v>0</v>
      </c>
      <c r="G92" s="17">
        <v>0</v>
      </c>
      <c r="H92" s="17">
        <v>889564602</v>
      </c>
      <c r="I92" s="17">
        <v>293153152</v>
      </c>
      <c r="J92" s="17">
        <v>9533160</v>
      </c>
      <c r="K92" s="17">
        <v>-894564193</v>
      </c>
      <c r="L92" s="17">
        <v>675948953</v>
      </c>
      <c r="M92" s="17">
        <v>93140366</v>
      </c>
      <c r="N92" s="17">
        <v>262821406</v>
      </c>
      <c r="O92" s="17">
        <v>245607951</v>
      </c>
      <c r="P92" s="17">
        <v>471265099</v>
      </c>
      <c r="Q92" s="17">
        <v>17401266</v>
      </c>
      <c r="R92" s="17">
        <v>218659073</v>
      </c>
      <c r="S92" s="17">
        <v>0</v>
      </c>
      <c r="T92" s="17">
        <v>-3251132</v>
      </c>
      <c r="U92" s="9">
        <v>85878068</v>
      </c>
    </row>
    <row r="93" spans="1:21" ht="12.75">
      <c r="A93" s="1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8"/>
    </row>
    <row r="94" spans="1:21" ht="13.5">
      <c r="A94" s="2" t="s">
        <v>143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9">
        <v>0</v>
      </c>
    </row>
    <row r="95" spans="1:21" ht="13.5">
      <c r="A95" s="23" t="s">
        <v>144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5">
        <v>0</v>
      </c>
    </row>
  </sheetData>
  <sheetProtection/>
  <mergeCells count="2">
    <mergeCell ref="A1:U1"/>
    <mergeCell ref="B2:U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95"/>
  <sheetViews>
    <sheetView showGridLines="0" zoomScalePageLayoutView="0" workbookViewId="0" topLeftCell="A1">
      <selection activeCell="A1" sqref="A1:AF1"/>
    </sheetView>
  </sheetViews>
  <sheetFormatPr defaultColWidth="9.140625" defaultRowHeight="12.75"/>
  <cols>
    <col min="1" max="1" width="36.57421875" style="0" bestFit="1" customWidth="1"/>
    <col min="2" max="2" width="12.00390625" style="0" bestFit="1" customWidth="1"/>
    <col min="3" max="3" width="12.7109375" style="0" bestFit="1" customWidth="1"/>
    <col min="4" max="4" width="12.00390625" style="0" bestFit="1" customWidth="1"/>
    <col min="5" max="5" width="12.140625" style="0" bestFit="1" customWidth="1"/>
    <col min="6" max="6" width="11.28125" style="0" bestFit="1" customWidth="1"/>
    <col min="7" max="7" width="12.00390625" style="0" bestFit="1" customWidth="1"/>
    <col min="8" max="8" width="11.28125" style="0" bestFit="1" customWidth="1"/>
    <col min="9" max="9" width="12.00390625" style="0" bestFit="1" customWidth="1"/>
    <col min="10" max="10" width="11.57421875" style="0" bestFit="1" customWidth="1"/>
    <col min="11" max="12" width="11.00390625" style="0" bestFit="1" customWidth="1"/>
    <col min="13" max="16" width="12.00390625" style="0" bestFit="1" customWidth="1"/>
    <col min="17" max="17" width="12.140625" style="0" bestFit="1" customWidth="1"/>
    <col min="18" max="18" width="11.28125" style="0" bestFit="1" customWidth="1"/>
    <col min="19" max="20" width="12.00390625" style="0" bestFit="1" customWidth="1"/>
    <col min="21" max="21" width="12.57421875" style="0" bestFit="1" customWidth="1"/>
    <col min="22" max="22" width="12.00390625" style="0" bestFit="1" customWidth="1"/>
    <col min="23" max="23" width="11.28125" style="0" bestFit="1" customWidth="1"/>
    <col min="24" max="25" width="12.00390625" style="0" bestFit="1" customWidth="1"/>
    <col min="26" max="26" width="13.57421875" style="0" bestFit="1" customWidth="1"/>
    <col min="27" max="27" width="11.00390625" style="0" bestFit="1" customWidth="1"/>
    <col min="28" max="28" width="13.57421875" style="0" bestFit="1" customWidth="1"/>
    <col min="29" max="32" width="12.00390625" style="0" bestFit="1" customWidth="1"/>
  </cols>
  <sheetData>
    <row r="1" spans="1:32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3.5">
      <c r="A2" s="22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</row>
    <row r="3" spans="1:32" ht="13.5">
      <c r="A3" s="20"/>
      <c r="B3" s="11" t="s">
        <v>440</v>
      </c>
      <c r="C3" s="11" t="s">
        <v>441</v>
      </c>
      <c r="D3" s="11" t="s">
        <v>442</v>
      </c>
      <c r="E3" s="11" t="s">
        <v>443</v>
      </c>
      <c r="F3" s="11" t="s">
        <v>444</v>
      </c>
      <c r="G3" s="11" t="s">
        <v>445</v>
      </c>
      <c r="H3" s="11" t="s">
        <v>446</v>
      </c>
      <c r="I3" s="11" t="s">
        <v>447</v>
      </c>
      <c r="J3" s="11" t="s">
        <v>448</v>
      </c>
      <c r="K3" s="11" t="s">
        <v>449</v>
      </c>
      <c r="L3" s="11" t="s">
        <v>450</v>
      </c>
      <c r="M3" s="11" t="s">
        <v>451</v>
      </c>
      <c r="N3" s="11" t="s">
        <v>452</v>
      </c>
      <c r="O3" s="11" t="s">
        <v>453</v>
      </c>
      <c r="P3" s="11" t="s">
        <v>454</v>
      </c>
      <c r="Q3" s="11" t="s">
        <v>455</v>
      </c>
      <c r="R3" s="11" t="s">
        <v>456</v>
      </c>
      <c r="S3" s="11" t="s">
        <v>457</v>
      </c>
      <c r="T3" s="11" t="s">
        <v>458</v>
      </c>
      <c r="U3" s="11" t="s">
        <v>459</v>
      </c>
      <c r="V3" s="11" t="s">
        <v>460</v>
      </c>
      <c r="W3" s="11" t="s">
        <v>461</v>
      </c>
      <c r="X3" s="11" t="s">
        <v>462</v>
      </c>
      <c r="Y3" s="11" t="s">
        <v>463</v>
      </c>
      <c r="Z3" s="11" t="s">
        <v>464</v>
      </c>
      <c r="AA3" s="11" t="s">
        <v>465</v>
      </c>
      <c r="AB3" s="11" t="s">
        <v>466</v>
      </c>
      <c r="AC3" s="11" t="s">
        <v>467</v>
      </c>
      <c r="AD3" s="11" t="s">
        <v>468</v>
      </c>
      <c r="AE3" s="11" t="s">
        <v>469</v>
      </c>
      <c r="AF3" s="3" t="s">
        <v>470</v>
      </c>
    </row>
    <row r="4" spans="1:32" ht="13.5">
      <c r="A4" s="19"/>
      <c r="B4" s="12" t="s">
        <v>68</v>
      </c>
      <c r="C4" s="12" t="s">
        <v>471</v>
      </c>
      <c r="D4" s="12" t="s">
        <v>472</v>
      </c>
      <c r="E4" s="12" t="s">
        <v>473</v>
      </c>
      <c r="F4" s="12" t="s">
        <v>474</v>
      </c>
      <c r="G4" s="12" t="s">
        <v>475</v>
      </c>
      <c r="H4" s="12" t="s">
        <v>476</v>
      </c>
      <c r="I4" s="12" t="s">
        <v>477</v>
      </c>
      <c r="J4" s="12" t="s">
        <v>478</v>
      </c>
      <c r="K4" s="12" t="s">
        <v>479</v>
      </c>
      <c r="L4" s="12" t="s">
        <v>480</v>
      </c>
      <c r="M4" s="12" t="s">
        <v>481</v>
      </c>
      <c r="N4" s="12" t="s">
        <v>482</v>
      </c>
      <c r="O4" s="12" t="s">
        <v>483</v>
      </c>
      <c r="P4" s="12" t="s">
        <v>484</v>
      </c>
      <c r="Q4" s="12" t="s">
        <v>485</v>
      </c>
      <c r="R4" s="12" t="s">
        <v>486</v>
      </c>
      <c r="S4" s="12" t="s">
        <v>487</v>
      </c>
      <c r="T4" s="12" t="s">
        <v>488</v>
      </c>
      <c r="U4" s="12" t="s">
        <v>414</v>
      </c>
      <c r="V4" s="12" t="s">
        <v>489</v>
      </c>
      <c r="W4" s="12" t="s">
        <v>490</v>
      </c>
      <c r="X4" s="12" t="s">
        <v>491</v>
      </c>
      <c r="Y4" s="12" t="s">
        <v>492</v>
      </c>
      <c r="Z4" s="12" t="s">
        <v>493</v>
      </c>
      <c r="AA4" s="12" t="s">
        <v>494</v>
      </c>
      <c r="AB4" s="12" t="s">
        <v>495</v>
      </c>
      <c r="AC4" s="12" t="s">
        <v>496</v>
      </c>
      <c r="AD4" s="12" t="s">
        <v>497</v>
      </c>
      <c r="AE4" s="12" t="s">
        <v>498</v>
      </c>
      <c r="AF4" s="4" t="s">
        <v>499</v>
      </c>
    </row>
    <row r="5" spans="1:32" ht="13.5">
      <c r="A5" s="19"/>
      <c r="B5" s="12" t="s">
        <v>500</v>
      </c>
      <c r="C5" s="12" t="s">
        <v>84</v>
      </c>
      <c r="D5" s="12" t="s">
        <v>84</v>
      </c>
      <c r="E5" s="12" t="s">
        <v>501</v>
      </c>
      <c r="F5" s="12" t="s">
        <v>84</v>
      </c>
      <c r="G5" s="12" t="s">
        <v>502</v>
      </c>
      <c r="H5" s="12" t="s">
        <v>85</v>
      </c>
      <c r="I5" s="12" t="s">
        <v>85</v>
      </c>
      <c r="J5" s="12" t="s">
        <v>503</v>
      </c>
      <c r="K5" s="12" t="s">
        <v>85</v>
      </c>
      <c r="L5" s="12" t="s">
        <v>84</v>
      </c>
      <c r="M5" s="12" t="s">
        <v>84</v>
      </c>
      <c r="N5" s="12" t="s">
        <v>85</v>
      </c>
      <c r="O5" s="12" t="s">
        <v>84</v>
      </c>
      <c r="P5" s="12" t="s">
        <v>84</v>
      </c>
      <c r="Q5" s="12" t="s">
        <v>84</v>
      </c>
      <c r="R5" s="12" t="s">
        <v>85</v>
      </c>
      <c r="S5" s="12" t="s">
        <v>84</v>
      </c>
      <c r="T5" s="12" t="s">
        <v>84</v>
      </c>
      <c r="U5" s="12" t="s">
        <v>504</v>
      </c>
      <c r="V5" s="12" t="s">
        <v>505</v>
      </c>
      <c r="W5" s="12" t="s">
        <v>85</v>
      </c>
      <c r="X5" s="12" t="s">
        <v>85</v>
      </c>
      <c r="Y5" s="12" t="s">
        <v>85</v>
      </c>
      <c r="Z5" s="12" t="s">
        <v>506</v>
      </c>
      <c r="AA5" s="12" t="s">
        <v>507</v>
      </c>
      <c r="AB5" s="12" t="s">
        <v>508</v>
      </c>
      <c r="AC5" s="12" t="s">
        <v>85</v>
      </c>
      <c r="AD5" s="12" t="s">
        <v>85</v>
      </c>
      <c r="AE5" s="12" t="s">
        <v>84</v>
      </c>
      <c r="AF5" s="4" t="s">
        <v>509</v>
      </c>
    </row>
    <row r="6" spans="1:32" ht="13.5">
      <c r="A6" s="2" t="s">
        <v>103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5"/>
    </row>
    <row r="7" spans="1:32" ht="13.5">
      <c r="A7" s="1" t="s">
        <v>104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6"/>
    </row>
    <row r="8" spans="1:32" ht="13.5">
      <c r="A8" s="21" t="s">
        <v>105</v>
      </c>
      <c r="B8" s="15">
        <f>+B15</f>
        <v>277901690</v>
      </c>
      <c r="C8" s="15">
        <f aca="true" t="shared" si="0" ref="C8:AF8">+C15</f>
        <v>208855895</v>
      </c>
      <c r="D8" s="15">
        <f t="shared" si="0"/>
        <v>169785206</v>
      </c>
      <c r="E8" s="15">
        <f t="shared" si="0"/>
        <v>44496791</v>
      </c>
      <c r="F8" s="15">
        <f t="shared" si="0"/>
        <v>44078175</v>
      </c>
      <c r="G8" s="15">
        <f t="shared" si="0"/>
        <v>148810305</v>
      </c>
      <c r="H8" s="15">
        <f t="shared" si="0"/>
        <v>16975260</v>
      </c>
      <c r="I8" s="15">
        <f t="shared" si="0"/>
        <v>53775432</v>
      </c>
      <c r="J8" s="15">
        <f t="shared" si="0"/>
        <v>26481933</v>
      </c>
      <c r="K8" s="15">
        <f t="shared" si="0"/>
        <v>26090819</v>
      </c>
      <c r="L8" s="15">
        <f t="shared" si="0"/>
        <v>25319349</v>
      </c>
      <c r="M8" s="15">
        <f t="shared" si="0"/>
        <v>54470403</v>
      </c>
      <c r="N8" s="15">
        <f t="shared" si="0"/>
        <v>65532768</v>
      </c>
      <c r="O8" s="15">
        <f t="shared" si="0"/>
        <v>94619237</v>
      </c>
      <c r="P8" s="15">
        <f t="shared" si="0"/>
        <v>32441814</v>
      </c>
      <c r="Q8" s="15">
        <f t="shared" si="0"/>
        <v>10521114</v>
      </c>
      <c r="R8" s="15">
        <f t="shared" si="0"/>
        <v>22626476</v>
      </c>
      <c r="S8" s="15">
        <f t="shared" si="0"/>
        <v>30746363</v>
      </c>
      <c r="T8" s="15">
        <f t="shared" si="0"/>
        <v>38036317</v>
      </c>
      <c r="U8" s="15">
        <f t="shared" si="0"/>
        <v>29046014</v>
      </c>
      <c r="V8" s="15">
        <f t="shared" si="0"/>
        <v>89301139</v>
      </c>
      <c r="W8" s="15">
        <f t="shared" si="0"/>
        <v>20397256</v>
      </c>
      <c r="X8" s="15">
        <f t="shared" si="0"/>
        <v>51129637</v>
      </c>
      <c r="Y8" s="15">
        <f t="shared" si="0"/>
        <v>34356912</v>
      </c>
      <c r="Z8" s="15">
        <f t="shared" si="0"/>
        <v>213564203</v>
      </c>
      <c r="AA8" s="15">
        <f t="shared" si="0"/>
        <v>33233659</v>
      </c>
      <c r="AB8" s="15">
        <f t="shared" si="0"/>
        <v>1667837604</v>
      </c>
      <c r="AC8" s="15">
        <f t="shared" si="0"/>
        <v>96875919</v>
      </c>
      <c r="AD8" s="15">
        <f t="shared" si="0"/>
        <v>32679675</v>
      </c>
      <c r="AE8" s="15">
        <f t="shared" si="0"/>
        <v>156671972</v>
      </c>
      <c r="AF8" s="7">
        <f t="shared" si="0"/>
        <v>58055861</v>
      </c>
    </row>
    <row r="9" spans="1:32" ht="13.5">
      <c r="A9" s="21" t="s">
        <v>106</v>
      </c>
      <c r="B9" s="15">
        <f>+B26</f>
        <v>85671681</v>
      </c>
      <c r="C9" s="15">
        <f aca="true" t="shared" si="1" ref="C9:AF9">+C26</f>
        <v>199910571</v>
      </c>
      <c r="D9" s="15">
        <f t="shared" si="1"/>
        <v>154483913</v>
      </c>
      <c r="E9" s="15">
        <f t="shared" si="1"/>
        <v>28882937</v>
      </c>
      <c r="F9" s="15">
        <f t="shared" si="1"/>
        <v>21479648</v>
      </c>
      <c r="G9" s="15">
        <f t="shared" si="1"/>
        <v>110534022</v>
      </c>
      <c r="H9" s="15">
        <f t="shared" si="1"/>
        <v>14066301</v>
      </c>
      <c r="I9" s="15">
        <f t="shared" si="1"/>
        <v>48937765</v>
      </c>
      <c r="J9" s="15">
        <f t="shared" si="1"/>
        <v>19948925</v>
      </c>
      <c r="K9" s="15">
        <f t="shared" si="1"/>
        <v>15896636</v>
      </c>
      <c r="L9" s="15">
        <f t="shared" si="1"/>
        <v>19658996</v>
      </c>
      <c r="M9" s="15">
        <f t="shared" si="1"/>
        <v>29133390</v>
      </c>
      <c r="N9" s="15">
        <f t="shared" si="1"/>
        <v>42432753</v>
      </c>
      <c r="O9" s="15">
        <f t="shared" si="1"/>
        <v>84296838</v>
      </c>
      <c r="P9" s="15">
        <f t="shared" si="1"/>
        <v>16037645</v>
      </c>
      <c r="Q9" s="15">
        <f t="shared" si="1"/>
        <v>24256336</v>
      </c>
      <c r="R9" s="15">
        <f t="shared" si="1"/>
        <v>16387176</v>
      </c>
      <c r="S9" s="15">
        <f t="shared" si="1"/>
        <v>60553593</v>
      </c>
      <c r="T9" s="15">
        <f t="shared" si="1"/>
        <v>45293240</v>
      </c>
      <c r="U9" s="15">
        <f t="shared" si="1"/>
        <v>20100637</v>
      </c>
      <c r="V9" s="15">
        <f t="shared" si="1"/>
        <v>47556960</v>
      </c>
      <c r="W9" s="15">
        <f t="shared" si="1"/>
        <v>11579056</v>
      </c>
      <c r="X9" s="15">
        <f t="shared" si="1"/>
        <v>71535643</v>
      </c>
      <c r="Y9" s="15">
        <f t="shared" si="1"/>
        <v>15422886</v>
      </c>
      <c r="Z9" s="15">
        <f t="shared" si="1"/>
        <v>1412069246</v>
      </c>
      <c r="AA9" s="15">
        <f t="shared" si="1"/>
        <v>22429795</v>
      </c>
      <c r="AB9" s="15">
        <f t="shared" si="1"/>
        <v>572612129</v>
      </c>
      <c r="AC9" s="15">
        <f t="shared" si="1"/>
        <v>37353504</v>
      </c>
      <c r="AD9" s="15">
        <f t="shared" si="1"/>
        <v>36861789</v>
      </c>
      <c r="AE9" s="15">
        <f t="shared" si="1"/>
        <v>314537993</v>
      </c>
      <c r="AF9" s="7">
        <f t="shared" si="1"/>
        <v>32955122</v>
      </c>
    </row>
    <row r="10" spans="1:32" ht="13.5">
      <c r="A10" s="21" t="s">
        <v>107</v>
      </c>
      <c r="B10" s="15">
        <f>+B8-B9</f>
        <v>192230009</v>
      </c>
      <c r="C10" s="15">
        <f aca="true" t="shared" si="2" ref="C10:AF10">+C8-C9</f>
        <v>8945324</v>
      </c>
      <c r="D10" s="15">
        <f t="shared" si="2"/>
        <v>15301293</v>
      </c>
      <c r="E10" s="15">
        <f t="shared" si="2"/>
        <v>15613854</v>
      </c>
      <c r="F10" s="15">
        <f t="shared" si="2"/>
        <v>22598527</v>
      </c>
      <c r="G10" s="15">
        <f t="shared" si="2"/>
        <v>38276283</v>
      </c>
      <c r="H10" s="15">
        <f t="shared" si="2"/>
        <v>2908959</v>
      </c>
      <c r="I10" s="15">
        <f t="shared" si="2"/>
        <v>4837667</v>
      </c>
      <c r="J10" s="15">
        <f t="shared" si="2"/>
        <v>6533008</v>
      </c>
      <c r="K10" s="15">
        <f t="shared" si="2"/>
        <v>10194183</v>
      </c>
      <c r="L10" s="15">
        <f t="shared" si="2"/>
        <v>5660353</v>
      </c>
      <c r="M10" s="15">
        <f t="shared" si="2"/>
        <v>25337013</v>
      </c>
      <c r="N10" s="15">
        <f t="shared" si="2"/>
        <v>23100015</v>
      </c>
      <c r="O10" s="15">
        <f t="shared" si="2"/>
        <v>10322399</v>
      </c>
      <c r="P10" s="15">
        <f t="shared" si="2"/>
        <v>16404169</v>
      </c>
      <c r="Q10" s="15">
        <f t="shared" si="2"/>
        <v>-13735222</v>
      </c>
      <c r="R10" s="15">
        <f t="shared" si="2"/>
        <v>6239300</v>
      </c>
      <c r="S10" s="15">
        <f t="shared" si="2"/>
        <v>-29807230</v>
      </c>
      <c r="T10" s="15">
        <f t="shared" si="2"/>
        <v>-7256923</v>
      </c>
      <c r="U10" s="15">
        <f t="shared" si="2"/>
        <v>8945377</v>
      </c>
      <c r="V10" s="15">
        <f t="shared" si="2"/>
        <v>41744179</v>
      </c>
      <c r="W10" s="15">
        <f t="shared" si="2"/>
        <v>8818200</v>
      </c>
      <c r="X10" s="15">
        <f t="shared" si="2"/>
        <v>-20406006</v>
      </c>
      <c r="Y10" s="15">
        <f t="shared" si="2"/>
        <v>18934026</v>
      </c>
      <c r="Z10" s="15">
        <f t="shared" si="2"/>
        <v>-1198505043</v>
      </c>
      <c r="AA10" s="15">
        <f t="shared" si="2"/>
        <v>10803864</v>
      </c>
      <c r="AB10" s="15">
        <f t="shared" si="2"/>
        <v>1095225475</v>
      </c>
      <c r="AC10" s="15">
        <f t="shared" si="2"/>
        <v>59522415</v>
      </c>
      <c r="AD10" s="15">
        <f t="shared" si="2"/>
        <v>-4182114</v>
      </c>
      <c r="AE10" s="15">
        <f t="shared" si="2"/>
        <v>-157866021</v>
      </c>
      <c r="AF10" s="7">
        <f t="shared" si="2"/>
        <v>25100739</v>
      </c>
    </row>
    <row r="11" spans="1:32" ht="12.75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8"/>
    </row>
    <row r="12" spans="1:32" ht="13.5">
      <c r="A12" s="2" t="s">
        <v>108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8"/>
    </row>
    <row r="13" spans="1:32" ht="13.5">
      <c r="A13" s="21" t="s">
        <v>109</v>
      </c>
      <c r="B13" s="17">
        <v>357697125</v>
      </c>
      <c r="C13" s="17">
        <v>563480964</v>
      </c>
      <c r="D13" s="17">
        <v>646492996</v>
      </c>
      <c r="E13" s="17">
        <v>107713677</v>
      </c>
      <c r="F13" s="17">
        <v>90951935</v>
      </c>
      <c r="G13" s="17">
        <v>329064651</v>
      </c>
      <c r="H13" s="17">
        <v>86662011</v>
      </c>
      <c r="I13" s="17">
        <v>173462117</v>
      </c>
      <c r="J13" s="17">
        <v>71421404</v>
      </c>
      <c r="K13" s="17">
        <v>66458699</v>
      </c>
      <c r="L13" s="17">
        <v>74000133</v>
      </c>
      <c r="M13" s="17">
        <v>162717738</v>
      </c>
      <c r="N13" s="17">
        <v>232902398</v>
      </c>
      <c r="O13" s="17">
        <v>320276634</v>
      </c>
      <c r="P13" s="17">
        <v>177735890</v>
      </c>
      <c r="Q13" s="17">
        <v>85353009</v>
      </c>
      <c r="R13" s="17">
        <v>104398689</v>
      </c>
      <c r="S13" s="17">
        <v>140487500</v>
      </c>
      <c r="T13" s="17">
        <v>237034895</v>
      </c>
      <c r="U13" s="17">
        <v>61760700</v>
      </c>
      <c r="V13" s="17">
        <v>284688899</v>
      </c>
      <c r="W13" s="17">
        <v>89823514</v>
      </c>
      <c r="X13" s="17">
        <v>280697125</v>
      </c>
      <c r="Y13" s="17">
        <v>135098018</v>
      </c>
      <c r="Z13" s="17">
        <v>918802853</v>
      </c>
      <c r="AA13" s="17">
        <v>83570000</v>
      </c>
      <c r="AB13" s="17">
        <v>2367017218</v>
      </c>
      <c r="AC13" s="17">
        <v>242793983</v>
      </c>
      <c r="AD13" s="17">
        <v>166085301</v>
      </c>
      <c r="AE13" s="17">
        <v>518013676</v>
      </c>
      <c r="AF13" s="9">
        <v>146592500</v>
      </c>
    </row>
    <row r="14" spans="1:32" ht="13.5">
      <c r="A14" s="21" t="s">
        <v>110</v>
      </c>
      <c r="B14" s="17">
        <v>415344424</v>
      </c>
      <c r="C14" s="17">
        <v>628775501</v>
      </c>
      <c r="D14" s="17">
        <v>695696024</v>
      </c>
      <c r="E14" s="17">
        <v>112335677</v>
      </c>
      <c r="F14" s="17">
        <v>95331935</v>
      </c>
      <c r="G14" s="17">
        <v>330035650</v>
      </c>
      <c r="H14" s="17">
        <v>89478011</v>
      </c>
      <c r="I14" s="17">
        <v>179987117</v>
      </c>
      <c r="J14" s="17">
        <v>74770007</v>
      </c>
      <c r="K14" s="17">
        <v>70007699</v>
      </c>
      <c r="L14" s="17">
        <v>74596133</v>
      </c>
      <c r="M14" s="17">
        <v>167950741</v>
      </c>
      <c r="N14" s="17">
        <v>240314233</v>
      </c>
      <c r="O14" s="17">
        <v>324261634</v>
      </c>
      <c r="P14" s="17">
        <v>159428889</v>
      </c>
      <c r="Q14" s="17">
        <v>88468076</v>
      </c>
      <c r="R14" s="17">
        <v>121816592</v>
      </c>
      <c r="S14" s="17">
        <v>144473703</v>
      </c>
      <c r="T14" s="17">
        <v>235252895</v>
      </c>
      <c r="U14" s="17">
        <v>83454700</v>
      </c>
      <c r="V14" s="17">
        <v>301997899</v>
      </c>
      <c r="W14" s="17">
        <v>92929514</v>
      </c>
      <c r="X14" s="17">
        <v>286806725</v>
      </c>
      <c r="Y14" s="17">
        <v>139690018</v>
      </c>
      <c r="Z14" s="17">
        <v>939172537</v>
      </c>
      <c r="AA14" s="17">
        <v>85402000</v>
      </c>
      <c r="AB14" s="17">
        <v>2403754218</v>
      </c>
      <c r="AC14" s="17">
        <v>272717569</v>
      </c>
      <c r="AD14" s="17">
        <v>205106301</v>
      </c>
      <c r="AE14" s="17">
        <v>540148031</v>
      </c>
      <c r="AF14" s="9">
        <v>148530500</v>
      </c>
    </row>
    <row r="15" spans="1:32" ht="13.5">
      <c r="A15" s="21" t="s">
        <v>111</v>
      </c>
      <c r="B15" s="17">
        <v>277901690</v>
      </c>
      <c r="C15" s="17">
        <v>208855895</v>
      </c>
      <c r="D15" s="17">
        <v>169785206</v>
      </c>
      <c r="E15" s="17">
        <v>44496791</v>
      </c>
      <c r="F15" s="17">
        <v>44078175</v>
      </c>
      <c r="G15" s="17">
        <v>148810305</v>
      </c>
      <c r="H15" s="17">
        <v>16975260</v>
      </c>
      <c r="I15" s="17">
        <v>53775432</v>
      </c>
      <c r="J15" s="17">
        <v>26481933</v>
      </c>
      <c r="K15" s="17">
        <v>26090819</v>
      </c>
      <c r="L15" s="17">
        <v>25319349</v>
      </c>
      <c r="M15" s="17">
        <v>54470403</v>
      </c>
      <c r="N15" s="17">
        <v>65532768</v>
      </c>
      <c r="O15" s="17">
        <v>94619237</v>
      </c>
      <c r="P15" s="17">
        <v>32441814</v>
      </c>
      <c r="Q15" s="17">
        <v>10521114</v>
      </c>
      <c r="R15" s="17">
        <v>22626476</v>
      </c>
      <c r="S15" s="17">
        <v>30746363</v>
      </c>
      <c r="T15" s="17">
        <v>38036317</v>
      </c>
      <c r="U15" s="17">
        <v>29046014</v>
      </c>
      <c r="V15" s="17">
        <v>89301139</v>
      </c>
      <c r="W15" s="17">
        <v>20397256</v>
      </c>
      <c r="X15" s="17">
        <v>51129637</v>
      </c>
      <c r="Y15" s="17">
        <v>34356912</v>
      </c>
      <c r="Z15" s="17">
        <v>213564203</v>
      </c>
      <c r="AA15" s="17">
        <v>33233659</v>
      </c>
      <c r="AB15" s="17">
        <v>1667837604</v>
      </c>
      <c r="AC15" s="17">
        <v>96875919</v>
      </c>
      <c r="AD15" s="17">
        <v>32679675</v>
      </c>
      <c r="AE15" s="17">
        <v>156671972</v>
      </c>
      <c r="AF15" s="9">
        <v>58055861</v>
      </c>
    </row>
    <row r="16" spans="1:32" ht="12.75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8"/>
    </row>
    <row r="17" spans="1:32" ht="13.5">
      <c r="A17" s="21" t="s">
        <v>112</v>
      </c>
      <c r="B17" s="15">
        <f>+B14-B13</f>
        <v>57647299</v>
      </c>
      <c r="C17" s="15">
        <f aca="true" t="shared" si="3" ref="C17:AF17">+C14-C13</f>
        <v>65294537</v>
      </c>
      <c r="D17" s="15">
        <f t="shared" si="3"/>
        <v>49203028</v>
      </c>
      <c r="E17" s="15">
        <f t="shared" si="3"/>
        <v>4622000</v>
      </c>
      <c r="F17" s="15">
        <f t="shared" si="3"/>
        <v>4380000</v>
      </c>
      <c r="G17" s="15">
        <f t="shared" si="3"/>
        <v>970999</v>
      </c>
      <c r="H17" s="15">
        <f t="shared" si="3"/>
        <v>2816000</v>
      </c>
      <c r="I17" s="15">
        <f t="shared" si="3"/>
        <v>6525000</v>
      </c>
      <c r="J17" s="15">
        <f t="shared" si="3"/>
        <v>3348603</v>
      </c>
      <c r="K17" s="15">
        <f t="shared" si="3"/>
        <v>3549000</v>
      </c>
      <c r="L17" s="15">
        <f t="shared" si="3"/>
        <v>596000</v>
      </c>
      <c r="M17" s="15">
        <f t="shared" si="3"/>
        <v>5233003</v>
      </c>
      <c r="N17" s="15">
        <f t="shared" si="3"/>
        <v>7411835</v>
      </c>
      <c r="O17" s="15">
        <f t="shared" si="3"/>
        <v>3985000</v>
      </c>
      <c r="P17" s="15">
        <f t="shared" si="3"/>
        <v>-18307001</v>
      </c>
      <c r="Q17" s="15">
        <f t="shared" si="3"/>
        <v>3115067</v>
      </c>
      <c r="R17" s="15">
        <f t="shared" si="3"/>
        <v>17417903</v>
      </c>
      <c r="S17" s="15">
        <f t="shared" si="3"/>
        <v>3986203</v>
      </c>
      <c r="T17" s="15">
        <f t="shared" si="3"/>
        <v>-1782000</v>
      </c>
      <c r="U17" s="15">
        <f t="shared" si="3"/>
        <v>21694000</v>
      </c>
      <c r="V17" s="15">
        <f t="shared" si="3"/>
        <v>17309000</v>
      </c>
      <c r="W17" s="15">
        <f t="shared" si="3"/>
        <v>3106000</v>
      </c>
      <c r="X17" s="15">
        <f t="shared" si="3"/>
        <v>6109600</v>
      </c>
      <c r="Y17" s="15">
        <f t="shared" si="3"/>
        <v>4592000</v>
      </c>
      <c r="Z17" s="15">
        <f t="shared" si="3"/>
        <v>20369684</v>
      </c>
      <c r="AA17" s="15">
        <f t="shared" si="3"/>
        <v>1832000</v>
      </c>
      <c r="AB17" s="15">
        <f t="shared" si="3"/>
        <v>36737000</v>
      </c>
      <c r="AC17" s="15">
        <f t="shared" si="3"/>
        <v>29923586</v>
      </c>
      <c r="AD17" s="15">
        <f t="shared" si="3"/>
        <v>39021000</v>
      </c>
      <c r="AE17" s="15">
        <f t="shared" si="3"/>
        <v>22134355</v>
      </c>
      <c r="AF17" s="7">
        <f t="shared" si="3"/>
        <v>1938000</v>
      </c>
    </row>
    <row r="18" spans="1:32" ht="13.5">
      <c r="A18" s="21" t="s">
        <v>113</v>
      </c>
      <c r="B18" s="15">
        <f>+B15-B13</f>
        <v>-79795435</v>
      </c>
      <c r="C18" s="15">
        <f aca="true" t="shared" si="4" ref="C18:AF18">+C15-C13</f>
        <v>-354625069</v>
      </c>
      <c r="D18" s="15">
        <f t="shared" si="4"/>
        <v>-476707790</v>
      </c>
      <c r="E18" s="15">
        <f t="shared" si="4"/>
        <v>-63216886</v>
      </c>
      <c r="F18" s="15">
        <f t="shared" si="4"/>
        <v>-46873760</v>
      </c>
      <c r="G18" s="15">
        <f t="shared" si="4"/>
        <v>-180254346</v>
      </c>
      <c r="H18" s="15">
        <f t="shared" si="4"/>
        <v>-69686751</v>
      </c>
      <c r="I18" s="15">
        <f t="shared" si="4"/>
        <v>-119686685</v>
      </c>
      <c r="J18" s="15">
        <f t="shared" si="4"/>
        <v>-44939471</v>
      </c>
      <c r="K18" s="15">
        <f t="shared" si="4"/>
        <v>-40367880</v>
      </c>
      <c r="L18" s="15">
        <f t="shared" si="4"/>
        <v>-48680784</v>
      </c>
      <c r="M18" s="15">
        <f t="shared" si="4"/>
        <v>-108247335</v>
      </c>
      <c r="N18" s="15">
        <f t="shared" si="4"/>
        <v>-167369630</v>
      </c>
      <c r="O18" s="15">
        <f t="shared" si="4"/>
        <v>-225657397</v>
      </c>
      <c r="P18" s="15">
        <f t="shared" si="4"/>
        <v>-145294076</v>
      </c>
      <c r="Q18" s="15">
        <f t="shared" si="4"/>
        <v>-74831895</v>
      </c>
      <c r="R18" s="15">
        <f t="shared" si="4"/>
        <v>-81772213</v>
      </c>
      <c r="S18" s="15">
        <f t="shared" si="4"/>
        <v>-109741137</v>
      </c>
      <c r="T18" s="15">
        <f t="shared" si="4"/>
        <v>-198998578</v>
      </c>
      <c r="U18" s="15">
        <f t="shared" si="4"/>
        <v>-32714686</v>
      </c>
      <c r="V18" s="15">
        <f t="shared" si="4"/>
        <v>-195387760</v>
      </c>
      <c r="W18" s="15">
        <f t="shared" si="4"/>
        <v>-69426258</v>
      </c>
      <c r="X18" s="15">
        <f t="shared" si="4"/>
        <v>-229567488</v>
      </c>
      <c r="Y18" s="15">
        <f t="shared" si="4"/>
        <v>-100741106</v>
      </c>
      <c r="Z18" s="15">
        <f t="shared" si="4"/>
        <v>-705238650</v>
      </c>
      <c r="AA18" s="15">
        <f t="shared" si="4"/>
        <v>-50336341</v>
      </c>
      <c r="AB18" s="15">
        <f t="shared" si="4"/>
        <v>-699179614</v>
      </c>
      <c r="AC18" s="15">
        <f t="shared" si="4"/>
        <v>-145918064</v>
      </c>
      <c r="AD18" s="15">
        <f t="shared" si="4"/>
        <v>-133405626</v>
      </c>
      <c r="AE18" s="15">
        <f t="shared" si="4"/>
        <v>-361341704</v>
      </c>
      <c r="AF18" s="7">
        <f t="shared" si="4"/>
        <v>-88536639</v>
      </c>
    </row>
    <row r="19" spans="1:32" ht="13.5">
      <c r="A19" s="21" t="s">
        <v>114</v>
      </c>
      <c r="B19" s="15">
        <f>+B15-B14</f>
        <v>-137442734</v>
      </c>
      <c r="C19" s="15">
        <f aca="true" t="shared" si="5" ref="C19:AF19">+C15-C14</f>
        <v>-419919606</v>
      </c>
      <c r="D19" s="15">
        <f t="shared" si="5"/>
        <v>-525910818</v>
      </c>
      <c r="E19" s="15">
        <f t="shared" si="5"/>
        <v>-67838886</v>
      </c>
      <c r="F19" s="15">
        <f t="shared" si="5"/>
        <v>-51253760</v>
      </c>
      <c r="G19" s="15">
        <f t="shared" si="5"/>
        <v>-181225345</v>
      </c>
      <c r="H19" s="15">
        <f t="shared" si="5"/>
        <v>-72502751</v>
      </c>
      <c r="I19" s="15">
        <f t="shared" si="5"/>
        <v>-126211685</v>
      </c>
      <c r="J19" s="15">
        <f t="shared" si="5"/>
        <v>-48288074</v>
      </c>
      <c r="K19" s="15">
        <f t="shared" si="5"/>
        <v>-43916880</v>
      </c>
      <c r="L19" s="15">
        <f t="shared" si="5"/>
        <v>-49276784</v>
      </c>
      <c r="M19" s="15">
        <f t="shared" si="5"/>
        <v>-113480338</v>
      </c>
      <c r="N19" s="15">
        <f t="shared" si="5"/>
        <v>-174781465</v>
      </c>
      <c r="O19" s="15">
        <f t="shared" si="5"/>
        <v>-229642397</v>
      </c>
      <c r="P19" s="15">
        <f t="shared" si="5"/>
        <v>-126987075</v>
      </c>
      <c r="Q19" s="15">
        <f t="shared" si="5"/>
        <v>-77946962</v>
      </c>
      <c r="R19" s="15">
        <f t="shared" si="5"/>
        <v>-99190116</v>
      </c>
      <c r="S19" s="15">
        <f t="shared" si="5"/>
        <v>-113727340</v>
      </c>
      <c r="T19" s="15">
        <f t="shared" si="5"/>
        <v>-197216578</v>
      </c>
      <c r="U19" s="15">
        <f t="shared" si="5"/>
        <v>-54408686</v>
      </c>
      <c r="V19" s="15">
        <f t="shared" si="5"/>
        <v>-212696760</v>
      </c>
      <c r="W19" s="15">
        <f t="shared" si="5"/>
        <v>-72532258</v>
      </c>
      <c r="X19" s="15">
        <f t="shared" si="5"/>
        <v>-235677088</v>
      </c>
      <c r="Y19" s="15">
        <f t="shared" si="5"/>
        <v>-105333106</v>
      </c>
      <c r="Z19" s="15">
        <f t="shared" si="5"/>
        <v>-725608334</v>
      </c>
      <c r="AA19" s="15">
        <f t="shared" si="5"/>
        <v>-52168341</v>
      </c>
      <c r="AB19" s="15">
        <f t="shared" si="5"/>
        <v>-735916614</v>
      </c>
      <c r="AC19" s="15">
        <f t="shared" si="5"/>
        <v>-175841650</v>
      </c>
      <c r="AD19" s="15">
        <f t="shared" si="5"/>
        <v>-172426626</v>
      </c>
      <c r="AE19" s="15">
        <f t="shared" si="5"/>
        <v>-383476059</v>
      </c>
      <c r="AF19" s="7">
        <f t="shared" si="5"/>
        <v>-90474639</v>
      </c>
    </row>
    <row r="20" spans="1:32" ht="13.5">
      <c r="A20" s="21" t="s">
        <v>115</v>
      </c>
      <c r="B20" s="18">
        <f>IF(B13=0,0,B15*100/B13)</f>
        <v>77.69189925694818</v>
      </c>
      <c r="C20" s="18">
        <f aca="true" t="shared" si="6" ref="C20:AF20">IF(C13=0,0,C15*100/C13)</f>
        <v>37.06529738243296</v>
      </c>
      <c r="D20" s="18">
        <f t="shared" si="6"/>
        <v>26.262497358904103</v>
      </c>
      <c r="E20" s="18">
        <f t="shared" si="6"/>
        <v>41.31025162199226</v>
      </c>
      <c r="F20" s="18">
        <f t="shared" si="6"/>
        <v>48.4631525431537</v>
      </c>
      <c r="G20" s="18">
        <f t="shared" si="6"/>
        <v>45.22220923693199</v>
      </c>
      <c r="H20" s="18">
        <f t="shared" si="6"/>
        <v>19.587890707959684</v>
      </c>
      <c r="I20" s="18">
        <f t="shared" si="6"/>
        <v>31.001254296925246</v>
      </c>
      <c r="J20" s="18">
        <f t="shared" si="6"/>
        <v>37.07842679765859</v>
      </c>
      <c r="K20" s="18">
        <f t="shared" si="6"/>
        <v>39.258696592902005</v>
      </c>
      <c r="L20" s="18">
        <f t="shared" si="6"/>
        <v>34.215274991465215</v>
      </c>
      <c r="M20" s="18">
        <f t="shared" si="6"/>
        <v>33.47539344481301</v>
      </c>
      <c r="N20" s="18">
        <f t="shared" si="6"/>
        <v>28.13743806965869</v>
      </c>
      <c r="O20" s="18">
        <f t="shared" si="6"/>
        <v>29.542972216949178</v>
      </c>
      <c r="P20" s="18">
        <f t="shared" si="6"/>
        <v>18.252821081887287</v>
      </c>
      <c r="Q20" s="18">
        <f t="shared" si="6"/>
        <v>12.326588275288572</v>
      </c>
      <c r="R20" s="18">
        <f t="shared" si="6"/>
        <v>21.67314189165728</v>
      </c>
      <c r="S20" s="18">
        <f t="shared" si="6"/>
        <v>21.88547949105792</v>
      </c>
      <c r="T20" s="18">
        <f t="shared" si="6"/>
        <v>16.04671624403656</v>
      </c>
      <c r="U20" s="18">
        <f t="shared" si="6"/>
        <v>47.02993003641474</v>
      </c>
      <c r="V20" s="18">
        <f t="shared" si="6"/>
        <v>31.3679737122451</v>
      </c>
      <c r="W20" s="18">
        <f t="shared" si="6"/>
        <v>22.708147445667734</v>
      </c>
      <c r="X20" s="18">
        <f t="shared" si="6"/>
        <v>18.21523359029773</v>
      </c>
      <c r="Y20" s="18">
        <f t="shared" si="6"/>
        <v>25.431099958846175</v>
      </c>
      <c r="Z20" s="18">
        <f t="shared" si="6"/>
        <v>23.243746175002354</v>
      </c>
      <c r="AA20" s="18">
        <f t="shared" si="6"/>
        <v>39.76745123848271</v>
      </c>
      <c r="AB20" s="18">
        <f t="shared" si="6"/>
        <v>70.46157464833448</v>
      </c>
      <c r="AC20" s="18">
        <f t="shared" si="6"/>
        <v>39.90046120706377</v>
      </c>
      <c r="AD20" s="18">
        <f t="shared" si="6"/>
        <v>19.67644024078928</v>
      </c>
      <c r="AE20" s="18">
        <f t="shared" si="6"/>
        <v>30.24475593188779</v>
      </c>
      <c r="AF20" s="10">
        <f t="shared" si="6"/>
        <v>39.60356839538176</v>
      </c>
    </row>
    <row r="21" spans="1:32" ht="13.5">
      <c r="A21" s="21" t="s">
        <v>116</v>
      </c>
      <c r="B21" s="18">
        <f>IF(B14=0,0,B15*100/B14)</f>
        <v>66.90873259442144</v>
      </c>
      <c r="C21" s="18">
        <f aca="true" t="shared" si="7" ref="C21:AF21">IF(C14=0,0,C15*100/C14)</f>
        <v>33.21629018112778</v>
      </c>
      <c r="D21" s="18">
        <f t="shared" si="7"/>
        <v>24.405085000169557</v>
      </c>
      <c r="E21" s="18">
        <f t="shared" si="7"/>
        <v>39.610560231902106</v>
      </c>
      <c r="F21" s="18">
        <f t="shared" si="7"/>
        <v>46.236526091702636</v>
      </c>
      <c r="G21" s="18">
        <f t="shared" si="7"/>
        <v>45.08916082247478</v>
      </c>
      <c r="H21" s="18">
        <f t="shared" si="7"/>
        <v>18.971431986792822</v>
      </c>
      <c r="I21" s="18">
        <f t="shared" si="7"/>
        <v>29.87737839036557</v>
      </c>
      <c r="J21" s="18">
        <f t="shared" si="7"/>
        <v>35.417855451050045</v>
      </c>
      <c r="K21" s="18">
        <f t="shared" si="7"/>
        <v>37.26849956888313</v>
      </c>
      <c r="L21" s="18">
        <f t="shared" si="7"/>
        <v>33.94190554086765</v>
      </c>
      <c r="M21" s="18">
        <f t="shared" si="7"/>
        <v>32.43236836924703</v>
      </c>
      <c r="N21" s="18">
        <f t="shared" si="7"/>
        <v>27.269615778437892</v>
      </c>
      <c r="O21" s="18">
        <f t="shared" si="7"/>
        <v>29.179905076281702</v>
      </c>
      <c r="P21" s="18">
        <f t="shared" si="7"/>
        <v>20.348767531084032</v>
      </c>
      <c r="Q21" s="18">
        <f t="shared" si="7"/>
        <v>11.892554326602514</v>
      </c>
      <c r="R21" s="18">
        <f t="shared" si="7"/>
        <v>18.574215243191173</v>
      </c>
      <c r="S21" s="18">
        <f t="shared" si="7"/>
        <v>21.28163282421023</v>
      </c>
      <c r="T21" s="18">
        <f t="shared" si="7"/>
        <v>16.16826734480781</v>
      </c>
      <c r="U21" s="18">
        <f t="shared" si="7"/>
        <v>34.80452748616914</v>
      </c>
      <c r="V21" s="18">
        <f t="shared" si="7"/>
        <v>29.570119294108068</v>
      </c>
      <c r="W21" s="18">
        <f t="shared" si="7"/>
        <v>21.94916891527056</v>
      </c>
      <c r="X21" s="18">
        <f t="shared" si="7"/>
        <v>17.827209944257756</v>
      </c>
      <c r="Y21" s="18">
        <f t="shared" si="7"/>
        <v>24.595108864543207</v>
      </c>
      <c r="Z21" s="18">
        <f t="shared" si="7"/>
        <v>22.739613285774773</v>
      </c>
      <c r="AA21" s="18">
        <f t="shared" si="7"/>
        <v>38.914380225287466</v>
      </c>
      <c r="AB21" s="18">
        <f t="shared" si="7"/>
        <v>69.38469796582173</v>
      </c>
      <c r="AC21" s="18">
        <f t="shared" si="7"/>
        <v>35.52243420004965</v>
      </c>
      <c r="AD21" s="18">
        <f t="shared" si="7"/>
        <v>15.9330429346488</v>
      </c>
      <c r="AE21" s="18">
        <f t="shared" si="7"/>
        <v>29.005376861218252</v>
      </c>
      <c r="AF21" s="10">
        <f t="shared" si="7"/>
        <v>39.08682795789417</v>
      </c>
    </row>
    <row r="22" spans="1:32" ht="12.7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8"/>
    </row>
    <row r="23" spans="1:32" ht="13.5">
      <c r="A23" s="2" t="s">
        <v>117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8"/>
    </row>
    <row r="24" spans="1:32" ht="13.5">
      <c r="A24" s="21" t="s">
        <v>109</v>
      </c>
      <c r="B24" s="17">
        <v>343056029</v>
      </c>
      <c r="C24" s="17">
        <v>610060824</v>
      </c>
      <c r="D24" s="17">
        <v>589277318</v>
      </c>
      <c r="E24" s="17">
        <v>107095207</v>
      </c>
      <c r="F24" s="17">
        <v>104800078</v>
      </c>
      <c r="G24" s="17">
        <v>378272905</v>
      </c>
      <c r="H24" s="17">
        <v>93372701</v>
      </c>
      <c r="I24" s="17">
        <v>189742353</v>
      </c>
      <c r="J24" s="17">
        <v>78111643</v>
      </c>
      <c r="K24" s="17">
        <v>86800350</v>
      </c>
      <c r="L24" s="17">
        <v>66060489</v>
      </c>
      <c r="M24" s="17">
        <v>173427613</v>
      </c>
      <c r="N24" s="17">
        <v>229377968</v>
      </c>
      <c r="O24" s="17">
        <v>308276644</v>
      </c>
      <c r="P24" s="17">
        <v>177735890</v>
      </c>
      <c r="Q24" s="17">
        <v>82869286</v>
      </c>
      <c r="R24" s="17">
        <v>97865462</v>
      </c>
      <c r="S24" s="17">
        <v>187938300</v>
      </c>
      <c r="T24" s="17">
        <v>236987410</v>
      </c>
      <c r="U24" s="17">
        <v>65372167</v>
      </c>
      <c r="V24" s="17">
        <v>317471030</v>
      </c>
      <c r="W24" s="17">
        <v>89001445</v>
      </c>
      <c r="X24" s="17">
        <v>280100889</v>
      </c>
      <c r="Y24" s="17">
        <v>135948694</v>
      </c>
      <c r="Z24" s="17">
        <v>933798102</v>
      </c>
      <c r="AA24" s="17">
        <v>82379331</v>
      </c>
      <c r="AB24" s="17">
        <v>2347483524</v>
      </c>
      <c r="AC24" s="17">
        <v>221481470</v>
      </c>
      <c r="AD24" s="17">
        <v>164207566</v>
      </c>
      <c r="AE24" s="17">
        <v>439702666</v>
      </c>
      <c r="AF24" s="9">
        <v>156093918</v>
      </c>
    </row>
    <row r="25" spans="1:32" ht="13.5">
      <c r="A25" s="21" t="s">
        <v>110</v>
      </c>
      <c r="B25" s="17">
        <v>390207336</v>
      </c>
      <c r="C25" s="17">
        <v>648709675</v>
      </c>
      <c r="D25" s="17">
        <v>618410588</v>
      </c>
      <c r="E25" s="17">
        <v>111083207</v>
      </c>
      <c r="F25" s="17">
        <v>107115078</v>
      </c>
      <c r="G25" s="17">
        <v>372691173</v>
      </c>
      <c r="H25" s="17">
        <v>96188701</v>
      </c>
      <c r="I25" s="17">
        <v>182355769</v>
      </c>
      <c r="J25" s="17">
        <v>81460164</v>
      </c>
      <c r="K25" s="17">
        <v>89349350</v>
      </c>
      <c r="L25" s="17">
        <v>66060489</v>
      </c>
      <c r="M25" s="17">
        <v>174027626</v>
      </c>
      <c r="N25" s="17">
        <v>282731847</v>
      </c>
      <c r="O25" s="17">
        <v>312261644</v>
      </c>
      <c r="P25" s="17">
        <v>157328890</v>
      </c>
      <c r="Q25" s="17">
        <v>86164286</v>
      </c>
      <c r="R25" s="17">
        <v>96730377</v>
      </c>
      <c r="S25" s="17">
        <v>191922500</v>
      </c>
      <c r="T25" s="17">
        <v>233965284</v>
      </c>
      <c r="U25" s="17">
        <v>85021167</v>
      </c>
      <c r="V25" s="17">
        <v>330980030</v>
      </c>
      <c r="W25" s="17">
        <v>90884044</v>
      </c>
      <c r="X25" s="17">
        <v>285491975</v>
      </c>
      <c r="Y25" s="17">
        <v>139314686</v>
      </c>
      <c r="Z25" s="17">
        <v>960328952</v>
      </c>
      <c r="AA25" s="17">
        <v>82907748</v>
      </c>
      <c r="AB25" s="17">
        <v>2274220524</v>
      </c>
      <c r="AC25" s="17">
        <v>250616387</v>
      </c>
      <c r="AD25" s="17">
        <v>199078566</v>
      </c>
      <c r="AE25" s="17">
        <v>519938225</v>
      </c>
      <c r="AF25" s="9">
        <v>157562918</v>
      </c>
    </row>
    <row r="26" spans="1:32" ht="13.5">
      <c r="A26" s="21" t="s">
        <v>111</v>
      </c>
      <c r="B26" s="17">
        <v>85671681</v>
      </c>
      <c r="C26" s="17">
        <v>199910571</v>
      </c>
      <c r="D26" s="17">
        <v>154483913</v>
      </c>
      <c r="E26" s="17">
        <v>28882937</v>
      </c>
      <c r="F26" s="17">
        <v>21479648</v>
      </c>
      <c r="G26" s="17">
        <v>110534022</v>
      </c>
      <c r="H26" s="17">
        <v>14066301</v>
      </c>
      <c r="I26" s="17">
        <v>48937765</v>
      </c>
      <c r="J26" s="17">
        <v>19948925</v>
      </c>
      <c r="K26" s="17">
        <v>15896636</v>
      </c>
      <c r="L26" s="17">
        <v>19658996</v>
      </c>
      <c r="M26" s="17">
        <v>29133390</v>
      </c>
      <c r="N26" s="17">
        <v>42432753</v>
      </c>
      <c r="O26" s="17">
        <v>84296838</v>
      </c>
      <c r="P26" s="17">
        <v>16037645</v>
      </c>
      <c r="Q26" s="17">
        <v>24256336</v>
      </c>
      <c r="R26" s="17">
        <v>16387176</v>
      </c>
      <c r="S26" s="17">
        <v>60553593</v>
      </c>
      <c r="T26" s="17">
        <v>45293240</v>
      </c>
      <c r="U26" s="17">
        <v>20100637</v>
      </c>
      <c r="V26" s="17">
        <v>47556960</v>
      </c>
      <c r="W26" s="17">
        <v>11579056</v>
      </c>
      <c r="X26" s="17">
        <v>71535643</v>
      </c>
      <c r="Y26" s="17">
        <v>15422886</v>
      </c>
      <c r="Z26" s="17">
        <v>1412069246</v>
      </c>
      <c r="AA26" s="17">
        <v>22429795</v>
      </c>
      <c r="AB26" s="17">
        <v>572612129</v>
      </c>
      <c r="AC26" s="17">
        <v>37353504</v>
      </c>
      <c r="AD26" s="17">
        <v>36861789</v>
      </c>
      <c r="AE26" s="17">
        <v>314537993</v>
      </c>
      <c r="AF26" s="9">
        <v>32955122</v>
      </c>
    </row>
    <row r="27" spans="1:32" ht="12.75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8"/>
    </row>
    <row r="28" spans="1:32" ht="13.5">
      <c r="A28" s="21" t="s">
        <v>118</v>
      </c>
      <c r="B28" s="15">
        <f>+B25-B24</f>
        <v>47151307</v>
      </c>
      <c r="C28" s="15">
        <f aca="true" t="shared" si="8" ref="C28:AF28">+C25-C24</f>
        <v>38648851</v>
      </c>
      <c r="D28" s="15">
        <f t="shared" si="8"/>
        <v>29133270</v>
      </c>
      <c r="E28" s="15">
        <f t="shared" si="8"/>
        <v>3988000</v>
      </c>
      <c r="F28" s="15">
        <f t="shared" si="8"/>
        <v>2315000</v>
      </c>
      <c r="G28" s="15">
        <f t="shared" si="8"/>
        <v>-5581732</v>
      </c>
      <c r="H28" s="15">
        <f t="shared" si="8"/>
        <v>2816000</v>
      </c>
      <c r="I28" s="15">
        <f t="shared" si="8"/>
        <v>-7386584</v>
      </c>
      <c r="J28" s="15">
        <f t="shared" si="8"/>
        <v>3348521</v>
      </c>
      <c r="K28" s="15">
        <f t="shared" si="8"/>
        <v>2549000</v>
      </c>
      <c r="L28" s="15">
        <f t="shared" si="8"/>
        <v>0</v>
      </c>
      <c r="M28" s="15">
        <f t="shared" si="8"/>
        <v>600013</v>
      </c>
      <c r="N28" s="15">
        <f t="shared" si="8"/>
        <v>53353879</v>
      </c>
      <c r="O28" s="15">
        <f t="shared" si="8"/>
        <v>3985000</v>
      </c>
      <c r="P28" s="15">
        <f t="shared" si="8"/>
        <v>-20407000</v>
      </c>
      <c r="Q28" s="15">
        <f t="shared" si="8"/>
        <v>3295000</v>
      </c>
      <c r="R28" s="15">
        <f t="shared" si="8"/>
        <v>-1135085</v>
      </c>
      <c r="S28" s="15">
        <f t="shared" si="8"/>
        <v>3984200</v>
      </c>
      <c r="T28" s="15">
        <f t="shared" si="8"/>
        <v>-3022126</v>
      </c>
      <c r="U28" s="15">
        <f t="shared" si="8"/>
        <v>19649000</v>
      </c>
      <c r="V28" s="15">
        <f t="shared" si="8"/>
        <v>13509000</v>
      </c>
      <c r="W28" s="15">
        <f t="shared" si="8"/>
        <v>1882599</v>
      </c>
      <c r="X28" s="15">
        <f t="shared" si="8"/>
        <v>5391086</v>
      </c>
      <c r="Y28" s="15">
        <f t="shared" si="8"/>
        <v>3365992</v>
      </c>
      <c r="Z28" s="15">
        <f t="shared" si="8"/>
        <v>26530850</v>
      </c>
      <c r="AA28" s="15">
        <f t="shared" si="8"/>
        <v>528417</v>
      </c>
      <c r="AB28" s="15">
        <f t="shared" si="8"/>
        <v>-73263000</v>
      </c>
      <c r="AC28" s="15">
        <f t="shared" si="8"/>
        <v>29134917</v>
      </c>
      <c r="AD28" s="15">
        <f t="shared" si="8"/>
        <v>34871000</v>
      </c>
      <c r="AE28" s="15">
        <f t="shared" si="8"/>
        <v>80235559</v>
      </c>
      <c r="AF28" s="7">
        <f t="shared" si="8"/>
        <v>1469000</v>
      </c>
    </row>
    <row r="29" spans="1:32" ht="13.5">
      <c r="A29" s="21" t="s">
        <v>119</v>
      </c>
      <c r="B29" s="15">
        <f>+B26-B24</f>
        <v>-257384348</v>
      </c>
      <c r="C29" s="15">
        <f aca="true" t="shared" si="9" ref="C29:AF29">+C26-C24</f>
        <v>-410150253</v>
      </c>
      <c r="D29" s="15">
        <f t="shared" si="9"/>
        <v>-434793405</v>
      </c>
      <c r="E29" s="15">
        <f t="shared" si="9"/>
        <v>-78212270</v>
      </c>
      <c r="F29" s="15">
        <f t="shared" si="9"/>
        <v>-83320430</v>
      </c>
      <c r="G29" s="15">
        <f t="shared" si="9"/>
        <v>-267738883</v>
      </c>
      <c r="H29" s="15">
        <f t="shared" si="9"/>
        <v>-79306400</v>
      </c>
      <c r="I29" s="15">
        <f t="shared" si="9"/>
        <v>-140804588</v>
      </c>
      <c r="J29" s="15">
        <f t="shared" si="9"/>
        <v>-58162718</v>
      </c>
      <c r="K29" s="15">
        <f t="shared" si="9"/>
        <v>-70903714</v>
      </c>
      <c r="L29" s="15">
        <f t="shared" si="9"/>
        <v>-46401493</v>
      </c>
      <c r="M29" s="15">
        <f t="shared" si="9"/>
        <v>-144294223</v>
      </c>
      <c r="N29" s="15">
        <f t="shared" si="9"/>
        <v>-186945215</v>
      </c>
      <c r="O29" s="15">
        <f t="shared" si="9"/>
        <v>-223979806</v>
      </c>
      <c r="P29" s="15">
        <f t="shared" si="9"/>
        <v>-161698245</v>
      </c>
      <c r="Q29" s="15">
        <f t="shared" si="9"/>
        <v>-58612950</v>
      </c>
      <c r="R29" s="15">
        <f t="shared" si="9"/>
        <v>-81478286</v>
      </c>
      <c r="S29" s="15">
        <f t="shared" si="9"/>
        <v>-127384707</v>
      </c>
      <c r="T29" s="15">
        <f t="shared" si="9"/>
        <v>-191694170</v>
      </c>
      <c r="U29" s="15">
        <f t="shared" si="9"/>
        <v>-45271530</v>
      </c>
      <c r="V29" s="15">
        <f t="shared" si="9"/>
        <v>-269914070</v>
      </c>
      <c r="W29" s="15">
        <f t="shared" si="9"/>
        <v>-77422389</v>
      </c>
      <c r="X29" s="15">
        <f t="shared" si="9"/>
        <v>-208565246</v>
      </c>
      <c r="Y29" s="15">
        <f t="shared" si="9"/>
        <v>-120525808</v>
      </c>
      <c r="Z29" s="15">
        <f t="shared" si="9"/>
        <v>478271144</v>
      </c>
      <c r="AA29" s="15">
        <f t="shared" si="9"/>
        <v>-59949536</v>
      </c>
      <c r="AB29" s="15">
        <f t="shared" si="9"/>
        <v>-1774871395</v>
      </c>
      <c r="AC29" s="15">
        <f t="shared" si="9"/>
        <v>-184127966</v>
      </c>
      <c r="AD29" s="15">
        <f t="shared" si="9"/>
        <v>-127345777</v>
      </c>
      <c r="AE29" s="15">
        <f t="shared" si="9"/>
        <v>-125164673</v>
      </c>
      <c r="AF29" s="7">
        <f t="shared" si="9"/>
        <v>-123138796</v>
      </c>
    </row>
    <row r="30" spans="1:32" ht="13.5">
      <c r="A30" s="21" t="s">
        <v>120</v>
      </c>
      <c r="B30" s="15">
        <f>+B26-B25</f>
        <v>-304535655</v>
      </c>
      <c r="C30" s="15">
        <f aca="true" t="shared" si="10" ref="C30:AF30">+C26-C25</f>
        <v>-448799104</v>
      </c>
      <c r="D30" s="15">
        <f t="shared" si="10"/>
        <v>-463926675</v>
      </c>
      <c r="E30" s="15">
        <f t="shared" si="10"/>
        <v>-82200270</v>
      </c>
      <c r="F30" s="15">
        <f t="shared" si="10"/>
        <v>-85635430</v>
      </c>
      <c r="G30" s="15">
        <f t="shared" si="10"/>
        <v>-262157151</v>
      </c>
      <c r="H30" s="15">
        <f t="shared" si="10"/>
        <v>-82122400</v>
      </c>
      <c r="I30" s="15">
        <f t="shared" si="10"/>
        <v>-133418004</v>
      </c>
      <c r="J30" s="15">
        <f t="shared" si="10"/>
        <v>-61511239</v>
      </c>
      <c r="K30" s="15">
        <f t="shared" si="10"/>
        <v>-73452714</v>
      </c>
      <c r="L30" s="15">
        <f t="shared" si="10"/>
        <v>-46401493</v>
      </c>
      <c r="M30" s="15">
        <f t="shared" si="10"/>
        <v>-144894236</v>
      </c>
      <c r="N30" s="15">
        <f t="shared" si="10"/>
        <v>-240299094</v>
      </c>
      <c r="O30" s="15">
        <f t="shared" si="10"/>
        <v>-227964806</v>
      </c>
      <c r="P30" s="15">
        <f t="shared" si="10"/>
        <v>-141291245</v>
      </c>
      <c r="Q30" s="15">
        <f t="shared" si="10"/>
        <v>-61907950</v>
      </c>
      <c r="R30" s="15">
        <f t="shared" si="10"/>
        <v>-80343201</v>
      </c>
      <c r="S30" s="15">
        <f t="shared" si="10"/>
        <v>-131368907</v>
      </c>
      <c r="T30" s="15">
        <f t="shared" si="10"/>
        <v>-188672044</v>
      </c>
      <c r="U30" s="15">
        <f t="shared" si="10"/>
        <v>-64920530</v>
      </c>
      <c r="V30" s="15">
        <f t="shared" si="10"/>
        <v>-283423070</v>
      </c>
      <c r="W30" s="15">
        <f t="shared" si="10"/>
        <v>-79304988</v>
      </c>
      <c r="X30" s="15">
        <f t="shared" si="10"/>
        <v>-213956332</v>
      </c>
      <c r="Y30" s="15">
        <f t="shared" si="10"/>
        <v>-123891800</v>
      </c>
      <c r="Z30" s="15">
        <f t="shared" si="10"/>
        <v>451740294</v>
      </c>
      <c r="AA30" s="15">
        <f t="shared" si="10"/>
        <v>-60477953</v>
      </c>
      <c r="AB30" s="15">
        <f t="shared" si="10"/>
        <v>-1701608395</v>
      </c>
      <c r="AC30" s="15">
        <f t="shared" si="10"/>
        <v>-213262883</v>
      </c>
      <c r="AD30" s="15">
        <f t="shared" si="10"/>
        <v>-162216777</v>
      </c>
      <c r="AE30" s="15">
        <f t="shared" si="10"/>
        <v>-205400232</v>
      </c>
      <c r="AF30" s="7">
        <f t="shared" si="10"/>
        <v>-124607796</v>
      </c>
    </row>
    <row r="31" spans="1:32" ht="13.5">
      <c r="A31" s="21" t="s">
        <v>121</v>
      </c>
      <c r="B31" s="18">
        <f>IF(B24=0,0,B26*100/B24)</f>
        <v>24.973087122162195</v>
      </c>
      <c r="C31" s="18">
        <f aca="true" t="shared" si="11" ref="C31:AF31">IF(C24=0,0,C26*100/C24)</f>
        <v>32.76895731301704</v>
      </c>
      <c r="D31" s="18">
        <f t="shared" si="11"/>
        <v>26.215825432466417</v>
      </c>
      <c r="E31" s="18">
        <f t="shared" si="11"/>
        <v>26.96940209471746</v>
      </c>
      <c r="F31" s="18">
        <f t="shared" si="11"/>
        <v>20.49583207371277</v>
      </c>
      <c r="G31" s="18">
        <f t="shared" si="11"/>
        <v>29.220708260878478</v>
      </c>
      <c r="H31" s="18">
        <f t="shared" si="11"/>
        <v>15.064682556414429</v>
      </c>
      <c r="I31" s="18">
        <f t="shared" si="11"/>
        <v>25.791692906854593</v>
      </c>
      <c r="J31" s="18">
        <f t="shared" si="11"/>
        <v>25.53899039097155</v>
      </c>
      <c r="K31" s="18">
        <f t="shared" si="11"/>
        <v>18.314022927326906</v>
      </c>
      <c r="L31" s="18">
        <f t="shared" si="11"/>
        <v>29.759083375843616</v>
      </c>
      <c r="M31" s="18">
        <f t="shared" si="11"/>
        <v>16.79858789269042</v>
      </c>
      <c r="N31" s="18">
        <f t="shared" si="11"/>
        <v>18.499053492356335</v>
      </c>
      <c r="O31" s="18">
        <f t="shared" si="11"/>
        <v>27.344542520710714</v>
      </c>
      <c r="P31" s="18">
        <f t="shared" si="11"/>
        <v>9.023301371490025</v>
      </c>
      <c r="Q31" s="18">
        <f t="shared" si="11"/>
        <v>29.27059851824957</v>
      </c>
      <c r="R31" s="18">
        <f t="shared" si="11"/>
        <v>16.74459575943145</v>
      </c>
      <c r="S31" s="18">
        <f t="shared" si="11"/>
        <v>32.21993228628757</v>
      </c>
      <c r="T31" s="18">
        <f t="shared" si="11"/>
        <v>19.112087009179096</v>
      </c>
      <c r="U31" s="18">
        <f t="shared" si="11"/>
        <v>30.748004728067222</v>
      </c>
      <c r="V31" s="18">
        <f t="shared" si="11"/>
        <v>14.979936909518957</v>
      </c>
      <c r="W31" s="18">
        <f t="shared" si="11"/>
        <v>13.00996405170725</v>
      </c>
      <c r="X31" s="18">
        <f t="shared" si="11"/>
        <v>25.539241683734893</v>
      </c>
      <c r="Y31" s="18">
        <f t="shared" si="11"/>
        <v>11.344637117293676</v>
      </c>
      <c r="Z31" s="18">
        <f t="shared" si="11"/>
        <v>151.21783209621472</v>
      </c>
      <c r="AA31" s="18">
        <f t="shared" si="11"/>
        <v>27.227454663354816</v>
      </c>
      <c r="AB31" s="18">
        <f t="shared" si="11"/>
        <v>24.392594160758847</v>
      </c>
      <c r="AC31" s="18">
        <f t="shared" si="11"/>
        <v>16.86529532244842</v>
      </c>
      <c r="AD31" s="18">
        <f t="shared" si="11"/>
        <v>22.448289014892286</v>
      </c>
      <c r="AE31" s="18">
        <f t="shared" si="11"/>
        <v>71.53424741800406</v>
      </c>
      <c r="AF31" s="10">
        <f t="shared" si="11"/>
        <v>21.112367747729927</v>
      </c>
    </row>
    <row r="32" spans="1:32" ht="13.5">
      <c r="A32" s="21" t="s">
        <v>122</v>
      </c>
      <c r="B32" s="18">
        <f>IF(B25=0,0,B26*100/B25)</f>
        <v>21.955425512553663</v>
      </c>
      <c r="C32" s="18">
        <f aca="true" t="shared" si="12" ref="C32:AF32">IF(C25=0,0,C26*100/C25)</f>
        <v>30.81664706172295</v>
      </c>
      <c r="D32" s="18">
        <f t="shared" si="12"/>
        <v>24.980800134683335</v>
      </c>
      <c r="E32" s="18">
        <f t="shared" si="12"/>
        <v>26.001173156623036</v>
      </c>
      <c r="F32" s="18">
        <f t="shared" si="12"/>
        <v>20.052870614536637</v>
      </c>
      <c r="G32" s="18">
        <f t="shared" si="12"/>
        <v>29.658341814282785</v>
      </c>
      <c r="H32" s="18">
        <f t="shared" si="12"/>
        <v>14.623652106498454</v>
      </c>
      <c r="I32" s="18">
        <f t="shared" si="12"/>
        <v>26.836422707306838</v>
      </c>
      <c r="J32" s="18">
        <f t="shared" si="12"/>
        <v>24.489178538849984</v>
      </c>
      <c r="K32" s="18">
        <f t="shared" si="12"/>
        <v>17.791551925111936</v>
      </c>
      <c r="L32" s="18">
        <f t="shared" si="12"/>
        <v>29.759083375843616</v>
      </c>
      <c r="M32" s="18">
        <f t="shared" si="12"/>
        <v>16.74066966815947</v>
      </c>
      <c r="N32" s="18">
        <f t="shared" si="12"/>
        <v>15.00812641032264</v>
      </c>
      <c r="O32" s="18">
        <f t="shared" si="12"/>
        <v>26.995578746136363</v>
      </c>
      <c r="P32" s="18">
        <f t="shared" si="12"/>
        <v>10.193706318019533</v>
      </c>
      <c r="Q32" s="18">
        <f t="shared" si="12"/>
        <v>28.15126443454774</v>
      </c>
      <c r="R32" s="18">
        <f t="shared" si="12"/>
        <v>16.941085632282814</v>
      </c>
      <c r="S32" s="18">
        <f t="shared" si="12"/>
        <v>31.551065143482397</v>
      </c>
      <c r="T32" s="18">
        <f t="shared" si="12"/>
        <v>19.35895754517153</v>
      </c>
      <c r="U32" s="18">
        <f t="shared" si="12"/>
        <v>23.641920840724286</v>
      </c>
      <c r="V32" s="18">
        <f t="shared" si="12"/>
        <v>14.368528518170718</v>
      </c>
      <c r="W32" s="18">
        <f t="shared" si="12"/>
        <v>12.740471803829504</v>
      </c>
      <c r="X32" s="18">
        <f t="shared" si="12"/>
        <v>25.056971566363643</v>
      </c>
      <c r="Y32" s="18">
        <f t="shared" si="12"/>
        <v>11.070538536044936</v>
      </c>
      <c r="Z32" s="18">
        <f t="shared" si="12"/>
        <v>147.04016192151624</v>
      </c>
      <c r="AA32" s="18">
        <f t="shared" si="12"/>
        <v>27.05391901369701</v>
      </c>
      <c r="AB32" s="18">
        <f t="shared" si="12"/>
        <v>25.178390703855946</v>
      </c>
      <c r="AC32" s="18">
        <f t="shared" si="12"/>
        <v>14.904653461467387</v>
      </c>
      <c r="AD32" s="18">
        <f t="shared" si="12"/>
        <v>18.51620178939806</v>
      </c>
      <c r="AE32" s="18">
        <f t="shared" si="12"/>
        <v>60.495262297747004</v>
      </c>
      <c r="AF32" s="10">
        <f t="shared" si="12"/>
        <v>20.91553166081882</v>
      </c>
    </row>
    <row r="33" spans="1:32" ht="12.75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8"/>
    </row>
    <row r="34" spans="1:32" ht="13.5">
      <c r="A34" s="2" t="s">
        <v>123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8"/>
    </row>
    <row r="35" spans="1:32" ht="13.5">
      <c r="A35" s="21" t="s">
        <v>124</v>
      </c>
      <c r="B35" s="17">
        <v>237158444</v>
      </c>
      <c r="C35" s="17">
        <v>478571820</v>
      </c>
      <c r="D35" s="17">
        <v>519974318</v>
      </c>
      <c r="E35" s="17">
        <v>106476737</v>
      </c>
      <c r="F35" s="17">
        <v>87479078</v>
      </c>
      <c r="G35" s="17">
        <v>334021601</v>
      </c>
      <c r="H35" s="17">
        <v>73838701</v>
      </c>
      <c r="I35" s="17">
        <v>122535353</v>
      </c>
      <c r="J35" s="17">
        <v>69986041</v>
      </c>
      <c r="K35" s="17">
        <v>79858611</v>
      </c>
      <c r="L35" s="17">
        <v>64785489</v>
      </c>
      <c r="M35" s="17">
        <v>148193600</v>
      </c>
      <c r="N35" s="17">
        <v>196042118</v>
      </c>
      <c r="O35" s="17">
        <v>276660634</v>
      </c>
      <c r="P35" s="17">
        <v>78168890</v>
      </c>
      <c r="Q35" s="17">
        <v>63907286</v>
      </c>
      <c r="R35" s="17">
        <v>69594312</v>
      </c>
      <c r="S35" s="17">
        <v>156344300</v>
      </c>
      <c r="T35" s="17">
        <v>184963402</v>
      </c>
      <c r="U35" s="17">
        <v>63872167</v>
      </c>
      <c r="V35" s="17">
        <v>290107594</v>
      </c>
      <c r="W35" s="17">
        <v>65301445</v>
      </c>
      <c r="X35" s="17">
        <v>247546609</v>
      </c>
      <c r="Y35" s="17">
        <v>113289694</v>
      </c>
      <c r="Z35" s="17">
        <v>819861473</v>
      </c>
      <c r="AA35" s="17">
        <v>80559331</v>
      </c>
      <c r="AB35" s="17">
        <v>2193027524</v>
      </c>
      <c r="AC35" s="17">
        <v>194809470</v>
      </c>
      <c r="AD35" s="17">
        <v>131867566</v>
      </c>
      <c r="AE35" s="17">
        <v>346620452</v>
      </c>
      <c r="AF35" s="9">
        <v>147353528</v>
      </c>
    </row>
    <row r="36" spans="1:32" ht="13.5">
      <c r="A36" s="21" t="s">
        <v>125</v>
      </c>
      <c r="B36" s="17">
        <v>258423645</v>
      </c>
      <c r="C36" s="17">
        <v>487952124</v>
      </c>
      <c r="D36" s="17">
        <v>524691318</v>
      </c>
      <c r="E36" s="17">
        <v>110464737</v>
      </c>
      <c r="F36" s="17">
        <v>87729078</v>
      </c>
      <c r="G36" s="17">
        <v>335439870</v>
      </c>
      <c r="H36" s="17">
        <v>74854701</v>
      </c>
      <c r="I36" s="17">
        <v>112148769</v>
      </c>
      <c r="J36" s="17">
        <v>73144662</v>
      </c>
      <c r="K36" s="17">
        <v>79908611</v>
      </c>
      <c r="L36" s="17">
        <v>64785489</v>
      </c>
      <c r="M36" s="17">
        <v>149193613</v>
      </c>
      <c r="N36" s="17">
        <v>242939242</v>
      </c>
      <c r="O36" s="17">
        <v>283545634</v>
      </c>
      <c r="P36" s="17">
        <v>79210890</v>
      </c>
      <c r="Q36" s="17">
        <v>67202286</v>
      </c>
      <c r="R36" s="17">
        <v>73609226</v>
      </c>
      <c r="S36" s="17">
        <v>161328500</v>
      </c>
      <c r="T36" s="17">
        <v>186941276</v>
      </c>
      <c r="U36" s="17">
        <v>83521167</v>
      </c>
      <c r="V36" s="17">
        <v>299816594</v>
      </c>
      <c r="W36" s="17">
        <v>67484044</v>
      </c>
      <c r="X36" s="17">
        <v>250664095</v>
      </c>
      <c r="Y36" s="17">
        <v>116455686</v>
      </c>
      <c r="Z36" s="17">
        <v>820517001</v>
      </c>
      <c r="AA36" s="17">
        <v>81057748</v>
      </c>
      <c r="AB36" s="17">
        <v>2115422524</v>
      </c>
      <c r="AC36" s="17">
        <v>218910801</v>
      </c>
      <c r="AD36" s="17">
        <v>134974566</v>
      </c>
      <c r="AE36" s="17">
        <v>400971031</v>
      </c>
      <c r="AF36" s="9">
        <v>148353528</v>
      </c>
    </row>
    <row r="37" spans="1:32" ht="13.5">
      <c r="A37" s="21" t="s">
        <v>126</v>
      </c>
      <c r="B37" s="17">
        <v>57423682</v>
      </c>
      <c r="C37" s="17">
        <v>147489457</v>
      </c>
      <c r="D37" s="17">
        <v>143406330</v>
      </c>
      <c r="E37" s="17">
        <v>28848467</v>
      </c>
      <c r="F37" s="17">
        <v>17336544</v>
      </c>
      <c r="G37" s="17">
        <v>90130641</v>
      </c>
      <c r="H37" s="17">
        <v>9819796</v>
      </c>
      <c r="I37" s="17">
        <v>27106688</v>
      </c>
      <c r="J37" s="17">
        <v>15479792</v>
      </c>
      <c r="K37" s="17">
        <v>15522506</v>
      </c>
      <c r="L37" s="17">
        <v>19455637</v>
      </c>
      <c r="M37" s="17">
        <v>26821812</v>
      </c>
      <c r="N37" s="17">
        <v>35085616</v>
      </c>
      <c r="O37" s="17">
        <v>80049585</v>
      </c>
      <c r="P37" s="17">
        <v>15485156</v>
      </c>
      <c r="Q37" s="17">
        <v>20765698</v>
      </c>
      <c r="R37" s="17">
        <v>15945576</v>
      </c>
      <c r="S37" s="17">
        <v>44287418</v>
      </c>
      <c r="T37" s="17">
        <v>37605651</v>
      </c>
      <c r="U37" s="17">
        <v>19575712</v>
      </c>
      <c r="V37" s="17">
        <v>37705285</v>
      </c>
      <c r="W37" s="17">
        <v>11327108</v>
      </c>
      <c r="X37" s="17">
        <v>68726713</v>
      </c>
      <c r="Y37" s="17">
        <v>6312447</v>
      </c>
      <c r="Z37" s="17">
        <v>260915574</v>
      </c>
      <c r="AA37" s="17">
        <v>22421108</v>
      </c>
      <c r="AB37" s="17">
        <v>554102391</v>
      </c>
      <c r="AC37" s="17">
        <v>36264415</v>
      </c>
      <c r="AD37" s="17">
        <v>26044019</v>
      </c>
      <c r="AE37" s="17">
        <v>302983680</v>
      </c>
      <c r="AF37" s="9">
        <v>32893318</v>
      </c>
    </row>
    <row r="38" spans="1:32" ht="12.75">
      <c r="A38" s="1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8"/>
    </row>
    <row r="39" spans="1:32" ht="13.5">
      <c r="A39" s="21" t="s">
        <v>127</v>
      </c>
      <c r="B39" s="15">
        <f>+B36-B35</f>
        <v>21265201</v>
      </c>
      <c r="C39" s="15">
        <f aca="true" t="shared" si="13" ref="C39:AF39">+C36-C35</f>
        <v>9380304</v>
      </c>
      <c r="D39" s="15">
        <f t="shared" si="13"/>
        <v>4717000</v>
      </c>
      <c r="E39" s="15">
        <f t="shared" si="13"/>
        <v>3988000</v>
      </c>
      <c r="F39" s="15">
        <f t="shared" si="13"/>
        <v>250000</v>
      </c>
      <c r="G39" s="15">
        <f t="shared" si="13"/>
        <v>1418269</v>
      </c>
      <c r="H39" s="15">
        <f t="shared" si="13"/>
        <v>1016000</v>
      </c>
      <c r="I39" s="15">
        <f t="shared" si="13"/>
        <v>-10386584</v>
      </c>
      <c r="J39" s="15">
        <f t="shared" si="13"/>
        <v>3158621</v>
      </c>
      <c r="K39" s="15">
        <f t="shared" si="13"/>
        <v>50000</v>
      </c>
      <c r="L39" s="15">
        <f t="shared" si="13"/>
        <v>0</v>
      </c>
      <c r="M39" s="15">
        <f t="shared" si="13"/>
        <v>1000013</v>
      </c>
      <c r="N39" s="15">
        <f t="shared" si="13"/>
        <v>46897124</v>
      </c>
      <c r="O39" s="15">
        <f t="shared" si="13"/>
        <v>6885000</v>
      </c>
      <c r="P39" s="15">
        <f t="shared" si="13"/>
        <v>1042000</v>
      </c>
      <c r="Q39" s="15">
        <f t="shared" si="13"/>
        <v>3295000</v>
      </c>
      <c r="R39" s="15">
        <f t="shared" si="13"/>
        <v>4014914</v>
      </c>
      <c r="S39" s="15">
        <f t="shared" si="13"/>
        <v>4984200</v>
      </c>
      <c r="T39" s="15">
        <f t="shared" si="13"/>
        <v>1977874</v>
      </c>
      <c r="U39" s="15">
        <f t="shared" si="13"/>
        <v>19649000</v>
      </c>
      <c r="V39" s="15">
        <f t="shared" si="13"/>
        <v>9709000</v>
      </c>
      <c r="W39" s="15">
        <f t="shared" si="13"/>
        <v>2182599</v>
      </c>
      <c r="X39" s="15">
        <f t="shared" si="13"/>
        <v>3117486</v>
      </c>
      <c r="Y39" s="15">
        <f t="shared" si="13"/>
        <v>3165992</v>
      </c>
      <c r="Z39" s="15">
        <f t="shared" si="13"/>
        <v>655528</v>
      </c>
      <c r="AA39" s="15">
        <f t="shared" si="13"/>
        <v>498417</v>
      </c>
      <c r="AB39" s="15">
        <f t="shared" si="13"/>
        <v>-77605000</v>
      </c>
      <c r="AC39" s="15">
        <f t="shared" si="13"/>
        <v>24101331</v>
      </c>
      <c r="AD39" s="15">
        <f t="shared" si="13"/>
        <v>3107000</v>
      </c>
      <c r="AE39" s="15">
        <f t="shared" si="13"/>
        <v>54350579</v>
      </c>
      <c r="AF39" s="7">
        <f t="shared" si="13"/>
        <v>1000000</v>
      </c>
    </row>
    <row r="40" spans="1:32" ht="13.5">
      <c r="A40" s="21" t="s">
        <v>119</v>
      </c>
      <c r="B40" s="15">
        <f>+B37-B35</f>
        <v>-179734762</v>
      </c>
      <c r="C40" s="15">
        <f aca="true" t="shared" si="14" ref="C40:AF40">+C37-C35</f>
        <v>-331082363</v>
      </c>
      <c r="D40" s="15">
        <f t="shared" si="14"/>
        <v>-376567988</v>
      </c>
      <c r="E40" s="15">
        <f t="shared" si="14"/>
        <v>-77628270</v>
      </c>
      <c r="F40" s="15">
        <f t="shared" si="14"/>
        <v>-70142534</v>
      </c>
      <c r="G40" s="15">
        <f t="shared" si="14"/>
        <v>-243890960</v>
      </c>
      <c r="H40" s="15">
        <f t="shared" si="14"/>
        <v>-64018905</v>
      </c>
      <c r="I40" s="15">
        <f t="shared" si="14"/>
        <v>-95428665</v>
      </c>
      <c r="J40" s="15">
        <f t="shared" si="14"/>
        <v>-54506249</v>
      </c>
      <c r="K40" s="15">
        <f t="shared" si="14"/>
        <v>-64336105</v>
      </c>
      <c r="L40" s="15">
        <f t="shared" si="14"/>
        <v>-45329852</v>
      </c>
      <c r="M40" s="15">
        <f t="shared" si="14"/>
        <v>-121371788</v>
      </c>
      <c r="N40" s="15">
        <f t="shared" si="14"/>
        <v>-160956502</v>
      </c>
      <c r="O40" s="15">
        <f t="shared" si="14"/>
        <v>-196611049</v>
      </c>
      <c r="P40" s="15">
        <f t="shared" si="14"/>
        <v>-62683734</v>
      </c>
      <c r="Q40" s="15">
        <f t="shared" si="14"/>
        <v>-43141588</v>
      </c>
      <c r="R40" s="15">
        <f t="shared" si="14"/>
        <v>-53648736</v>
      </c>
      <c r="S40" s="15">
        <f t="shared" si="14"/>
        <v>-112056882</v>
      </c>
      <c r="T40" s="15">
        <f t="shared" si="14"/>
        <v>-147357751</v>
      </c>
      <c r="U40" s="15">
        <f t="shared" si="14"/>
        <v>-44296455</v>
      </c>
      <c r="V40" s="15">
        <f t="shared" si="14"/>
        <v>-252402309</v>
      </c>
      <c r="W40" s="15">
        <f t="shared" si="14"/>
        <v>-53974337</v>
      </c>
      <c r="X40" s="15">
        <f t="shared" si="14"/>
        <v>-178819896</v>
      </c>
      <c r="Y40" s="15">
        <f t="shared" si="14"/>
        <v>-106977247</v>
      </c>
      <c r="Z40" s="15">
        <f t="shared" si="14"/>
        <v>-558945899</v>
      </c>
      <c r="AA40" s="15">
        <f t="shared" si="14"/>
        <v>-58138223</v>
      </c>
      <c r="AB40" s="15">
        <f t="shared" si="14"/>
        <v>-1638925133</v>
      </c>
      <c r="AC40" s="15">
        <f t="shared" si="14"/>
        <v>-158545055</v>
      </c>
      <c r="AD40" s="15">
        <f t="shared" si="14"/>
        <v>-105823547</v>
      </c>
      <c r="AE40" s="15">
        <f t="shared" si="14"/>
        <v>-43636772</v>
      </c>
      <c r="AF40" s="7">
        <f t="shared" si="14"/>
        <v>-114460210</v>
      </c>
    </row>
    <row r="41" spans="1:32" ht="13.5">
      <c r="A41" s="21" t="s">
        <v>120</v>
      </c>
      <c r="B41" s="15">
        <f>+B37-B36</f>
        <v>-200999963</v>
      </c>
      <c r="C41" s="15">
        <f aca="true" t="shared" si="15" ref="C41:AF41">+C37-C36</f>
        <v>-340462667</v>
      </c>
      <c r="D41" s="15">
        <f t="shared" si="15"/>
        <v>-381284988</v>
      </c>
      <c r="E41" s="15">
        <f t="shared" si="15"/>
        <v>-81616270</v>
      </c>
      <c r="F41" s="15">
        <f t="shared" si="15"/>
        <v>-70392534</v>
      </c>
      <c r="G41" s="15">
        <f t="shared" si="15"/>
        <v>-245309229</v>
      </c>
      <c r="H41" s="15">
        <f t="shared" si="15"/>
        <v>-65034905</v>
      </c>
      <c r="I41" s="15">
        <f t="shared" si="15"/>
        <v>-85042081</v>
      </c>
      <c r="J41" s="15">
        <f t="shared" si="15"/>
        <v>-57664870</v>
      </c>
      <c r="K41" s="15">
        <f t="shared" si="15"/>
        <v>-64386105</v>
      </c>
      <c r="L41" s="15">
        <f t="shared" si="15"/>
        <v>-45329852</v>
      </c>
      <c r="M41" s="15">
        <f t="shared" si="15"/>
        <v>-122371801</v>
      </c>
      <c r="N41" s="15">
        <f t="shared" si="15"/>
        <v>-207853626</v>
      </c>
      <c r="O41" s="15">
        <f t="shared" si="15"/>
        <v>-203496049</v>
      </c>
      <c r="P41" s="15">
        <f t="shared" si="15"/>
        <v>-63725734</v>
      </c>
      <c r="Q41" s="15">
        <f t="shared" si="15"/>
        <v>-46436588</v>
      </c>
      <c r="R41" s="15">
        <f t="shared" si="15"/>
        <v>-57663650</v>
      </c>
      <c r="S41" s="15">
        <f t="shared" si="15"/>
        <v>-117041082</v>
      </c>
      <c r="T41" s="15">
        <f t="shared" si="15"/>
        <v>-149335625</v>
      </c>
      <c r="U41" s="15">
        <f t="shared" si="15"/>
        <v>-63945455</v>
      </c>
      <c r="V41" s="15">
        <f t="shared" si="15"/>
        <v>-262111309</v>
      </c>
      <c r="W41" s="15">
        <f t="shared" si="15"/>
        <v>-56156936</v>
      </c>
      <c r="X41" s="15">
        <f t="shared" si="15"/>
        <v>-181937382</v>
      </c>
      <c r="Y41" s="15">
        <f t="shared" si="15"/>
        <v>-110143239</v>
      </c>
      <c r="Z41" s="15">
        <f t="shared" si="15"/>
        <v>-559601427</v>
      </c>
      <c r="AA41" s="15">
        <f t="shared" si="15"/>
        <v>-58636640</v>
      </c>
      <c r="AB41" s="15">
        <f t="shared" si="15"/>
        <v>-1561320133</v>
      </c>
      <c r="AC41" s="15">
        <f t="shared" si="15"/>
        <v>-182646386</v>
      </c>
      <c r="AD41" s="15">
        <f t="shared" si="15"/>
        <v>-108930547</v>
      </c>
      <c r="AE41" s="15">
        <f t="shared" si="15"/>
        <v>-97987351</v>
      </c>
      <c r="AF41" s="7">
        <f t="shared" si="15"/>
        <v>-115460210</v>
      </c>
    </row>
    <row r="42" spans="1:32" ht="13.5">
      <c r="A42" s="21" t="s">
        <v>121</v>
      </c>
      <c r="B42" s="18">
        <f>IF(B35=0,0,B37*100/B35)</f>
        <v>24.21321418351016</v>
      </c>
      <c r="C42" s="18">
        <f aca="true" t="shared" si="16" ref="C42:AF42">IF(C35=0,0,C37*100/C35)</f>
        <v>30.818667300552715</v>
      </c>
      <c r="D42" s="18">
        <f t="shared" si="16"/>
        <v>27.57950249381355</v>
      </c>
      <c r="E42" s="18">
        <f t="shared" si="16"/>
        <v>27.093680566112766</v>
      </c>
      <c r="F42" s="18">
        <f t="shared" si="16"/>
        <v>19.81793178021378</v>
      </c>
      <c r="G42" s="18">
        <f t="shared" si="16"/>
        <v>26.98347673628449</v>
      </c>
      <c r="H42" s="18">
        <f t="shared" si="16"/>
        <v>13.29898260263273</v>
      </c>
      <c r="I42" s="18">
        <f t="shared" si="16"/>
        <v>22.121524389781616</v>
      </c>
      <c r="J42" s="18">
        <f t="shared" si="16"/>
        <v>22.118399296225373</v>
      </c>
      <c r="K42" s="18">
        <f t="shared" si="16"/>
        <v>19.437485583113887</v>
      </c>
      <c r="L42" s="18">
        <f t="shared" si="16"/>
        <v>30.030856138170076</v>
      </c>
      <c r="M42" s="18">
        <f t="shared" si="16"/>
        <v>18.099170274559764</v>
      </c>
      <c r="N42" s="18">
        <f t="shared" si="16"/>
        <v>17.89697864823109</v>
      </c>
      <c r="O42" s="18">
        <f t="shared" si="16"/>
        <v>28.934215845106465</v>
      </c>
      <c r="P42" s="18">
        <f t="shared" si="16"/>
        <v>19.809870653146028</v>
      </c>
      <c r="Q42" s="18">
        <f t="shared" si="16"/>
        <v>32.493475000643905</v>
      </c>
      <c r="R42" s="18">
        <f t="shared" si="16"/>
        <v>22.91218282321693</v>
      </c>
      <c r="S42" s="18">
        <f t="shared" si="16"/>
        <v>28.326851698462942</v>
      </c>
      <c r="T42" s="18">
        <f t="shared" si="16"/>
        <v>20.331401019537907</v>
      </c>
      <c r="U42" s="18">
        <f t="shared" si="16"/>
        <v>30.648266560300044</v>
      </c>
      <c r="V42" s="18">
        <f t="shared" si="16"/>
        <v>12.99700034739525</v>
      </c>
      <c r="W42" s="18">
        <f t="shared" si="16"/>
        <v>17.345876496301116</v>
      </c>
      <c r="X42" s="18">
        <f t="shared" si="16"/>
        <v>27.763140556694115</v>
      </c>
      <c r="Y42" s="18">
        <f t="shared" si="16"/>
        <v>5.571951672850313</v>
      </c>
      <c r="Z42" s="18">
        <f t="shared" si="16"/>
        <v>31.824348697014575</v>
      </c>
      <c r="AA42" s="18">
        <f t="shared" si="16"/>
        <v>27.83179517714714</v>
      </c>
      <c r="AB42" s="18">
        <f t="shared" si="16"/>
        <v>25.266549778150438</v>
      </c>
      <c r="AC42" s="18">
        <f t="shared" si="16"/>
        <v>18.615324501421824</v>
      </c>
      <c r="AD42" s="18">
        <f t="shared" si="16"/>
        <v>19.75013249277688</v>
      </c>
      <c r="AE42" s="18">
        <f t="shared" si="16"/>
        <v>87.41079132860862</v>
      </c>
      <c r="AF42" s="10">
        <f t="shared" si="16"/>
        <v>22.322721719971305</v>
      </c>
    </row>
    <row r="43" spans="1:32" ht="13.5">
      <c r="A43" s="21" t="s">
        <v>122</v>
      </c>
      <c r="B43" s="18">
        <f>IF(B36=0,0,B37*100/B36)</f>
        <v>22.220753832336047</v>
      </c>
      <c r="C43" s="18">
        <f aca="true" t="shared" si="17" ref="C43:AF43">IF(C36=0,0,C37*100/C36)</f>
        <v>30.226214775120027</v>
      </c>
      <c r="D43" s="18">
        <f t="shared" si="17"/>
        <v>27.3315614496217</v>
      </c>
      <c r="E43" s="18">
        <f t="shared" si="17"/>
        <v>26.11554400387519</v>
      </c>
      <c r="F43" s="18">
        <f t="shared" si="17"/>
        <v>19.761456970971473</v>
      </c>
      <c r="G43" s="18">
        <f t="shared" si="17"/>
        <v>26.869388245350798</v>
      </c>
      <c r="H43" s="18">
        <f t="shared" si="17"/>
        <v>13.118476019295034</v>
      </c>
      <c r="I43" s="18">
        <f t="shared" si="17"/>
        <v>24.17029472699785</v>
      </c>
      <c r="J43" s="18">
        <f t="shared" si="17"/>
        <v>21.163255905126746</v>
      </c>
      <c r="K43" s="18">
        <f t="shared" si="17"/>
        <v>19.425323260843566</v>
      </c>
      <c r="L43" s="18">
        <f t="shared" si="17"/>
        <v>30.030856138170076</v>
      </c>
      <c r="M43" s="18">
        <f t="shared" si="17"/>
        <v>17.97785539250933</v>
      </c>
      <c r="N43" s="18">
        <f t="shared" si="17"/>
        <v>14.442136112370022</v>
      </c>
      <c r="O43" s="18">
        <f t="shared" si="17"/>
        <v>28.231640837044242</v>
      </c>
      <c r="P43" s="18">
        <f t="shared" si="17"/>
        <v>19.54927662092927</v>
      </c>
      <c r="Q43" s="18">
        <f t="shared" si="17"/>
        <v>30.90028514803797</v>
      </c>
      <c r="R43" s="18">
        <f t="shared" si="17"/>
        <v>21.662469321440767</v>
      </c>
      <c r="S43" s="18">
        <f t="shared" si="17"/>
        <v>27.451701342292278</v>
      </c>
      <c r="T43" s="18">
        <f t="shared" si="17"/>
        <v>20.116290957594618</v>
      </c>
      <c r="U43" s="18">
        <f t="shared" si="17"/>
        <v>23.438024997902627</v>
      </c>
      <c r="V43" s="18">
        <f t="shared" si="17"/>
        <v>12.576116784249773</v>
      </c>
      <c r="W43" s="18">
        <f t="shared" si="17"/>
        <v>16.78486843497405</v>
      </c>
      <c r="X43" s="18">
        <f t="shared" si="17"/>
        <v>27.41785296374417</v>
      </c>
      <c r="Y43" s="18">
        <f t="shared" si="17"/>
        <v>5.420471268358678</v>
      </c>
      <c r="Z43" s="18">
        <f t="shared" si="17"/>
        <v>31.798923566728146</v>
      </c>
      <c r="AA43" s="18">
        <f t="shared" si="17"/>
        <v>27.660659903850277</v>
      </c>
      <c r="AB43" s="18">
        <f t="shared" si="17"/>
        <v>26.193461812643534</v>
      </c>
      <c r="AC43" s="18">
        <f t="shared" si="17"/>
        <v>16.565840896996214</v>
      </c>
      <c r="AD43" s="18">
        <f t="shared" si="17"/>
        <v>19.295501198351694</v>
      </c>
      <c r="AE43" s="18">
        <f t="shared" si="17"/>
        <v>75.56248620863586</v>
      </c>
      <c r="AF43" s="10">
        <f t="shared" si="17"/>
        <v>22.17225194671474</v>
      </c>
    </row>
    <row r="44" spans="1:32" ht="12.75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8"/>
    </row>
    <row r="45" spans="1:32" ht="13.5">
      <c r="A45" s="2" t="s">
        <v>128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8"/>
    </row>
    <row r="46" spans="1:32" ht="13.5">
      <c r="A46" s="21" t="s">
        <v>124</v>
      </c>
      <c r="B46" s="17">
        <v>103690565</v>
      </c>
      <c r="C46" s="17">
        <v>166710612</v>
      </c>
      <c r="D46" s="17">
        <v>173326047</v>
      </c>
      <c r="E46" s="17">
        <v>76180426</v>
      </c>
      <c r="F46" s="17">
        <v>32573216</v>
      </c>
      <c r="G46" s="17">
        <v>106357602</v>
      </c>
      <c r="H46" s="17">
        <v>28388905</v>
      </c>
      <c r="I46" s="17">
        <v>47379831</v>
      </c>
      <c r="J46" s="17">
        <v>29731917</v>
      </c>
      <c r="K46" s="17">
        <v>34110575</v>
      </c>
      <c r="L46" s="17">
        <v>45980035</v>
      </c>
      <c r="M46" s="17">
        <v>41464080</v>
      </c>
      <c r="N46" s="17">
        <v>65559582</v>
      </c>
      <c r="O46" s="17">
        <v>94238946</v>
      </c>
      <c r="P46" s="17">
        <v>28734818</v>
      </c>
      <c r="Q46" s="17">
        <v>25231044</v>
      </c>
      <c r="R46" s="17">
        <v>34875779</v>
      </c>
      <c r="S46" s="17">
        <v>51507500</v>
      </c>
      <c r="T46" s="17">
        <v>77375006</v>
      </c>
      <c r="U46" s="17">
        <v>45973865</v>
      </c>
      <c r="V46" s="17">
        <v>112963956</v>
      </c>
      <c r="W46" s="17">
        <v>35640336</v>
      </c>
      <c r="X46" s="17">
        <v>94214997</v>
      </c>
      <c r="Y46" s="17">
        <v>40359155</v>
      </c>
      <c r="Z46" s="17">
        <v>341515076</v>
      </c>
      <c r="AA46" s="17">
        <v>57441706</v>
      </c>
      <c r="AB46" s="17">
        <v>847304274</v>
      </c>
      <c r="AC46" s="17">
        <v>65233943</v>
      </c>
      <c r="AD46" s="17">
        <v>47011015</v>
      </c>
      <c r="AE46" s="17">
        <v>93294753</v>
      </c>
      <c r="AF46" s="9">
        <v>89421180</v>
      </c>
    </row>
    <row r="47" spans="1:32" ht="13.5">
      <c r="A47" s="21" t="s">
        <v>125</v>
      </c>
      <c r="B47" s="17">
        <v>105902217</v>
      </c>
      <c r="C47" s="17">
        <v>160560612</v>
      </c>
      <c r="D47" s="17">
        <v>175476047</v>
      </c>
      <c r="E47" s="17">
        <v>76180426</v>
      </c>
      <c r="F47" s="17">
        <v>32573216</v>
      </c>
      <c r="G47" s="17">
        <v>107165219</v>
      </c>
      <c r="H47" s="17">
        <v>28638905</v>
      </c>
      <c r="I47" s="17">
        <v>45343247</v>
      </c>
      <c r="J47" s="17">
        <v>30791035</v>
      </c>
      <c r="K47" s="17">
        <v>34113075</v>
      </c>
      <c r="L47" s="17">
        <v>45980035</v>
      </c>
      <c r="M47" s="17">
        <v>41464093</v>
      </c>
      <c r="N47" s="17">
        <v>96766704</v>
      </c>
      <c r="O47" s="17">
        <v>94938946</v>
      </c>
      <c r="P47" s="17">
        <v>28776818</v>
      </c>
      <c r="Q47" s="17">
        <v>25231044</v>
      </c>
      <c r="R47" s="17">
        <v>35316904</v>
      </c>
      <c r="S47" s="17">
        <v>51506500</v>
      </c>
      <c r="T47" s="17">
        <v>77514658</v>
      </c>
      <c r="U47" s="17">
        <v>45933865</v>
      </c>
      <c r="V47" s="17">
        <v>112963956</v>
      </c>
      <c r="W47" s="17">
        <v>36243599</v>
      </c>
      <c r="X47" s="17">
        <v>96409397</v>
      </c>
      <c r="Y47" s="17">
        <v>41009153</v>
      </c>
      <c r="Z47" s="17">
        <v>341953796</v>
      </c>
      <c r="AA47" s="17">
        <v>57153206</v>
      </c>
      <c r="AB47" s="17">
        <v>847304274</v>
      </c>
      <c r="AC47" s="17">
        <v>65974575</v>
      </c>
      <c r="AD47" s="17">
        <v>48761015</v>
      </c>
      <c r="AE47" s="17">
        <v>84764724</v>
      </c>
      <c r="AF47" s="9">
        <v>89421180</v>
      </c>
    </row>
    <row r="48" spans="1:32" ht="13.5">
      <c r="A48" s="21" t="s">
        <v>126</v>
      </c>
      <c r="B48" s="17">
        <v>31464826</v>
      </c>
      <c r="C48" s="17">
        <v>48803650</v>
      </c>
      <c r="D48" s="17">
        <v>61061806</v>
      </c>
      <c r="E48" s="17">
        <v>22783919</v>
      </c>
      <c r="F48" s="17">
        <v>7585748</v>
      </c>
      <c r="G48" s="17">
        <v>33276965</v>
      </c>
      <c r="H48" s="17">
        <v>7872660</v>
      </c>
      <c r="I48" s="17">
        <v>14348028</v>
      </c>
      <c r="J48" s="17">
        <v>8679367</v>
      </c>
      <c r="K48" s="17">
        <v>9477268</v>
      </c>
      <c r="L48" s="17">
        <v>13819554</v>
      </c>
      <c r="M48" s="17">
        <v>15444795</v>
      </c>
      <c r="N48" s="17">
        <v>19066613</v>
      </c>
      <c r="O48" s="17">
        <v>31135573</v>
      </c>
      <c r="P48" s="17">
        <v>7290296</v>
      </c>
      <c r="Q48" s="17">
        <v>10131389</v>
      </c>
      <c r="R48" s="17">
        <v>10063450</v>
      </c>
      <c r="S48" s="17">
        <v>26662809</v>
      </c>
      <c r="T48" s="17">
        <v>22910248</v>
      </c>
      <c r="U48" s="17">
        <v>15013495</v>
      </c>
      <c r="V48" s="17">
        <v>20750787</v>
      </c>
      <c r="W48" s="17">
        <v>8249914</v>
      </c>
      <c r="X48" s="17">
        <v>26200429</v>
      </c>
      <c r="Y48" s="17">
        <v>1697456</v>
      </c>
      <c r="Z48" s="17">
        <v>93312610</v>
      </c>
      <c r="AA48" s="17">
        <v>19124834</v>
      </c>
      <c r="AB48" s="17">
        <v>220742644</v>
      </c>
      <c r="AC48" s="17">
        <v>17932461</v>
      </c>
      <c r="AD48" s="17">
        <v>14237236</v>
      </c>
      <c r="AE48" s="17">
        <v>29410846</v>
      </c>
      <c r="AF48" s="9">
        <v>25303583</v>
      </c>
    </row>
    <row r="49" spans="1:32" ht="12.75">
      <c r="A49" s="1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8"/>
    </row>
    <row r="50" spans="1:32" ht="13.5">
      <c r="A50" s="21" t="s">
        <v>129</v>
      </c>
      <c r="B50" s="15">
        <f>+B47-B46</f>
        <v>2211652</v>
      </c>
      <c r="C50" s="15">
        <f aca="true" t="shared" si="18" ref="C50:AF50">+C47-C46</f>
        <v>-6150000</v>
      </c>
      <c r="D50" s="15">
        <f t="shared" si="18"/>
        <v>2150000</v>
      </c>
      <c r="E50" s="15">
        <f t="shared" si="18"/>
        <v>0</v>
      </c>
      <c r="F50" s="15">
        <f t="shared" si="18"/>
        <v>0</v>
      </c>
      <c r="G50" s="15">
        <f t="shared" si="18"/>
        <v>807617</v>
      </c>
      <c r="H50" s="15">
        <f t="shared" si="18"/>
        <v>250000</v>
      </c>
      <c r="I50" s="15">
        <f t="shared" si="18"/>
        <v>-2036584</v>
      </c>
      <c r="J50" s="15">
        <f t="shared" si="18"/>
        <v>1059118</v>
      </c>
      <c r="K50" s="15">
        <f t="shared" si="18"/>
        <v>2500</v>
      </c>
      <c r="L50" s="15">
        <f t="shared" si="18"/>
        <v>0</v>
      </c>
      <c r="M50" s="15">
        <f t="shared" si="18"/>
        <v>13</v>
      </c>
      <c r="N50" s="15">
        <f t="shared" si="18"/>
        <v>31207122</v>
      </c>
      <c r="O50" s="15">
        <f t="shared" si="18"/>
        <v>700000</v>
      </c>
      <c r="P50" s="15">
        <f t="shared" si="18"/>
        <v>42000</v>
      </c>
      <c r="Q50" s="15">
        <f t="shared" si="18"/>
        <v>0</v>
      </c>
      <c r="R50" s="15">
        <f t="shared" si="18"/>
        <v>441125</v>
      </c>
      <c r="S50" s="15">
        <f t="shared" si="18"/>
        <v>-1000</v>
      </c>
      <c r="T50" s="15">
        <f t="shared" si="18"/>
        <v>139652</v>
      </c>
      <c r="U50" s="15">
        <f t="shared" si="18"/>
        <v>-40000</v>
      </c>
      <c r="V50" s="15">
        <f t="shared" si="18"/>
        <v>0</v>
      </c>
      <c r="W50" s="15">
        <f t="shared" si="18"/>
        <v>603263</v>
      </c>
      <c r="X50" s="15">
        <f t="shared" si="18"/>
        <v>2194400</v>
      </c>
      <c r="Y50" s="15">
        <f t="shared" si="18"/>
        <v>649998</v>
      </c>
      <c r="Z50" s="15">
        <f t="shared" si="18"/>
        <v>438720</v>
      </c>
      <c r="AA50" s="15">
        <f t="shared" si="18"/>
        <v>-288500</v>
      </c>
      <c r="AB50" s="15">
        <f t="shared" si="18"/>
        <v>0</v>
      </c>
      <c r="AC50" s="15">
        <f t="shared" si="18"/>
        <v>740632</v>
      </c>
      <c r="AD50" s="15">
        <f t="shared" si="18"/>
        <v>1750000</v>
      </c>
      <c r="AE50" s="15">
        <f t="shared" si="18"/>
        <v>-8530029</v>
      </c>
      <c r="AF50" s="7">
        <f t="shared" si="18"/>
        <v>0</v>
      </c>
    </row>
    <row r="51" spans="1:32" ht="13.5">
      <c r="A51" s="21" t="s">
        <v>119</v>
      </c>
      <c r="B51" s="15">
        <f>+B48-B46</f>
        <v>-72225739</v>
      </c>
      <c r="C51" s="15">
        <f aca="true" t="shared" si="19" ref="C51:AF51">+C48-C46</f>
        <v>-117906962</v>
      </c>
      <c r="D51" s="15">
        <f t="shared" si="19"/>
        <v>-112264241</v>
      </c>
      <c r="E51" s="15">
        <f t="shared" si="19"/>
        <v>-53396507</v>
      </c>
      <c r="F51" s="15">
        <f t="shared" si="19"/>
        <v>-24987468</v>
      </c>
      <c r="G51" s="15">
        <f t="shared" si="19"/>
        <v>-73080637</v>
      </c>
      <c r="H51" s="15">
        <f t="shared" si="19"/>
        <v>-20516245</v>
      </c>
      <c r="I51" s="15">
        <f t="shared" si="19"/>
        <v>-33031803</v>
      </c>
      <c r="J51" s="15">
        <f t="shared" si="19"/>
        <v>-21052550</v>
      </c>
      <c r="K51" s="15">
        <f t="shared" si="19"/>
        <v>-24633307</v>
      </c>
      <c r="L51" s="15">
        <f t="shared" si="19"/>
        <v>-32160481</v>
      </c>
      <c r="M51" s="15">
        <f t="shared" si="19"/>
        <v>-26019285</v>
      </c>
      <c r="N51" s="15">
        <f t="shared" si="19"/>
        <v>-46492969</v>
      </c>
      <c r="O51" s="15">
        <f t="shared" si="19"/>
        <v>-63103373</v>
      </c>
      <c r="P51" s="15">
        <f t="shared" si="19"/>
        <v>-21444522</v>
      </c>
      <c r="Q51" s="15">
        <f t="shared" si="19"/>
        <v>-15099655</v>
      </c>
      <c r="R51" s="15">
        <f t="shared" si="19"/>
        <v>-24812329</v>
      </c>
      <c r="S51" s="15">
        <f t="shared" si="19"/>
        <v>-24844691</v>
      </c>
      <c r="T51" s="15">
        <f t="shared" si="19"/>
        <v>-54464758</v>
      </c>
      <c r="U51" s="15">
        <f t="shared" si="19"/>
        <v>-30960370</v>
      </c>
      <c r="V51" s="15">
        <f t="shared" si="19"/>
        <v>-92213169</v>
      </c>
      <c r="W51" s="15">
        <f t="shared" si="19"/>
        <v>-27390422</v>
      </c>
      <c r="X51" s="15">
        <f t="shared" si="19"/>
        <v>-68014568</v>
      </c>
      <c r="Y51" s="15">
        <f t="shared" si="19"/>
        <v>-38661699</v>
      </c>
      <c r="Z51" s="15">
        <f t="shared" si="19"/>
        <v>-248202466</v>
      </c>
      <c r="AA51" s="15">
        <f t="shared" si="19"/>
        <v>-38316872</v>
      </c>
      <c r="AB51" s="15">
        <f t="shared" si="19"/>
        <v>-626561630</v>
      </c>
      <c r="AC51" s="15">
        <f t="shared" si="19"/>
        <v>-47301482</v>
      </c>
      <c r="AD51" s="15">
        <f t="shared" si="19"/>
        <v>-32773779</v>
      </c>
      <c r="AE51" s="15">
        <f t="shared" si="19"/>
        <v>-63883907</v>
      </c>
      <c r="AF51" s="7">
        <f t="shared" si="19"/>
        <v>-64117597</v>
      </c>
    </row>
    <row r="52" spans="1:32" ht="13.5">
      <c r="A52" s="21" t="s">
        <v>120</v>
      </c>
      <c r="B52" s="15">
        <f>+B48-B47</f>
        <v>-74437391</v>
      </c>
      <c r="C52" s="15">
        <f aca="true" t="shared" si="20" ref="C52:AF52">+C48-C47</f>
        <v>-111756962</v>
      </c>
      <c r="D52" s="15">
        <f t="shared" si="20"/>
        <v>-114414241</v>
      </c>
      <c r="E52" s="15">
        <f t="shared" si="20"/>
        <v>-53396507</v>
      </c>
      <c r="F52" s="15">
        <f t="shared" si="20"/>
        <v>-24987468</v>
      </c>
      <c r="G52" s="15">
        <f t="shared" si="20"/>
        <v>-73888254</v>
      </c>
      <c r="H52" s="15">
        <f t="shared" si="20"/>
        <v>-20766245</v>
      </c>
      <c r="I52" s="15">
        <f t="shared" si="20"/>
        <v>-30995219</v>
      </c>
      <c r="J52" s="15">
        <f t="shared" si="20"/>
        <v>-22111668</v>
      </c>
      <c r="K52" s="15">
        <f t="shared" si="20"/>
        <v>-24635807</v>
      </c>
      <c r="L52" s="15">
        <f t="shared" si="20"/>
        <v>-32160481</v>
      </c>
      <c r="M52" s="15">
        <f t="shared" si="20"/>
        <v>-26019298</v>
      </c>
      <c r="N52" s="15">
        <f t="shared" si="20"/>
        <v>-77700091</v>
      </c>
      <c r="O52" s="15">
        <f t="shared" si="20"/>
        <v>-63803373</v>
      </c>
      <c r="P52" s="15">
        <f t="shared" si="20"/>
        <v>-21486522</v>
      </c>
      <c r="Q52" s="15">
        <f t="shared" si="20"/>
        <v>-15099655</v>
      </c>
      <c r="R52" s="15">
        <f t="shared" si="20"/>
        <v>-25253454</v>
      </c>
      <c r="S52" s="15">
        <f t="shared" si="20"/>
        <v>-24843691</v>
      </c>
      <c r="T52" s="15">
        <f t="shared" si="20"/>
        <v>-54604410</v>
      </c>
      <c r="U52" s="15">
        <f t="shared" si="20"/>
        <v>-30920370</v>
      </c>
      <c r="V52" s="15">
        <f t="shared" si="20"/>
        <v>-92213169</v>
      </c>
      <c r="W52" s="15">
        <f t="shared" si="20"/>
        <v>-27993685</v>
      </c>
      <c r="X52" s="15">
        <f t="shared" si="20"/>
        <v>-70208968</v>
      </c>
      <c r="Y52" s="15">
        <f t="shared" si="20"/>
        <v>-39311697</v>
      </c>
      <c r="Z52" s="15">
        <f t="shared" si="20"/>
        <v>-248641186</v>
      </c>
      <c r="AA52" s="15">
        <f t="shared" si="20"/>
        <v>-38028372</v>
      </c>
      <c r="AB52" s="15">
        <f t="shared" si="20"/>
        <v>-626561630</v>
      </c>
      <c r="AC52" s="15">
        <f t="shared" si="20"/>
        <v>-48042114</v>
      </c>
      <c r="AD52" s="15">
        <f t="shared" si="20"/>
        <v>-34523779</v>
      </c>
      <c r="AE52" s="15">
        <f t="shared" si="20"/>
        <v>-55353878</v>
      </c>
      <c r="AF52" s="7">
        <f t="shared" si="20"/>
        <v>-64117597</v>
      </c>
    </row>
    <row r="53" spans="1:32" ht="13.5">
      <c r="A53" s="21" t="s">
        <v>121</v>
      </c>
      <c r="B53" s="18">
        <f>IF(B46=0,0,B48*100/B46)</f>
        <v>30.34492675394333</v>
      </c>
      <c r="C53" s="18">
        <f aca="true" t="shared" si="21" ref="C53:AF53">IF(C46=0,0,C48*100/C46)</f>
        <v>29.27447114164514</v>
      </c>
      <c r="D53" s="18">
        <f t="shared" si="21"/>
        <v>35.22944592395856</v>
      </c>
      <c r="E53" s="18">
        <f t="shared" si="21"/>
        <v>29.907838793130402</v>
      </c>
      <c r="F53" s="18">
        <f t="shared" si="21"/>
        <v>23.288299196493217</v>
      </c>
      <c r="G53" s="18">
        <f t="shared" si="21"/>
        <v>31.287810531869646</v>
      </c>
      <c r="H53" s="18">
        <f t="shared" si="21"/>
        <v>27.731467627934222</v>
      </c>
      <c r="I53" s="18">
        <f t="shared" si="21"/>
        <v>30.282986868399764</v>
      </c>
      <c r="J53" s="18">
        <f t="shared" si="21"/>
        <v>29.192086739647497</v>
      </c>
      <c r="K53" s="18">
        <f t="shared" si="21"/>
        <v>27.783958493810204</v>
      </c>
      <c r="L53" s="18">
        <f t="shared" si="21"/>
        <v>30.055553459235078</v>
      </c>
      <c r="M53" s="18">
        <f t="shared" si="21"/>
        <v>37.248613739892455</v>
      </c>
      <c r="N53" s="18">
        <f t="shared" si="21"/>
        <v>29.08287761810318</v>
      </c>
      <c r="O53" s="18">
        <f t="shared" si="21"/>
        <v>33.03896565226865</v>
      </c>
      <c r="P53" s="18">
        <f t="shared" si="21"/>
        <v>25.37094893031861</v>
      </c>
      <c r="Q53" s="18">
        <f t="shared" si="21"/>
        <v>40.154458134986406</v>
      </c>
      <c r="R53" s="18">
        <f t="shared" si="21"/>
        <v>28.855126074746604</v>
      </c>
      <c r="S53" s="18">
        <f t="shared" si="21"/>
        <v>51.7649060816386</v>
      </c>
      <c r="T53" s="18">
        <f t="shared" si="21"/>
        <v>29.609365070679285</v>
      </c>
      <c r="U53" s="18">
        <f t="shared" si="21"/>
        <v>32.656586519319184</v>
      </c>
      <c r="V53" s="18">
        <f t="shared" si="21"/>
        <v>18.369387665566528</v>
      </c>
      <c r="W53" s="18">
        <f t="shared" si="21"/>
        <v>23.147688618872728</v>
      </c>
      <c r="X53" s="18">
        <f t="shared" si="21"/>
        <v>27.809191566391494</v>
      </c>
      <c r="Y53" s="18">
        <f t="shared" si="21"/>
        <v>4.205875965440803</v>
      </c>
      <c r="Z53" s="18">
        <f t="shared" si="21"/>
        <v>27.323130531432234</v>
      </c>
      <c r="AA53" s="18">
        <f t="shared" si="21"/>
        <v>33.294334955859426</v>
      </c>
      <c r="AB53" s="18">
        <f t="shared" si="21"/>
        <v>26.052346338099554</v>
      </c>
      <c r="AC53" s="18">
        <f t="shared" si="21"/>
        <v>27.48946357573388</v>
      </c>
      <c r="AD53" s="18">
        <f t="shared" si="21"/>
        <v>30.284893870085554</v>
      </c>
      <c r="AE53" s="18">
        <f t="shared" si="21"/>
        <v>31.52465176685767</v>
      </c>
      <c r="AF53" s="10">
        <f t="shared" si="21"/>
        <v>28.297080177201867</v>
      </c>
    </row>
    <row r="54" spans="1:32" ht="13.5">
      <c r="A54" s="21" t="s">
        <v>122</v>
      </c>
      <c r="B54" s="18">
        <f>IF(B47=0,0,B48*100/B47)</f>
        <v>29.711206140283164</v>
      </c>
      <c r="C54" s="18">
        <f aca="true" t="shared" si="22" ref="C54:AF54">IF(C47=0,0,C48*100/C47)</f>
        <v>30.395779756992955</v>
      </c>
      <c r="D54" s="18">
        <f t="shared" si="22"/>
        <v>34.797801206451844</v>
      </c>
      <c r="E54" s="18">
        <f t="shared" si="22"/>
        <v>29.907838793130402</v>
      </c>
      <c r="F54" s="18">
        <f t="shared" si="22"/>
        <v>23.288299196493217</v>
      </c>
      <c r="G54" s="18">
        <f t="shared" si="22"/>
        <v>31.052019778917263</v>
      </c>
      <c r="H54" s="18">
        <f t="shared" si="22"/>
        <v>27.489388997239942</v>
      </c>
      <c r="I54" s="18">
        <f t="shared" si="22"/>
        <v>31.643141921442016</v>
      </c>
      <c r="J54" s="18">
        <f t="shared" si="22"/>
        <v>28.18796769903967</v>
      </c>
      <c r="K54" s="18">
        <f t="shared" si="22"/>
        <v>27.781922327436035</v>
      </c>
      <c r="L54" s="18">
        <f t="shared" si="22"/>
        <v>30.055553459235078</v>
      </c>
      <c r="M54" s="18">
        <f t="shared" si="22"/>
        <v>37.248602061547565</v>
      </c>
      <c r="N54" s="18">
        <f t="shared" si="22"/>
        <v>19.70369167477276</v>
      </c>
      <c r="O54" s="18">
        <f t="shared" si="22"/>
        <v>32.79536408588315</v>
      </c>
      <c r="P54" s="18">
        <f t="shared" si="22"/>
        <v>25.333919823936057</v>
      </c>
      <c r="Q54" s="18">
        <f t="shared" si="22"/>
        <v>40.154458134986406</v>
      </c>
      <c r="R54" s="18">
        <f t="shared" si="22"/>
        <v>28.494711767486752</v>
      </c>
      <c r="S54" s="18">
        <f t="shared" si="22"/>
        <v>51.765911098599204</v>
      </c>
      <c r="T54" s="18">
        <f t="shared" si="22"/>
        <v>29.55602023039307</v>
      </c>
      <c r="U54" s="18">
        <f t="shared" si="22"/>
        <v>32.6850244367636</v>
      </c>
      <c r="V54" s="18">
        <f t="shared" si="22"/>
        <v>18.369387665566528</v>
      </c>
      <c r="W54" s="18">
        <f t="shared" si="22"/>
        <v>22.762402817667198</v>
      </c>
      <c r="X54" s="18">
        <f t="shared" si="22"/>
        <v>27.17621913971726</v>
      </c>
      <c r="Y54" s="18">
        <f t="shared" si="22"/>
        <v>4.139212531407318</v>
      </c>
      <c r="Z54" s="18">
        <f t="shared" si="22"/>
        <v>27.28807549192991</v>
      </c>
      <c r="AA54" s="18">
        <f t="shared" si="22"/>
        <v>33.462399292176194</v>
      </c>
      <c r="AB54" s="18">
        <f t="shared" si="22"/>
        <v>26.052346338099554</v>
      </c>
      <c r="AC54" s="18">
        <f t="shared" si="22"/>
        <v>27.18086626552729</v>
      </c>
      <c r="AD54" s="18">
        <f t="shared" si="22"/>
        <v>29.1979894183909</v>
      </c>
      <c r="AE54" s="18">
        <f t="shared" si="22"/>
        <v>34.69703505434643</v>
      </c>
      <c r="AF54" s="10">
        <f t="shared" si="22"/>
        <v>28.297080177201867</v>
      </c>
    </row>
    <row r="55" spans="1:32" ht="12.75">
      <c r="A55" s="1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8"/>
    </row>
    <row r="56" spans="1:32" ht="13.5">
      <c r="A56" s="2" t="s">
        <v>130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8"/>
    </row>
    <row r="57" spans="1:32" ht="13.5">
      <c r="A57" s="21" t="s">
        <v>124</v>
      </c>
      <c r="B57" s="17">
        <v>105897585</v>
      </c>
      <c r="C57" s="17">
        <v>131489004</v>
      </c>
      <c r="D57" s="17">
        <v>69303000</v>
      </c>
      <c r="E57" s="17">
        <v>618470</v>
      </c>
      <c r="F57" s="17">
        <v>17321000</v>
      </c>
      <c r="G57" s="17">
        <v>44251304</v>
      </c>
      <c r="H57" s="17">
        <v>19534000</v>
      </c>
      <c r="I57" s="17">
        <v>67207000</v>
      </c>
      <c r="J57" s="17">
        <v>8125602</v>
      </c>
      <c r="K57" s="17">
        <v>6941739</v>
      </c>
      <c r="L57" s="17">
        <v>1275000</v>
      </c>
      <c r="M57" s="17">
        <v>25234013</v>
      </c>
      <c r="N57" s="17">
        <v>33335850</v>
      </c>
      <c r="O57" s="17">
        <v>31616010</v>
      </c>
      <c r="P57" s="17">
        <v>99567000</v>
      </c>
      <c r="Q57" s="17">
        <v>18962000</v>
      </c>
      <c r="R57" s="17">
        <v>28271150</v>
      </c>
      <c r="S57" s="17">
        <v>31594000</v>
      </c>
      <c r="T57" s="17">
        <v>52024008</v>
      </c>
      <c r="U57" s="17">
        <v>1500000</v>
      </c>
      <c r="V57" s="17">
        <v>27363436</v>
      </c>
      <c r="W57" s="17">
        <v>23700000</v>
      </c>
      <c r="X57" s="17">
        <v>32554280</v>
      </c>
      <c r="Y57" s="17">
        <v>22659000</v>
      </c>
      <c r="Z57" s="17">
        <v>113936629</v>
      </c>
      <c r="AA57" s="17">
        <v>1820000</v>
      </c>
      <c r="AB57" s="17">
        <v>154456000</v>
      </c>
      <c r="AC57" s="17">
        <v>26672000</v>
      </c>
      <c r="AD57" s="17">
        <v>32340000</v>
      </c>
      <c r="AE57" s="17">
        <v>93082214</v>
      </c>
      <c r="AF57" s="9">
        <v>8740390</v>
      </c>
    </row>
    <row r="58" spans="1:32" ht="13.5">
      <c r="A58" s="21" t="s">
        <v>125</v>
      </c>
      <c r="B58" s="17">
        <v>131783691</v>
      </c>
      <c r="C58" s="17">
        <v>160757551</v>
      </c>
      <c r="D58" s="17">
        <v>93719270</v>
      </c>
      <c r="E58" s="17">
        <v>618470</v>
      </c>
      <c r="F58" s="17">
        <v>19386000</v>
      </c>
      <c r="G58" s="17">
        <v>37251303</v>
      </c>
      <c r="H58" s="17">
        <v>21334000</v>
      </c>
      <c r="I58" s="17">
        <v>70207000</v>
      </c>
      <c r="J58" s="17">
        <v>8315502</v>
      </c>
      <c r="K58" s="17">
        <v>9440739</v>
      </c>
      <c r="L58" s="17">
        <v>1275000</v>
      </c>
      <c r="M58" s="17">
        <v>24834013</v>
      </c>
      <c r="N58" s="17">
        <v>39792605</v>
      </c>
      <c r="O58" s="17">
        <v>28716010</v>
      </c>
      <c r="P58" s="17">
        <v>78118000</v>
      </c>
      <c r="Q58" s="17">
        <v>18962000</v>
      </c>
      <c r="R58" s="17">
        <v>23121151</v>
      </c>
      <c r="S58" s="17">
        <v>30594000</v>
      </c>
      <c r="T58" s="17">
        <v>47024008</v>
      </c>
      <c r="U58" s="17">
        <v>1500000</v>
      </c>
      <c r="V58" s="17">
        <v>31163436</v>
      </c>
      <c r="W58" s="17">
        <v>23400000</v>
      </c>
      <c r="X58" s="17">
        <v>34827880</v>
      </c>
      <c r="Y58" s="17">
        <v>22859000</v>
      </c>
      <c r="Z58" s="17">
        <v>139811951</v>
      </c>
      <c r="AA58" s="17">
        <v>1850000</v>
      </c>
      <c r="AB58" s="17">
        <v>158798000</v>
      </c>
      <c r="AC58" s="17">
        <v>31705586</v>
      </c>
      <c r="AD58" s="17">
        <v>64104000</v>
      </c>
      <c r="AE58" s="17">
        <v>118967194</v>
      </c>
      <c r="AF58" s="9">
        <v>9209390</v>
      </c>
    </row>
    <row r="59" spans="1:32" ht="13.5">
      <c r="A59" s="21" t="s">
        <v>126</v>
      </c>
      <c r="B59" s="17">
        <v>28247999</v>
      </c>
      <c r="C59" s="17">
        <v>52421114</v>
      </c>
      <c r="D59" s="17">
        <v>11077583</v>
      </c>
      <c r="E59" s="17">
        <v>34470</v>
      </c>
      <c r="F59" s="17">
        <v>4143104</v>
      </c>
      <c r="G59" s="17">
        <v>20403381</v>
      </c>
      <c r="H59" s="17">
        <v>4246505</v>
      </c>
      <c r="I59" s="17">
        <v>21831077</v>
      </c>
      <c r="J59" s="17">
        <v>4469133</v>
      </c>
      <c r="K59" s="17">
        <v>374130</v>
      </c>
      <c r="L59" s="17">
        <v>203359</v>
      </c>
      <c r="M59" s="17">
        <v>2311578</v>
      </c>
      <c r="N59" s="17">
        <v>7347137</v>
      </c>
      <c r="O59" s="17">
        <v>4247253</v>
      </c>
      <c r="P59" s="17">
        <v>552489</v>
      </c>
      <c r="Q59" s="17">
        <v>3490638</v>
      </c>
      <c r="R59" s="17">
        <v>441600</v>
      </c>
      <c r="S59" s="17">
        <v>16266175</v>
      </c>
      <c r="T59" s="17">
        <v>7687589</v>
      </c>
      <c r="U59" s="17">
        <v>524925</v>
      </c>
      <c r="V59" s="17">
        <v>9851675</v>
      </c>
      <c r="W59" s="17">
        <v>251948</v>
      </c>
      <c r="X59" s="17">
        <v>2808930</v>
      </c>
      <c r="Y59" s="17">
        <v>9110439</v>
      </c>
      <c r="Z59" s="17">
        <v>1151153672</v>
      </c>
      <c r="AA59" s="17">
        <v>8687</v>
      </c>
      <c r="AB59" s="17">
        <v>18509738</v>
      </c>
      <c r="AC59" s="17">
        <v>1089089</v>
      </c>
      <c r="AD59" s="17">
        <v>10817770</v>
      </c>
      <c r="AE59" s="17">
        <v>11554313</v>
      </c>
      <c r="AF59" s="9">
        <v>61804</v>
      </c>
    </row>
    <row r="60" spans="1:32" ht="12.75">
      <c r="A60" s="1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8"/>
    </row>
    <row r="61" spans="1:32" ht="13.5">
      <c r="A61" s="21" t="s">
        <v>131</v>
      </c>
      <c r="B61" s="15">
        <f>+B58-B57</f>
        <v>25886106</v>
      </c>
      <c r="C61" s="15">
        <f aca="true" t="shared" si="23" ref="C61:AF61">+C58-C57</f>
        <v>29268547</v>
      </c>
      <c r="D61" s="15">
        <f t="shared" si="23"/>
        <v>24416270</v>
      </c>
      <c r="E61" s="15">
        <f t="shared" si="23"/>
        <v>0</v>
      </c>
      <c r="F61" s="15">
        <f t="shared" si="23"/>
        <v>2065000</v>
      </c>
      <c r="G61" s="15">
        <f t="shared" si="23"/>
        <v>-7000001</v>
      </c>
      <c r="H61" s="15">
        <f t="shared" si="23"/>
        <v>1800000</v>
      </c>
      <c r="I61" s="15">
        <f t="shared" si="23"/>
        <v>3000000</v>
      </c>
      <c r="J61" s="15">
        <f t="shared" si="23"/>
        <v>189900</v>
      </c>
      <c r="K61" s="15">
        <f t="shared" si="23"/>
        <v>2499000</v>
      </c>
      <c r="L61" s="15">
        <f t="shared" si="23"/>
        <v>0</v>
      </c>
      <c r="M61" s="15">
        <f t="shared" si="23"/>
        <v>-400000</v>
      </c>
      <c r="N61" s="15">
        <f t="shared" si="23"/>
        <v>6456755</v>
      </c>
      <c r="O61" s="15">
        <f t="shared" si="23"/>
        <v>-2900000</v>
      </c>
      <c r="P61" s="15">
        <f t="shared" si="23"/>
        <v>-21449000</v>
      </c>
      <c r="Q61" s="15">
        <f t="shared" si="23"/>
        <v>0</v>
      </c>
      <c r="R61" s="15">
        <f t="shared" si="23"/>
        <v>-5149999</v>
      </c>
      <c r="S61" s="15">
        <f t="shared" si="23"/>
        <v>-1000000</v>
      </c>
      <c r="T61" s="15">
        <f t="shared" si="23"/>
        <v>-5000000</v>
      </c>
      <c r="U61" s="15">
        <f t="shared" si="23"/>
        <v>0</v>
      </c>
      <c r="V61" s="15">
        <f t="shared" si="23"/>
        <v>3800000</v>
      </c>
      <c r="W61" s="15">
        <f t="shared" si="23"/>
        <v>-300000</v>
      </c>
      <c r="X61" s="15">
        <f t="shared" si="23"/>
        <v>2273600</v>
      </c>
      <c r="Y61" s="15">
        <f t="shared" si="23"/>
        <v>200000</v>
      </c>
      <c r="Z61" s="15">
        <f t="shared" si="23"/>
        <v>25875322</v>
      </c>
      <c r="AA61" s="15">
        <f t="shared" si="23"/>
        <v>30000</v>
      </c>
      <c r="AB61" s="15">
        <f t="shared" si="23"/>
        <v>4342000</v>
      </c>
      <c r="AC61" s="15">
        <f t="shared" si="23"/>
        <v>5033586</v>
      </c>
      <c r="AD61" s="15">
        <f t="shared" si="23"/>
        <v>31764000</v>
      </c>
      <c r="AE61" s="15">
        <f t="shared" si="23"/>
        <v>25884980</v>
      </c>
      <c r="AF61" s="7">
        <f t="shared" si="23"/>
        <v>469000</v>
      </c>
    </row>
    <row r="62" spans="1:32" ht="13.5">
      <c r="A62" s="21" t="s">
        <v>119</v>
      </c>
      <c r="B62" s="15">
        <f>+B59-B57</f>
        <v>-77649586</v>
      </c>
      <c r="C62" s="15">
        <f aca="true" t="shared" si="24" ref="C62:AF62">+C59-C57</f>
        <v>-79067890</v>
      </c>
      <c r="D62" s="15">
        <f t="shared" si="24"/>
        <v>-58225417</v>
      </c>
      <c r="E62" s="15">
        <f t="shared" si="24"/>
        <v>-584000</v>
      </c>
      <c r="F62" s="15">
        <f t="shared" si="24"/>
        <v>-13177896</v>
      </c>
      <c r="G62" s="15">
        <f t="shared" si="24"/>
        <v>-23847923</v>
      </c>
      <c r="H62" s="15">
        <f t="shared" si="24"/>
        <v>-15287495</v>
      </c>
      <c r="I62" s="15">
        <f t="shared" si="24"/>
        <v>-45375923</v>
      </c>
      <c r="J62" s="15">
        <f t="shared" si="24"/>
        <v>-3656469</v>
      </c>
      <c r="K62" s="15">
        <f t="shared" si="24"/>
        <v>-6567609</v>
      </c>
      <c r="L62" s="15">
        <f t="shared" si="24"/>
        <v>-1071641</v>
      </c>
      <c r="M62" s="15">
        <f t="shared" si="24"/>
        <v>-22922435</v>
      </c>
      <c r="N62" s="15">
        <f t="shared" si="24"/>
        <v>-25988713</v>
      </c>
      <c r="O62" s="15">
        <f t="shared" si="24"/>
        <v>-27368757</v>
      </c>
      <c r="P62" s="15">
        <f t="shared" si="24"/>
        <v>-99014511</v>
      </c>
      <c r="Q62" s="15">
        <f t="shared" si="24"/>
        <v>-15471362</v>
      </c>
      <c r="R62" s="15">
        <f t="shared" si="24"/>
        <v>-27829550</v>
      </c>
      <c r="S62" s="15">
        <f t="shared" si="24"/>
        <v>-15327825</v>
      </c>
      <c r="T62" s="15">
        <f t="shared" si="24"/>
        <v>-44336419</v>
      </c>
      <c r="U62" s="15">
        <f t="shared" si="24"/>
        <v>-975075</v>
      </c>
      <c r="V62" s="15">
        <f t="shared" si="24"/>
        <v>-17511761</v>
      </c>
      <c r="W62" s="15">
        <f t="shared" si="24"/>
        <v>-23448052</v>
      </c>
      <c r="X62" s="15">
        <f t="shared" si="24"/>
        <v>-29745350</v>
      </c>
      <c r="Y62" s="15">
        <f t="shared" si="24"/>
        <v>-13548561</v>
      </c>
      <c r="Z62" s="15">
        <f t="shared" si="24"/>
        <v>1037217043</v>
      </c>
      <c r="AA62" s="15">
        <f t="shared" si="24"/>
        <v>-1811313</v>
      </c>
      <c r="AB62" s="15">
        <f t="shared" si="24"/>
        <v>-135946262</v>
      </c>
      <c r="AC62" s="15">
        <f t="shared" si="24"/>
        <v>-25582911</v>
      </c>
      <c r="AD62" s="15">
        <f t="shared" si="24"/>
        <v>-21522230</v>
      </c>
      <c r="AE62" s="15">
        <f t="shared" si="24"/>
        <v>-81527901</v>
      </c>
      <c r="AF62" s="7">
        <f t="shared" si="24"/>
        <v>-8678586</v>
      </c>
    </row>
    <row r="63" spans="1:32" ht="13.5">
      <c r="A63" s="21" t="s">
        <v>120</v>
      </c>
      <c r="B63" s="15">
        <f>+B59-B58</f>
        <v>-103535692</v>
      </c>
      <c r="C63" s="15">
        <f aca="true" t="shared" si="25" ref="C63:AF63">+C59-C58</f>
        <v>-108336437</v>
      </c>
      <c r="D63" s="15">
        <f t="shared" si="25"/>
        <v>-82641687</v>
      </c>
      <c r="E63" s="15">
        <f t="shared" si="25"/>
        <v>-584000</v>
      </c>
      <c r="F63" s="15">
        <f t="shared" si="25"/>
        <v>-15242896</v>
      </c>
      <c r="G63" s="15">
        <f t="shared" si="25"/>
        <v>-16847922</v>
      </c>
      <c r="H63" s="15">
        <f t="shared" si="25"/>
        <v>-17087495</v>
      </c>
      <c r="I63" s="15">
        <f t="shared" si="25"/>
        <v>-48375923</v>
      </c>
      <c r="J63" s="15">
        <f t="shared" si="25"/>
        <v>-3846369</v>
      </c>
      <c r="K63" s="15">
        <f t="shared" si="25"/>
        <v>-9066609</v>
      </c>
      <c r="L63" s="15">
        <f t="shared" si="25"/>
        <v>-1071641</v>
      </c>
      <c r="M63" s="15">
        <f t="shared" si="25"/>
        <v>-22522435</v>
      </c>
      <c r="N63" s="15">
        <f t="shared" si="25"/>
        <v>-32445468</v>
      </c>
      <c r="O63" s="15">
        <f t="shared" si="25"/>
        <v>-24468757</v>
      </c>
      <c r="P63" s="15">
        <f t="shared" si="25"/>
        <v>-77565511</v>
      </c>
      <c r="Q63" s="15">
        <f t="shared" si="25"/>
        <v>-15471362</v>
      </c>
      <c r="R63" s="15">
        <f t="shared" si="25"/>
        <v>-22679551</v>
      </c>
      <c r="S63" s="15">
        <f t="shared" si="25"/>
        <v>-14327825</v>
      </c>
      <c r="T63" s="15">
        <f t="shared" si="25"/>
        <v>-39336419</v>
      </c>
      <c r="U63" s="15">
        <f t="shared" si="25"/>
        <v>-975075</v>
      </c>
      <c r="V63" s="15">
        <f t="shared" si="25"/>
        <v>-21311761</v>
      </c>
      <c r="W63" s="15">
        <f t="shared" si="25"/>
        <v>-23148052</v>
      </c>
      <c r="X63" s="15">
        <f t="shared" si="25"/>
        <v>-32018950</v>
      </c>
      <c r="Y63" s="15">
        <f t="shared" si="25"/>
        <v>-13748561</v>
      </c>
      <c r="Z63" s="15">
        <f t="shared" si="25"/>
        <v>1011341721</v>
      </c>
      <c r="AA63" s="15">
        <f t="shared" si="25"/>
        <v>-1841313</v>
      </c>
      <c r="AB63" s="15">
        <f t="shared" si="25"/>
        <v>-140288262</v>
      </c>
      <c r="AC63" s="15">
        <f t="shared" si="25"/>
        <v>-30616497</v>
      </c>
      <c r="AD63" s="15">
        <f t="shared" si="25"/>
        <v>-53286230</v>
      </c>
      <c r="AE63" s="15">
        <f t="shared" si="25"/>
        <v>-107412881</v>
      </c>
      <c r="AF63" s="7">
        <f t="shared" si="25"/>
        <v>-9147586</v>
      </c>
    </row>
    <row r="64" spans="1:32" ht="13.5">
      <c r="A64" s="21" t="s">
        <v>121</v>
      </c>
      <c r="B64" s="18">
        <f>IF(B57=0,0,B59*100/B57)</f>
        <v>26.674828325877307</v>
      </c>
      <c r="C64" s="18">
        <f aca="true" t="shared" si="26" ref="C64:AF64">IF(C57=0,0,C59*100/C57)</f>
        <v>39.86729871343462</v>
      </c>
      <c r="D64" s="18">
        <f t="shared" si="26"/>
        <v>15.984276293955528</v>
      </c>
      <c r="E64" s="18">
        <f t="shared" si="26"/>
        <v>5.5734312092745</v>
      </c>
      <c r="F64" s="18">
        <f t="shared" si="26"/>
        <v>23.919542751573236</v>
      </c>
      <c r="G64" s="18">
        <f t="shared" si="26"/>
        <v>46.107976840637285</v>
      </c>
      <c r="H64" s="18">
        <f t="shared" si="26"/>
        <v>21.739044742500255</v>
      </c>
      <c r="I64" s="18">
        <f t="shared" si="26"/>
        <v>32.48333804514411</v>
      </c>
      <c r="J64" s="18">
        <f t="shared" si="26"/>
        <v>55.00063872190639</v>
      </c>
      <c r="K64" s="18">
        <f t="shared" si="26"/>
        <v>5.389571690897626</v>
      </c>
      <c r="L64" s="18">
        <f t="shared" si="26"/>
        <v>15.949725490196078</v>
      </c>
      <c r="M64" s="18">
        <f t="shared" si="26"/>
        <v>9.160564354151676</v>
      </c>
      <c r="N64" s="18">
        <f t="shared" si="26"/>
        <v>22.039746999101567</v>
      </c>
      <c r="O64" s="18">
        <f t="shared" si="26"/>
        <v>13.4338678410084</v>
      </c>
      <c r="P64" s="18">
        <f t="shared" si="26"/>
        <v>0.5548916809786375</v>
      </c>
      <c r="Q64" s="18">
        <f t="shared" si="26"/>
        <v>18.408596139647717</v>
      </c>
      <c r="R64" s="18">
        <f t="shared" si="26"/>
        <v>1.5620164018796547</v>
      </c>
      <c r="S64" s="18">
        <f t="shared" si="26"/>
        <v>51.48501297714756</v>
      </c>
      <c r="T64" s="18">
        <f t="shared" si="26"/>
        <v>14.777002571581951</v>
      </c>
      <c r="U64" s="18">
        <f t="shared" si="26"/>
        <v>34.995</v>
      </c>
      <c r="V64" s="18">
        <f t="shared" si="26"/>
        <v>36.00306262707651</v>
      </c>
      <c r="W64" s="18">
        <f t="shared" si="26"/>
        <v>1.0630717299578059</v>
      </c>
      <c r="X64" s="18">
        <f t="shared" si="26"/>
        <v>8.628450698341355</v>
      </c>
      <c r="Y64" s="18">
        <f t="shared" si="26"/>
        <v>40.20671256454389</v>
      </c>
      <c r="Z64" s="18">
        <f t="shared" si="26"/>
        <v>1010.3455597233792</v>
      </c>
      <c r="AA64" s="18">
        <f t="shared" si="26"/>
        <v>0.4773076923076923</v>
      </c>
      <c r="AB64" s="18">
        <f t="shared" si="26"/>
        <v>11.983825814471436</v>
      </c>
      <c r="AC64" s="18">
        <f t="shared" si="26"/>
        <v>4.083267096580684</v>
      </c>
      <c r="AD64" s="18">
        <f t="shared" si="26"/>
        <v>33.45012368583797</v>
      </c>
      <c r="AE64" s="18">
        <f t="shared" si="26"/>
        <v>12.413019097289629</v>
      </c>
      <c r="AF64" s="10">
        <f t="shared" si="26"/>
        <v>0.7071080352249728</v>
      </c>
    </row>
    <row r="65" spans="1:32" ht="13.5">
      <c r="A65" s="21" t="s">
        <v>122</v>
      </c>
      <c r="B65" s="18">
        <f>IF(B58=0,0,B59*100/B58)</f>
        <v>21.435125079324116</v>
      </c>
      <c r="C65" s="18">
        <f aca="true" t="shared" si="27" ref="C65:AF65">IF(C58=0,0,C59*100/C58)</f>
        <v>32.60880355162912</v>
      </c>
      <c r="D65" s="18">
        <f t="shared" si="27"/>
        <v>11.819962959591981</v>
      </c>
      <c r="E65" s="18">
        <f t="shared" si="27"/>
        <v>5.5734312092745</v>
      </c>
      <c r="F65" s="18">
        <f t="shared" si="27"/>
        <v>21.371629010626226</v>
      </c>
      <c r="G65" s="18">
        <f t="shared" si="27"/>
        <v>54.77226125486134</v>
      </c>
      <c r="H65" s="18">
        <f t="shared" si="27"/>
        <v>19.90487016030749</v>
      </c>
      <c r="I65" s="18">
        <f t="shared" si="27"/>
        <v>31.095299613998606</v>
      </c>
      <c r="J65" s="18">
        <f t="shared" si="27"/>
        <v>53.74459653788791</v>
      </c>
      <c r="K65" s="18">
        <f t="shared" si="27"/>
        <v>3.9629312917134984</v>
      </c>
      <c r="L65" s="18">
        <f t="shared" si="27"/>
        <v>15.949725490196078</v>
      </c>
      <c r="M65" s="18">
        <f t="shared" si="27"/>
        <v>9.308113030302433</v>
      </c>
      <c r="N65" s="18">
        <f t="shared" si="27"/>
        <v>18.46357382232201</v>
      </c>
      <c r="O65" s="18">
        <f t="shared" si="27"/>
        <v>14.790540189949787</v>
      </c>
      <c r="P65" s="18">
        <f t="shared" si="27"/>
        <v>0.7072492895363425</v>
      </c>
      <c r="Q65" s="18">
        <f t="shared" si="27"/>
        <v>18.408596139647717</v>
      </c>
      <c r="R65" s="18">
        <f t="shared" si="27"/>
        <v>1.9099395181494208</v>
      </c>
      <c r="S65" s="18">
        <f t="shared" si="27"/>
        <v>53.167859711054454</v>
      </c>
      <c r="T65" s="18">
        <f t="shared" si="27"/>
        <v>16.348221529734342</v>
      </c>
      <c r="U65" s="18">
        <f t="shared" si="27"/>
        <v>34.995</v>
      </c>
      <c r="V65" s="18">
        <f t="shared" si="27"/>
        <v>31.61292933166933</v>
      </c>
      <c r="W65" s="18">
        <f t="shared" si="27"/>
        <v>1.0767008547008547</v>
      </c>
      <c r="X65" s="18">
        <f t="shared" si="27"/>
        <v>8.065176519501044</v>
      </c>
      <c r="Y65" s="18">
        <f t="shared" si="27"/>
        <v>39.854932411741544</v>
      </c>
      <c r="Z65" s="18">
        <f t="shared" si="27"/>
        <v>823.3585639613884</v>
      </c>
      <c r="AA65" s="18">
        <f t="shared" si="27"/>
        <v>0.46956756756756757</v>
      </c>
      <c r="AB65" s="18">
        <f t="shared" si="27"/>
        <v>11.656153100164989</v>
      </c>
      <c r="AC65" s="18">
        <f t="shared" si="27"/>
        <v>3.4350066893575155</v>
      </c>
      <c r="AD65" s="18">
        <f t="shared" si="27"/>
        <v>16.875343192312492</v>
      </c>
      <c r="AE65" s="18">
        <f t="shared" si="27"/>
        <v>9.712184184154163</v>
      </c>
      <c r="AF65" s="10">
        <f t="shared" si="27"/>
        <v>0.6710976514188236</v>
      </c>
    </row>
    <row r="66" spans="1:32" ht="12.75">
      <c r="A66" s="1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"/>
    </row>
    <row r="67" spans="1:32" ht="13.5">
      <c r="A67" s="2" t="s">
        <v>132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8"/>
    </row>
    <row r="68" spans="1:32" ht="13.5">
      <c r="A68" s="21" t="s">
        <v>124</v>
      </c>
      <c r="B68" s="17">
        <v>109628000</v>
      </c>
      <c r="C68" s="17">
        <v>133705000</v>
      </c>
      <c r="D68" s="17">
        <v>69803000</v>
      </c>
      <c r="E68" s="17">
        <v>2000000</v>
      </c>
      <c r="F68" s="17">
        <v>17321000</v>
      </c>
      <c r="G68" s="17">
        <v>38724000</v>
      </c>
      <c r="H68" s="17">
        <v>19534000</v>
      </c>
      <c r="I68" s="17">
        <v>66326000</v>
      </c>
      <c r="J68" s="17">
        <v>8065000</v>
      </c>
      <c r="K68" s="17">
        <v>7753000</v>
      </c>
      <c r="L68" s="17">
        <v>2928000</v>
      </c>
      <c r="M68" s="17">
        <v>24934000</v>
      </c>
      <c r="N68" s="17">
        <v>14953000</v>
      </c>
      <c r="O68" s="17">
        <v>15616000</v>
      </c>
      <c r="P68" s="17">
        <v>95567000</v>
      </c>
      <c r="Q68" s="17">
        <v>18962000</v>
      </c>
      <c r="R68" s="17">
        <v>28417000</v>
      </c>
      <c r="S68" s="17">
        <v>31594000</v>
      </c>
      <c r="T68" s="17">
        <v>51524000</v>
      </c>
      <c r="U68" s="17">
        <v>3034000</v>
      </c>
      <c r="V68" s="17">
        <v>27296000</v>
      </c>
      <c r="W68" s="17">
        <v>19980000</v>
      </c>
      <c r="X68" s="17">
        <v>17266000</v>
      </c>
      <c r="Y68" s="17">
        <v>16020000</v>
      </c>
      <c r="Z68" s="17">
        <v>71696000</v>
      </c>
      <c r="AA68" s="17">
        <v>2890000</v>
      </c>
      <c r="AB68" s="17">
        <v>116556000</v>
      </c>
      <c r="AC68" s="17">
        <v>26422000</v>
      </c>
      <c r="AD68" s="17">
        <v>11119000</v>
      </c>
      <c r="AE68" s="17">
        <v>52512000</v>
      </c>
      <c r="AF68" s="9">
        <v>2543000</v>
      </c>
    </row>
    <row r="69" spans="1:32" ht="13.5">
      <c r="A69" s="21" t="s">
        <v>125</v>
      </c>
      <c r="B69" s="17">
        <v>109628000</v>
      </c>
      <c r="C69" s="17">
        <v>126939000</v>
      </c>
      <c r="D69" s="17">
        <v>64803000</v>
      </c>
      <c r="E69" s="17">
        <v>2000000</v>
      </c>
      <c r="F69" s="17">
        <v>17321000</v>
      </c>
      <c r="G69" s="17">
        <v>38724000</v>
      </c>
      <c r="H69" s="17">
        <v>19534000</v>
      </c>
      <c r="I69" s="17">
        <v>66326000</v>
      </c>
      <c r="J69" s="17">
        <v>8065000</v>
      </c>
      <c r="K69" s="17">
        <v>7753000</v>
      </c>
      <c r="L69" s="17">
        <v>2928000</v>
      </c>
      <c r="M69" s="17">
        <v>22934000</v>
      </c>
      <c r="N69" s="17">
        <v>14953000</v>
      </c>
      <c r="O69" s="17">
        <v>13116000</v>
      </c>
      <c r="P69" s="17">
        <v>72418000</v>
      </c>
      <c r="Q69" s="17">
        <v>18962000</v>
      </c>
      <c r="R69" s="17">
        <v>23417000</v>
      </c>
      <c r="S69" s="17">
        <v>30594000</v>
      </c>
      <c r="T69" s="17">
        <v>46524000</v>
      </c>
      <c r="U69" s="17">
        <v>22683000</v>
      </c>
      <c r="V69" s="17">
        <v>27296000</v>
      </c>
      <c r="W69" s="17">
        <v>19980000</v>
      </c>
      <c r="X69" s="17">
        <v>15466000</v>
      </c>
      <c r="Y69" s="17">
        <v>16020000</v>
      </c>
      <c r="Z69" s="17">
        <v>67746000</v>
      </c>
      <c r="AA69" s="17">
        <v>2890000</v>
      </c>
      <c r="AB69" s="17">
        <v>106898000</v>
      </c>
      <c r="AC69" s="17">
        <v>26422000</v>
      </c>
      <c r="AD69" s="17">
        <v>11119000</v>
      </c>
      <c r="AE69" s="17">
        <v>50512000</v>
      </c>
      <c r="AF69" s="9">
        <v>2543000</v>
      </c>
    </row>
    <row r="70" spans="1:32" ht="13.5">
      <c r="A70" s="21" t="s">
        <v>126</v>
      </c>
      <c r="B70" s="17">
        <v>31215242</v>
      </c>
      <c r="C70" s="17">
        <v>38628045</v>
      </c>
      <c r="D70" s="17">
        <v>11071083</v>
      </c>
      <c r="E70" s="17">
        <v>267561</v>
      </c>
      <c r="F70" s="17">
        <v>8674568</v>
      </c>
      <c r="G70" s="17">
        <v>19058665</v>
      </c>
      <c r="H70" s="17">
        <v>0</v>
      </c>
      <c r="I70" s="17">
        <v>21782164</v>
      </c>
      <c r="J70" s="17">
        <v>4469133</v>
      </c>
      <c r="K70" s="17">
        <v>362465</v>
      </c>
      <c r="L70" s="17">
        <v>516777</v>
      </c>
      <c r="M70" s="17">
        <v>1908503</v>
      </c>
      <c r="N70" s="17">
        <v>7347137</v>
      </c>
      <c r="O70" s="17">
        <v>4586219</v>
      </c>
      <c r="P70" s="17">
        <v>552489</v>
      </c>
      <c r="Q70" s="17">
        <v>3490638</v>
      </c>
      <c r="R70" s="17">
        <v>724967</v>
      </c>
      <c r="S70" s="17">
        <v>16266175</v>
      </c>
      <c r="T70" s="17">
        <v>11336900</v>
      </c>
      <c r="U70" s="17">
        <v>442193</v>
      </c>
      <c r="V70" s="17">
        <v>9696581</v>
      </c>
      <c r="W70" s="17">
        <v>236380</v>
      </c>
      <c r="X70" s="17">
        <v>2944901</v>
      </c>
      <c r="Y70" s="17">
        <v>5143716</v>
      </c>
      <c r="Z70" s="17">
        <v>9418</v>
      </c>
      <c r="AA70" s="17">
        <v>658855</v>
      </c>
      <c r="AB70" s="17">
        <v>16782689</v>
      </c>
      <c r="AC70" s="17">
        <v>967385</v>
      </c>
      <c r="AD70" s="17">
        <v>8961115</v>
      </c>
      <c r="AE70" s="17">
        <v>7730109</v>
      </c>
      <c r="AF70" s="9">
        <v>14965</v>
      </c>
    </row>
    <row r="71" spans="1:32" ht="12.75">
      <c r="A71" s="1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8"/>
    </row>
    <row r="72" spans="1:32" ht="13.5">
      <c r="A72" s="21" t="s">
        <v>133</v>
      </c>
      <c r="B72" s="15">
        <f>+B69-B68</f>
        <v>0</v>
      </c>
      <c r="C72" s="15">
        <f aca="true" t="shared" si="28" ref="C72:AF72">+C69-C68</f>
        <v>-6766000</v>
      </c>
      <c r="D72" s="15">
        <f t="shared" si="28"/>
        <v>-5000000</v>
      </c>
      <c r="E72" s="15">
        <f t="shared" si="28"/>
        <v>0</v>
      </c>
      <c r="F72" s="15">
        <f t="shared" si="28"/>
        <v>0</v>
      </c>
      <c r="G72" s="15">
        <f t="shared" si="28"/>
        <v>0</v>
      </c>
      <c r="H72" s="15">
        <f t="shared" si="28"/>
        <v>0</v>
      </c>
      <c r="I72" s="15">
        <f t="shared" si="28"/>
        <v>0</v>
      </c>
      <c r="J72" s="15">
        <f t="shared" si="28"/>
        <v>0</v>
      </c>
      <c r="K72" s="15">
        <f t="shared" si="28"/>
        <v>0</v>
      </c>
      <c r="L72" s="15">
        <f t="shared" si="28"/>
        <v>0</v>
      </c>
      <c r="M72" s="15">
        <f t="shared" si="28"/>
        <v>-2000000</v>
      </c>
      <c r="N72" s="15">
        <f t="shared" si="28"/>
        <v>0</v>
      </c>
      <c r="O72" s="15">
        <f t="shared" si="28"/>
        <v>-2500000</v>
      </c>
      <c r="P72" s="15">
        <f t="shared" si="28"/>
        <v>-23149000</v>
      </c>
      <c r="Q72" s="15">
        <f t="shared" si="28"/>
        <v>0</v>
      </c>
      <c r="R72" s="15">
        <f t="shared" si="28"/>
        <v>-5000000</v>
      </c>
      <c r="S72" s="15">
        <f t="shared" si="28"/>
        <v>-1000000</v>
      </c>
      <c r="T72" s="15">
        <f t="shared" si="28"/>
        <v>-5000000</v>
      </c>
      <c r="U72" s="15">
        <f t="shared" si="28"/>
        <v>19649000</v>
      </c>
      <c r="V72" s="15">
        <f t="shared" si="28"/>
        <v>0</v>
      </c>
      <c r="W72" s="15">
        <f t="shared" si="28"/>
        <v>0</v>
      </c>
      <c r="X72" s="15">
        <f t="shared" si="28"/>
        <v>-1800000</v>
      </c>
      <c r="Y72" s="15">
        <f t="shared" si="28"/>
        <v>0</v>
      </c>
      <c r="Z72" s="15">
        <f t="shared" si="28"/>
        <v>-3950000</v>
      </c>
      <c r="AA72" s="15">
        <f t="shared" si="28"/>
        <v>0</v>
      </c>
      <c r="AB72" s="15">
        <f t="shared" si="28"/>
        <v>-9658000</v>
      </c>
      <c r="AC72" s="15">
        <f t="shared" si="28"/>
        <v>0</v>
      </c>
      <c r="AD72" s="15">
        <f t="shared" si="28"/>
        <v>0</v>
      </c>
      <c r="AE72" s="15">
        <f t="shared" si="28"/>
        <v>-2000000</v>
      </c>
      <c r="AF72" s="7">
        <f t="shared" si="28"/>
        <v>0</v>
      </c>
    </row>
    <row r="73" spans="1:32" ht="13.5">
      <c r="A73" s="21" t="s">
        <v>119</v>
      </c>
      <c r="B73" s="15">
        <f>+B70-B68</f>
        <v>-78412758</v>
      </c>
      <c r="C73" s="15">
        <f aca="true" t="shared" si="29" ref="C73:AF73">+C70-C68</f>
        <v>-95076955</v>
      </c>
      <c r="D73" s="15">
        <f t="shared" si="29"/>
        <v>-58731917</v>
      </c>
      <c r="E73" s="15">
        <f t="shared" si="29"/>
        <v>-1732439</v>
      </c>
      <c r="F73" s="15">
        <f t="shared" si="29"/>
        <v>-8646432</v>
      </c>
      <c r="G73" s="15">
        <f t="shared" si="29"/>
        <v>-19665335</v>
      </c>
      <c r="H73" s="15">
        <f t="shared" si="29"/>
        <v>-19534000</v>
      </c>
      <c r="I73" s="15">
        <f t="shared" si="29"/>
        <v>-44543836</v>
      </c>
      <c r="J73" s="15">
        <f t="shared" si="29"/>
        <v>-3595867</v>
      </c>
      <c r="K73" s="15">
        <f t="shared" si="29"/>
        <v>-7390535</v>
      </c>
      <c r="L73" s="15">
        <f t="shared" si="29"/>
        <v>-2411223</v>
      </c>
      <c r="M73" s="15">
        <f t="shared" si="29"/>
        <v>-23025497</v>
      </c>
      <c r="N73" s="15">
        <f t="shared" si="29"/>
        <v>-7605863</v>
      </c>
      <c r="O73" s="15">
        <f t="shared" si="29"/>
        <v>-11029781</v>
      </c>
      <c r="P73" s="15">
        <f t="shared" si="29"/>
        <v>-95014511</v>
      </c>
      <c r="Q73" s="15">
        <f t="shared" si="29"/>
        <v>-15471362</v>
      </c>
      <c r="R73" s="15">
        <f t="shared" si="29"/>
        <v>-27692033</v>
      </c>
      <c r="S73" s="15">
        <f t="shared" si="29"/>
        <v>-15327825</v>
      </c>
      <c r="T73" s="15">
        <f t="shared" si="29"/>
        <v>-40187100</v>
      </c>
      <c r="U73" s="15">
        <f t="shared" si="29"/>
        <v>-2591807</v>
      </c>
      <c r="V73" s="15">
        <f t="shared" si="29"/>
        <v>-17599419</v>
      </c>
      <c r="W73" s="15">
        <f t="shared" si="29"/>
        <v>-19743620</v>
      </c>
      <c r="X73" s="15">
        <f t="shared" si="29"/>
        <v>-14321099</v>
      </c>
      <c r="Y73" s="15">
        <f t="shared" si="29"/>
        <v>-10876284</v>
      </c>
      <c r="Z73" s="15">
        <f t="shared" si="29"/>
        <v>-71686582</v>
      </c>
      <c r="AA73" s="15">
        <f t="shared" si="29"/>
        <v>-2231145</v>
      </c>
      <c r="AB73" s="15">
        <f t="shared" si="29"/>
        <v>-99773311</v>
      </c>
      <c r="AC73" s="15">
        <f t="shared" si="29"/>
        <v>-25454615</v>
      </c>
      <c r="AD73" s="15">
        <f t="shared" si="29"/>
        <v>-2157885</v>
      </c>
      <c r="AE73" s="15">
        <f t="shared" si="29"/>
        <v>-44781891</v>
      </c>
      <c r="AF73" s="7">
        <f t="shared" si="29"/>
        <v>-2528035</v>
      </c>
    </row>
    <row r="74" spans="1:32" ht="13.5">
      <c r="A74" s="21" t="s">
        <v>120</v>
      </c>
      <c r="B74" s="15">
        <f>+B70-B69</f>
        <v>-78412758</v>
      </c>
      <c r="C74" s="15">
        <f aca="true" t="shared" si="30" ref="C74:AF74">+C70-C69</f>
        <v>-88310955</v>
      </c>
      <c r="D74" s="15">
        <f t="shared" si="30"/>
        <v>-53731917</v>
      </c>
      <c r="E74" s="15">
        <f t="shared" si="30"/>
        <v>-1732439</v>
      </c>
      <c r="F74" s="15">
        <f t="shared" si="30"/>
        <v>-8646432</v>
      </c>
      <c r="G74" s="15">
        <f t="shared" si="30"/>
        <v>-19665335</v>
      </c>
      <c r="H74" s="15">
        <f t="shared" si="30"/>
        <v>-19534000</v>
      </c>
      <c r="I74" s="15">
        <f t="shared" si="30"/>
        <v>-44543836</v>
      </c>
      <c r="J74" s="15">
        <f t="shared" si="30"/>
        <v>-3595867</v>
      </c>
      <c r="K74" s="15">
        <f t="shared" si="30"/>
        <v>-7390535</v>
      </c>
      <c r="L74" s="15">
        <f t="shared" si="30"/>
        <v>-2411223</v>
      </c>
      <c r="M74" s="15">
        <f t="shared" si="30"/>
        <v>-21025497</v>
      </c>
      <c r="N74" s="15">
        <f t="shared" si="30"/>
        <v>-7605863</v>
      </c>
      <c r="O74" s="15">
        <f t="shared" si="30"/>
        <v>-8529781</v>
      </c>
      <c r="P74" s="15">
        <f t="shared" si="30"/>
        <v>-71865511</v>
      </c>
      <c r="Q74" s="15">
        <f t="shared" si="30"/>
        <v>-15471362</v>
      </c>
      <c r="R74" s="15">
        <f t="shared" si="30"/>
        <v>-22692033</v>
      </c>
      <c r="S74" s="15">
        <f t="shared" si="30"/>
        <v>-14327825</v>
      </c>
      <c r="T74" s="15">
        <f t="shared" si="30"/>
        <v>-35187100</v>
      </c>
      <c r="U74" s="15">
        <f t="shared" si="30"/>
        <v>-22240807</v>
      </c>
      <c r="V74" s="15">
        <f t="shared" si="30"/>
        <v>-17599419</v>
      </c>
      <c r="W74" s="15">
        <f t="shared" si="30"/>
        <v>-19743620</v>
      </c>
      <c r="X74" s="15">
        <f t="shared" si="30"/>
        <v>-12521099</v>
      </c>
      <c r="Y74" s="15">
        <f t="shared" si="30"/>
        <v>-10876284</v>
      </c>
      <c r="Z74" s="15">
        <f t="shared" si="30"/>
        <v>-67736582</v>
      </c>
      <c r="AA74" s="15">
        <f t="shared" si="30"/>
        <v>-2231145</v>
      </c>
      <c r="AB74" s="15">
        <f t="shared" si="30"/>
        <v>-90115311</v>
      </c>
      <c r="AC74" s="15">
        <f t="shared" si="30"/>
        <v>-25454615</v>
      </c>
      <c r="AD74" s="15">
        <f t="shared" si="30"/>
        <v>-2157885</v>
      </c>
      <c r="AE74" s="15">
        <f t="shared" si="30"/>
        <v>-42781891</v>
      </c>
      <c r="AF74" s="7">
        <f t="shared" si="30"/>
        <v>-2528035</v>
      </c>
    </row>
    <row r="75" spans="1:32" ht="13.5">
      <c r="A75" s="21" t="s">
        <v>121</v>
      </c>
      <c r="B75" s="18">
        <f>IF(B68=0,0,B70*100/B68)</f>
        <v>28.47378589411464</v>
      </c>
      <c r="C75" s="18">
        <f aca="true" t="shared" si="31" ref="C75:AF75">IF(C68=0,0,C70*100/C68)</f>
        <v>28.890501477132492</v>
      </c>
      <c r="D75" s="18">
        <f t="shared" si="31"/>
        <v>15.860468747761557</v>
      </c>
      <c r="E75" s="18">
        <f t="shared" si="31"/>
        <v>13.37805</v>
      </c>
      <c r="F75" s="18">
        <f t="shared" si="31"/>
        <v>50.081219329138044</v>
      </c>
      <c r="G75" s="18">
        <f t="shared" si="31"/>
        <v>49.21667441380023</v>
      </c>
      <c r="H75" s="18">
        <f t="shared" si="31"/>
        <v>0</v>
      </c>
      <c r="I75" s="18">
        <f t="shared" si="31"/>
        <v>32.841063836203</v>
      </c>
      <c r="J75" s="18">
        <f t="shared" si="31"/>
        <v>55.413924364538126</v>
      </c>
      <c r="K75" s="18">
        <f t="shared" si="31"/>
        <v>4.67515800335354</v>
      </c>
      <c r="L75" s="18">
        <f t="shared" si="31"/>
        <v>17.649487704918034</v>
      </c>
      <c r="M75" s="18">
        <f t="shared" si="31"/>
        <v>7.654219138525708</v>
      </c>
      <c r="N75" s="18">
        <f t="shared" si="31"/>
        <v>49.134869257005285</v>
      </c>
      <c r="O75" s="18">
        <f t="shared" si="31"/>
        <v>29.368717981557378</v>
      </c>
      <c r="P75" s="18">
        <f t="shared" si="31"/>
        <v>0.5781169232057091</v>
      </c>
      <c r="Q75" s="18">
        <f t="shared" si="31"/>
        <v>18.408596139647717</v>
      </c>
      <c r="R75" s="18">
        <f t="shared" si="31"/>
        <v>2.551173593271633</v>
      </c>
      <c r="S75" s="18">
        <f t="shared" si="31"/>
        <v>51.48501297714756</v>
      </c>
      <c r="T75" s="18">
        <f t="shared" si="31"/>
        <v>22.003144165825635</v>
      </c>
      <c r="U75" s="18">
        <f t="shared" si="31"/>
        <v>14.574588002636784</v>
      </c>
      <c r="V75" s="18">
        <f t="shared" si="31"/>
        <v>35.523816676436105</v>
      </c>
      <c r="W75" s="18">
        <f t="shared" si="31"/>
        <v>1.1830830830830832</v>
      </c>
      <c r="X75" s="18">
        <f t="shared" si="31"/>
        <v>17.056069732422102</v>
      </c>
      <c r="Y75" s="18">
        <f t="shared" si="31"/>
        <v>32.108089887640446</v>
      </c>
      <c r="Z75" s="18">
        <f t="shared" si="31"/>
        <v>0.013136018745815665</v>
      </c>
      <c r="AA75" s="18">
        <f t="shared" si="31"/>
        <v>22.797750865051903</v>
      </c>
      <c r="AB75" s="18">
        <f t="shared" si="31"/>
        <v>14.398820309550773</v>
      </c>
      <c r="AC75" s="18">
        <f t="shared" si="31"/>
        <v>3.6612860495042012</v>
      </c>
      <c r="AD75" s="18">
        <f t="shared" si="31"/>
        <v>80.59281410198759</v>
      </c>
      <c r="AE75" s="18">
        <f t="shared" si="31"/>
        <v>14.720652422303473</v>
      </c>
      <c r="AF75" s="10">
        <f t="shared" si="31"/>
        <v>0.5884781753834054</v>
      </c>
    </row>
    <row r="76" spans="1:32" ht="13.5">
      <c r="A76" s="21" t="s">
        <v>122</v>
      </c>
      <c r="B76" s="18">
        <f>IF(B69=0,0,B70*100/B69)</f>
        <v>28.47378589411464</v>
      </c>
      <c r="C76" s="18">
        <f aca="true" t="shared" si="32" ref="C76:AF76">IF(C69=0,0,C70*100/C69)</f>
        <v>30.43039964077234</v>
      </c>
      <c r="D76" s="18">
        <f t="shared" si="32"/>
        <v>17.084213693810472</v>
      </c>
      <c r="E76" s="18">
        <f t="shared" si="32"/>
        <v>13.37805</v>
      </c>
      <c r="F76" s="18">
        <f t="shared" si="32"/>
        <v>50.081219329138044</v>
      </c>
      <c r="G76" s="18">
        <f t="shared" si="32"/>
        <v>49.21667441380023</v>
      </c>
      <c r="H76" s="18">
        <f t="shared" si="32"/>
        <v>0</v>
      </c>
      <c r="I76" s="18">
        <f t="shared" si="32"/>
        <v>32.841063836203</v>
      </c>
      <c r="J76" s="18">
        <f t="shared" si="32"/>
        <v>55.413924364538126</v>
      </c>
      <c r="K76" s="18">
        <f t="shared" si="32"/>
        <v>4.67515800335354</v>
      </c>
      <c r="L76" s="18">
        <f t="shared" si="32"/>
        <v>17.649487704918034</v>
      </c>
      <c r="M76" s="18">
        <f t="shared" si="32"/>
        <v>8.321718845382401</v>
      </c>
      <c r="N76" s="18">
        <f t="shared" si="32"/>
        <v>49.134869257005285</v>
      </c>
      <c r="O76" s="18">
        <f t="shared" si="32"/>
        <v>34.966598048185425</v>
      </c>
      <c r="P76" s="18">
        <f t="shared" si="32"/>
        <v>0.7629166781739346</v>
      </c>
      <c r="Q76" s="18">
        <f t="shared" si="32"/>
        <v>18.408596139647717</v>
      </c>
      <c r="R76" s="18">
        <f t="shared" si="32"/>
        <v>3.095900414228979</v>
      </c>
      <c r="S76" s="18">
        <f t="shared" si="32"/>
        <v>53.167859711054454</v>
      </c>
      <c r="T76" s="18">
        <f t="shared" si="32"/>
        <v>24.36785315106182</v>
      </c>
      <c r="U76" s="18">
        <f t="shared" si="32"/>
        <v>1.9494467222148746</v>
      </c>
      <c r="V76" s="18">
        <f t="shared" si="32"/>
        <v>35.523816676436105</v>
      </c>
      <c r="W76" s="18">
        <f t="shared" si="32"/>
        <v>1.1830830830830832</v>
      </c>
      <c r="X76" s="18">
        <f t="shared" si="32"/>
        <v>19.041128927971034</v>
      </c>
      <c r="Y76" s="18">
        <f t="shared" si="32"/>
        <v>32.108089887640446</v>
      </c>
      <c r="Z76" s="18">
        <f t="shared" si="32"/>
        <v>0.013901927789094558</v>
      </c>
      <c r="AA76" s="18">
        <f t="shared" si="32"/>
        <v>22.797750865051903</v>
      </c>
      <c r="AB76" s="18">
        <f t="shared" si="32"/>
        <v>15.699722165054538</v>
      </c>
      <c r="AC76" s="18">
        <f t="shared" si="32"/>
        <v>3.6612860495042012</v>
      </c>
      <c r="AD76" s="18">
        <f t="shared" si="32"/>
        <v>80.59281410198759</v>
      </c>
      <c r="AE76" s="18">
        <f t="shared" si="32"/>
        <v>15.303510057016155</v>
      </c>
      <c r="AF76" s="10">
        <f t="shared" si="32"/>
        <v>0.5884781753834054</v>
      </c>
    </row>
    <row r="77" spans="1:32" ht="12.75">
      <c r="A77" s="1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8"/>
    </row>
    <row r="78" spans="1:32" ht="13.5">
      <c r="A78" s="2" t="s">
        <v>134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8"/>
    </row>
    <row r="79" spans="1:32" ht="13.5">
      <c r="A79" s="21" t="s">
        <v>135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9">
        <v>0</v>
      </c>
    </row>
    <row r="80" spans="1:32" ht="13.5">
      <c r="A80" s="21" t="s">
        <v>136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9">
        <v>0</v>
      </c>
    </row>
    <row r="81" spans="1:32" ht="13.5">
      <c r="A81" s="21" t="s">
        <v>137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9">
        <v>0</v>
      </c>
    </row>
    <row r="82" spans="1:32" ht="13.5">
      <c r="A82" s="21" t="s">
        <v>138</v>
      </c>
      <c r="B82" s="17">
        <v>325078842</v>
      </c>
      <c r="C82" s="17">
        <v>125401184</v>
      </c>
      <c r="D82" s="17">
        <v>318217905</v>
      </c>
      <c r="E82" s="17">
        <v>6124125</v>
      </c>
      <c r="F82" s="17">
        <v>112082044</v>
      </c>
      <c r="G82" s="17">
        <v>209305762</v>
      </c>
      <c r="H82" s="17">
        <v>116663586</v>
      </c>
      <c r="I82" s="17">
        <v>64104768</v>
      </c>
      <c r="J82" s="17">
        <v>50615873</v>
      </c>
      <c r="K82" s="17">
        <v>72244220</v>
      </c>
      <c r="L82" s="17">
        <v>1618920</v>
      </c>
      <c r="M82" s="17">
        <v>110638832</v>
      </c>
      <c r="N82" s="17">
        <v>216711966</v>
      </c>
      <c r="O82" s="17">
        <v>181357269</v>
      </c>
      <c r="P82" s="17">
        <v>17347274</v>
      </c>
      <c r="Q82" s="17">
        <v>80468002</v>
      </c>
      <c r="R82" s="17">
        <v>64443114</v>
      </c>
      <c r="S82" s="17">
        <v>124390694</v>
      </c>
      <c r="T82" s="17">
        <v>167143395</v>
      </c>
      <c r="U82" s="17">
        <v>4095305</v>
      </c>
      <c r="V82" s="17">
        <v>203235538</v>
      </c>
      <c r="W82" s="17">
        <v>121881890</v>
      </c>
      <c r="X82" s="17">
        <v>347050112</v>
      </c>
      <c r="Y82" s="17">
        <v>68663096</v>
      </c>
      <c r="Z82" s="17">
        <v>170146473</v>
      </c>
      <c r="AA82" s="17">
        <v>139159</v>
      </c>
      <c r="AB82" s="17">
        <v>2569201881</v>
      </c>
      <c r="AC82" s="17">
        <v>495070911</v>
      </c>
      <c r="AD82" s="17">
        <v>291328695</v>
      </c>
      <c r="AE82" s="17">
        <v>678463640</v>
      </c>
      <c r="AF82" s="9">
        <v>2832890</v>
      </c>
    </row>
    <row r="83" spans="1:32" ht="12.75">
      <c r="A83" s="1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8"/>
    </row>
    <row r="84" spans="1:32" ht="13.5">
      <c r="A84" s="2" t="s">
        <v>139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8"/>
    </row>
    <row r="85" spans="1:32" ht="13.5">
      <c r="A85" s="21" t="s">
        <v>135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9">
        <v>0</v>
      </c>
    </row>
    <row r="86" spans="1:32" ht="13.5">
      <c r="A86" s="21" t="s">
        <v>136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9">
        <v>0</v>
      </c>
    </row>
    <row r="87" spans="1:32" ht="13.5">
      <c r="A87" s="21" t="s">
        <v>137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9">
        <v>0</v>
      </c>
    </row>
    <row r="88" spans="1:32" ht="13.5">
      <c r="A88" s="21" t="s">
        <v>138</v>
      </c>
      <c r="B88" s="17">
        <v>3305845</v>
      </c>
      <c r="C88" s="17">
        <v>-11989991</v>
      </c>
      <c r="D88" s="17">
        <v>235904041</v>
      </c>
      <c r="E88" s="17">
        <v>656168</v>
      </c>
      <c r="F88" s="17">
        <v>29249831</v>
      </c>
      <c r="G88" s="17">
        <v>299084973</v>
      </c>
      <c r="H88" s="17">
        <v>39352297</v>
      </c>
      <c r="I88" s="17">
        <v>21232309</v>
      </c>
      <c r="J88" s="17">
        <v>3715433</v>
      </c>
      <c r="K88" s="17">
        <v>42891307</v>
      </c>
      <c r="L88" s="17">
        <v>0</v>
      </c>
      <c r="M88" s="17">
        <v>88884932</v>
      </c>
      <c r="N88" s="17">
        <v>0</v>
      </c>
      <c r="O88" s="17">
        <v>89095843</v>
      </c>
      <c r="P88" s="17">
        <v>1082889</v>
      </c>
      <c r="Q88" s="17">
        <v>107194606</v>
      </c>
      <c r="R88" s="17">
        <v>101573587</v>
      </c>
      <c r="S88" s="17">
        <v>101086850</v>
      </c>
      <c r="T88" s="17">
        <v>172618709</v>
      </c>
      <c r="U88" s="17">
        <v>0</v>
      </c>
      <c r="V88" s="17">
        <v>431634517</v>
      </c>
      <c r="W88" s="17">
        <v>32531366</v>
      </c>
      <c r="X88" s="17">
        <v>242914088</v>
      </c>
      <c r="Y88" s="17">
        <v>13041044</v>
      </c>
      <c r="Z88" s="17">
        <v>59424722</v>
      </c>
      <c r="AA88" s="17">
        <v>13818729</v>
      </c>
      <c r="AB88" s="17">
        <v>269887543</v>
      </c>
      <c r="AC88" s="17">
        <v>13202239</v>
      </c>
      <c r="AD88" s="17">
        <v>178146364</v>
      </c>
      <c r="AE88" s="17">
        <v>298404151</v>
      </c>
      <c r="AF88" s="9">
        <v>12114</v>
      </c>
    </row>
    <row r="89" spans="1:32" ht="12.75">
      <c r="A89" s="1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8"/>
    </row>
    <row r="90" spans="1:32" ht="13.5">
      <c r="A90" s="2" t="s">
        <v>140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8"/>
    </row>
    <row r="91" spans="1:32" ht="13.5">
      <c r="A91" s="21" t="s">
        <v>141</v>
      </c>
      <c r="B91" s="17">
        <v>3731840</v>
      </c>
      <c r="C91" s="17">
        <v>58949051</v>
      </c>
      <c r="D91" s="17">
        <v>-39312560</v>
      </c>
      <c r="E91" s="17">
        <v>89076</v>
      </c>
      <c r="F91" s="17">
        <v>2624822</v>
      </c>
      <c r="G91" s="17">
        <v>298438</v>
      </c>
      <c r="H91" s="17">
        <v>7707586</v>
      </c>
      <c r="I91" s="17">
        <v>7648091</v>
      </c>
      <c r="J91" s="17">
        <v>29</v>
      </c>
      <c r="K91" s="17">
        <v>1214995</v>
      </c>
      <c r="L91" s="17">
        <v>15123230</v>
      </c>
      <c r="M91" s="17">
        <v>1806039</v>
      </c>
      <c r="N91" s="17">
        <v>39001560</v>
      </c>
      <c r="O91" s="17">
        <v>2565000</v>
      </c>
      <c r="P91" s="17">
        <v>27132735</v>
      </c>
      <c r="Q91" s="17">
        <v>0</v>
      </c>
      <c r="R91" s="17">
        <v>4028965</v>
      </c>
      <c r="S91" s="17">
        <v>500026</v>
      </c>
      <c r="T91" s="17">
        <v>9449331</v>
      </c>
      <c r="U91" s="17">
        <v>0</v>
      </c>
      <c r="V91" s="17">
        <v>-260000</v>
      </c>
      <c r="W91" s="17">
        <v>65256</v>
      </c>
      <c r="X91" s="17">
        <v>10255420</v>
      </c>
      <c r="Y91" s="17">
        <v>7700700</v>
      </c>
      <c r="Z91" s="17">
        <v>0</v>
      </c>
      <c r="AA91" s="17">
        <v>3367113</v>
      </c>
      <c r="AB91" s="17">
        <v>202049597</v>
      </c>
      <c r="AC91" s="17">
        <v>7211317</v>
      </c>
      <c r="AD91" s="17">
        <v>106107</v>
      </c>
      <c r="AE91" s="17">
        <v>-95091537</v>
      </c>
      <c r="AF91" s="9">
        <v>73945889</v>
      </c>
    </row>
    <row r="92" spans="1:32" ht="13.5">
      <c r="A92" s="21" t="s">
        <v>142</v>
      </c>
      <c r="B92" s="17">
        <v>-802522</v>
      </c>
      <c r="C92" s="17">
        <v>177726128</v>
      </c>
      <c r="D92" s="17">
        <v>0</v>
      </c>
      <c r="E92" s="17">
        <v>5542460</v>
      </c>
      <c r="F92" s="17">
        <v>2183916</v>
      </c>
      <c r="G92" s="17">
        <v>551404308</v>
      </c>
      <c r="H92" s="17">
        <v>30320213</v>
      </c>
      <c r="I92" s="17">
        <v>64227230</v>
      </c>
      <c r="J92" s="17">
        <v>16483477</v>
      </c>
      <c r="K92" s="17">
        <v>-4879744</v>
      </c>
      <c r="L92" s="17">
        <v>49660378</v>
      </c>
      <c r="M92" s="17">
        <v>22925874</v>
      </c>
      <c r="N92" s="17">
        <v>-10000000</v>
      </c>
      <c r="O92" s="17">
        <v>-31519482</v>
      </c>
      <c r="P92" s="17">
        <v>0</v>
      </c>
      <c r="Q92" s="17">
        <v>-54859500</v>
      </c>
      <c r="R92" s="17">
        <v>24645875</v>
      </c>
      <c r="S92" s="17">
        <v>-28141325</v>
      </c>
      <c r="T92" s="17">
        <v>53525038</v>
      </c>
      <c r="U92" s="17">
        <v>32021463</v>
      </c>
      <c r="V92" s="17">
        <v>-3407552</v>
      </c>
      <c r="W92" s="17">
        <v>28370853</v>
      </c>
      <c r="X92" s="17">
        <v>-789640</v>
      </c>
      <c r="Y92" s="17">
        <v>-47751</v>
      </c>
      <c r="Z92" s="17">
        <v>69730090</v>
      </c>
      <c r="AA92" s="17">
        <v>1081411</v>
      </c>
      <c r="AB92" s="17">
        <v>-17776473</v>
      </c>
      <c r="AC92" s="17">
        <v>256018</v>
      </c>
      <c r="AD92" s="17">
        <v>15268911</v>
      </c>
      <c r="AE92" s="17">
        <v>93113476</v>
      </c>
      <c r="AF92" s="9">
        <v>126337928</v>
      </c>
    </row>
    <row r="93" spans="1:32" ht="12.75">
      <c r="A93" s="1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8"/>
    </row>
    <row r="94" spans="1:32" ht="13.5">
      <c r="A94" s="2" t="s">
        <v>143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9">
        <v>0</v>
      </c>
    </row>
    <row r="95" spans="1:32" ht="13.5">
      <c r="A95" s="23" t="s">
        <v>144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5">
        <v>0</v>
      </c>
    </row>
  </sheetData>
  <sheetProtection/>
  <mergeCells count="2">
    <mergeCell ref="A1:AF1"/>
    <mergeCell ref="B2:A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5"/>
  <sheetViews>
    <sheetView showGridLines="0" zoomScalePageLayoutView="0" workbookViewId="0" topLeftCell="A1">
      <selection activeCell="A1" sqref="A1:W1"/>
    </sheetView>
  </sheetViews>
  <sheetFormatPr defaultColWidth="9.140625" defaultRowHeight="12.75"/>
  <cols>
    <col min="1" max="1" width="36.57421875" style="0" bestFit="1" customWidth="1"/>
    <col min="2" max="2" width="12.00390625" style="0" bestFit="1" customWidth="1"/>
    <col min="3" max="4" width="13.57421875" style="0" bestFit="1" customWidth="1"/>
    <col min="5" max="5" width="12.28125" style="0" bestFit="1" customWidth="1"/>
    <col min="6" max="6" width="12.7109375" style="0" bestFit="1" customWidth="1"/>
    <col min="7" max="9" width="12.00390625" style="0" bestFit="1" customWidth="1"/>
    <col min="10" max="10" width="12.7109375" style="0" bestFit="1" customWidth="1"/>
    <col min="11" max="12" width="12.00390625" style="0" bestFit="1" customWidth="1"/>
    <col min="13" max="13" width="13.57421875" style="0" bestFit="1" customWidth="1"/>
    <col min="14" max="16" width="12.00390625" style="0" bestFit="1" customWidth="1"/>
    <col min="17" max="17" width="14.7109375" style="0" bestFit="1" customWidth="1"/>
    <col min="18" max="18" width="15.140625" style="0" bestFit="1" customWidth="1"/>
    <col min="19" max="19" width="20.421875" style="0" bestFit="1" customWidth="1"/>
    <col min="20" max="20" width="13.57421875" style="0" bestFit="1" customWidth="1"/>
    <col min="21" max="21" width="12.7109375" style="0" bestFit="1" customWidth="1"/>
    <col min="22" max="22" width="13.57421875" style="0" bestFit="1" customWidth="1"/>
    <col min="23" max="23" width="12.00390625" style="0" bestFit="1" customWidth="1"/>
  </cols>
  <sheetData>
    <row r="1" spans="1:23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3.5">
      <c r="A2" s="22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13.5">
      <c r="A3" s="20"/>
      <c r="B3" s="11" t="s">
        <v>510</v>
      </c>
      <c r="C3" s="11" t="s">
        <v>511</v>
      </c>
      <c r="D3" s="11" t="s">
        <v>512</v>
      </c>
      <c r="E3" s="11" t="s">
        <v>513</v>
      </c>
      <c r="F3" s="11" t="s">
        <v>514</v>
      </c>
      <c r="G3" s="11" t="s">
        <v>515</v>
      </c>
      <c r="H3" s="11" t="s">
        <v>516</v>
      </c>
      <c r="I3" s="11" t="s">
        <v>517</v>
      </c>
      <c r="J3" s="11" t="s">
        <v>518</v>
      </c>
      <c r="K3" s="11" t="s">
        <v>519</v>
      </c>
      <c r="L3" s="11" t="s">
        <v>520</v>
      </c>
      <c r="M3" s="11" t="s">
        <v>521</v>
      </c>
      <c r="N3" s="11" t="s">
        <v>522</v>
      </c>
      <c r="O3" s="11" t="s">
        <v>523</v>
      </c>
      <c r="P3" s="11" t="s">
        <v>524</v>
      </c>
      <c r="Q3" s="11" t="s">
        <v>525</v>
      </c>
      <c r="R3" s="11" t="s">
        <v>526</v>
      </c>
      <c r="S3" s="11" t="s">
        <v>527</v>
      </c>
      <c r="T3" s="11" t="s">
        <v>528</v>
      </c>
      <c r="U3" s="11" t="s">
        <v>529</v>
      </c>
      <c r="V3" s="11" t="s">
        <v>530</v>
      </c>
      <c r="W3" s="3" t="s">
        <v>531</v>
      </c>
    </row>
    <row r="4" spans="1:23" ht="13.5">
      <c r="A4" s="19"/>
      <c r="B4" s="12" t="s">
        <v>532</v>
      </c>
      <c r="C4" s="12" t="s">
        <v>533</v>
      </c>
      <c r="D4" s="12" t="s">
        <v>534</v>
      </c>
      <c r="E4" s="12" t="s">
        <v>535</v>
      </c>
      <c r="F4" s="12" t="s">
        <v>536</v>
      </c>
      <c r="G4" s="12" t="s">
        <v>537</v>
      </c>
      <c r="H4" s="12" t="s">
        <v>538</v>
      </c>
      <c r="I4" s="12" t="s">
        <v>539</v>
      </c>
      <c r="J4" s="12" t="s">
        <v>540</v>
      </c>
      <c r="K4" s="12" t="s">
        <v>541</v>
      </c>
      <c r="L4" s="12" t="s">
        <v>542</v>
      </c>
      <c r="M4" s="12" t="s">
        <v>543</v>
      </c>
      <c r="N4" s="12" t="s">
        <v>544</v>
      </c>
      <c r="O4" s="12" t="s">
        <v>545</v>
      </c>
      <c r="P4" s="12" t="s">
        <v>319</v>
      </c>
      <c r="Q4" s="12" t="s">
        <v>546</v>
      </c>
      <c r="R4" s="12" t="s">
        <v>547</v>
      </c>
      <c r="S4" s="12" t="s">
        <v>548</v>
      </c>
      <c r="T4" s="12" t="s">
        <v>204</v>
      </c>
      <c r="U4" s="12" t="s">
        <v>549</v>
      </c>
      <c r="V4" s="12" t="s">
        <v>550</v>
      </c>
      <c r="W4" s="4" t="s">
        <v>551</v>
      </c>
    </row>
    <row r="5" spans="1:23" ht="13.5">
      <c r="A5" s="19"/>
      <c r="B5" s="12" t="s">
        <v>85</v>
      </c>
      <c r="C5" s="12" t="s">
        <v>90</v>
      </c>
      <c r="D5" s="12" t="s">
        <v>90</v>
      </c>
      <c r="E5" s="12" t="s">
        <v>85</v>
      </c>
      <c r="F5" s="12" t="s">
        <v>552</v>
      </c>
      <c r="G5" s="12" t="s">
        <v>553</v>
      </c>
      <c r="H5" s="12" t="s">
        <v>85</v>
      </c>
      <c r="I5" s="12" t="s">
        <v>85</v>
      </c>
      <c r="J5" s="12" t="s">
        <v>85</v>
      </c>
      <c r="K5" s="12" t="s">
        <v>85</v>
      </c>
      <c r="L5" s="12" t="s">
        <v>554</v>
      </c>
      <c r="M5" s="12" t="s">
        <v>555</v>
      </c>
      <c r="N5" s="12" t="s">
        <v>556</v>
      </c>
      <c r="O5" s="12" t="s">
        <v>84</v>
      </c>
      <c r="P5" s="12" t="s">
        <v>557</v>
      </c>
      <c r="Q5" s="12" t="s">
        <v>85</v>
      </c>
      <c r="R5" s="12" t="s">
        <v>85</v>
      </c>
      <c r="S5" s="12" t="s">
        <v>558</v>
      </c>
      <c r="T5" s="12" t="s">
        <v>559</v>
      </c>
      <c r="U5" s="12" t="s">
        <v>560</v>
      </c>
      <c r="V5" s="12" t="s">
        <v>561</v>
      </c>
      <c r="W5" s="4" t="s">
        <v>562</v>
      </c>
    </row>
    <row r="6" spans="1:23" ht="13.5">
      <c r="A6" s="2" t="s">
        <v>103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5"/>
    </row>
    <row r="7" spans="1:23" ht="13.5">
      <c r="A7" s="1" t="s">
        <v>104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6"/>
    </row>
    <row r="8" spans="1:23" ht="13.5">
      <c r="A8" s="21" t="s">
        <v>105</v>
      </c>
      <c r="B8" s="15">
        <f>+B15</f>
        <v>226380273</v>
      </c>
      <c r="C8" s="15">
        <f aca="true" t="shared" si="0" ref="C8:W8">+C15</f>
        <v>854314834</v>
      </c>
      <c r="D8" s="15">
        <f t="shared" si="0"/>
        <v>1525477447</v>
      </c>
      <c r="E8" s="15">
        <f t="shared" si="0"/>
        <v>21819293</v>
      </c>
      <c r="F8" s="15">
        <f t="shared" si="0"/>
        <v>364784296</v>
      </c>
      <c r="G8" s="15">
        <f t="shared" si="0"/>
        <v>159780521</v>
      </c>
      <c r="H8" s="15">
        <f t="shared" si="0"/>
        <v>70482141</v>
      </c>
      <c r="I8" s="15">
        <f t="shared" si="0"/>
        <v>95348074</v>
      </c>
      <c r="J8" s="15">
        <f t="shared" si="0"/>
        <v>208490106</v>
      </c>
      <c r="K8" s="15">
        <f t="shared" si="0"/>
        <v>73018143</v>
      </c>
      <c r="L8" s="15">
        <f t="shared" si="0"/>
        <v>33495054</v>
      </c>
      <c r="M8" s="15">
        <f t="shared" si="0"/>
        <v>119695436</v>
      </c>
      <c r="N8" s="15">
        <f t="shared" si="0"/>
        <v>93990484</v>
      </c>
      <c r="O8" s="15">
        <f t="shared" si="0"/>
        <v>0</v>
      </c>
      <c r="P8" s="15">
        <f t="shared" si="0"/>
        <v>144686766</v>
      </c>
      <c r="Q8" s="15">
        <f t="shared" si="0"/>
        <v>87419528</v>
      </c>
      <c r="R8" s="15">
        <f t="shared" si="0"/>
        <v>64614919</v>
      </c>
      <c r="S8" s="15">
        <f t="shared" si="0"/>
        <v>-858531510</v>
      </c>
      <c r="T8" s="15">
        <f t="shared" si="0"/>
        <v>1259228295</v>
      </c>
      <c r="U8" s="15">
        <f t="shared" si="0"/>
        <v>162269860</v>
      </c>
      <c r="V8" s="15">
        <f t="shared" si="0"/>
        <v>814336994</v>
      </c>
      <c r="W8" s="7">
        <f t="shared" si="0"/>
        <v>90539787</v>
      </c>
    </row>
    <row r="9" spans="1:23" ht="13.5">
      <c r="A9" s="21" t="s">
        <v>106</v>
      </c>
      <c r="B9" s="15">
        <f>+B26</f>
        <v>84615074</v>
      </c>
      <c r="C9" s="15">
        <f aca="true" t="shared" si="1" ref="C9:W9">+C26</f>
        <v>482762611</v>
      </c>
      <c r="D9" s="15">
        <f t="shared" si="1"/>
        <v>1104729331</v>
      </c>
      <c r="E9" s="15">
        <f t="shared" si="1"/>
        <v>65725773</v>
      </c>
      <c r="F9" s="15">
        <f t="shared" si="1"/>
        <v>189974025</v>
      </c>
      <c r="G9" s="15">
        <f t="shared" si="1"/>
        <v>80799935</v>
      </c>
      <c r="H9" s="15">
        <f t="shared" si="1"/>
        <v>40044852</v>
      </c>
      <c r="I9" s="15">
        <f t="shared" si="1"/>
        <v>36689760</v>
      </c>
      <c r="J9" s="15">
        <f t="shared" si="1"/>
        <v>233917802</v>
      </c>
      <c r="K9" s="15">
        <f t="shared" si="1"/>
        <v>85626485</v>
      </c>
      <c r="L9" s="15">
        <f t="shared" si="1"/>
        <v>67160640</v>
      </c>
      <c r="M9" s="15">
        <f t="shared" si="1"/>
        <v>234503294</v>
      </c>
      <c r="N9" s="15">
        <f t="shared" si="1"/>
        <v>47909953</v>
      </c>
      <c r="O9" s="15">
        <f t="shared" si="1"/>
        <v>0</v>
      </c>
      <c r="P9" s="15">
        <f t="shared" si="1"/>
        <v>105935838</v>
      </c>
      <c r="Q9" s="15">
        <f t="shared" si="1"/>
        <v>58025777</v>
      </c>
      <c r="R9" s="15">
        <f t="shared" si="1"/>
        <v>41716711</v>
      </c>
      <c r="S9" s="15">
        <f t="shared" si="1"/>
        <v>-878853244</v>
      </c>
      <c r="T9" s="15">
        <f t="shared" si="1"/>
        <v>629176798</v>
      </c>
      <c r="U9" s="15">
        <f t="shared" si="1"/>
        <v>79155660</v>
      </c>
      <c r="V9" s="15">
        <f t="shared" si="1"/>
        <v>409986491</v>
      </c>
      <c r="W9" s="7">
        <f t="shared" si="1"/>
        <v>54699183</v>
      </c>
    </row>
    <row r="10" spans="1:23" ht="13.5">
      <c r="A10" s="21" t="s">
        <v>107</v>
      </c>
      <c r="B10" s="15">
        <f>+B8-B9</f>
        <v>141765199</v>
      </c>
      <c r="C10" s="15">
        <f aca="true" t="shared" si="2" ref="C10:W10">+C8-C9</f>
        <v>371552223</v>
      </c>
      <c r="D10" s="15">
        <f t="shared" si="2"/>
        <v>420748116</v>
      </c>
      <c r="E10" s="15">
        <f t="shared" si="2"/>
        <v>-43906480</v>
      </c>
      <c r="F10" s="15">
        <f t="shared" si="2"/>
        <v>174810271</v>
      </c>
      <c r="G10" s="15">
        <f t="shared" si="2"/>
        <v>78980586</v>
      </c>
      <c r="H10" s="15">
        <f t="shared" si="2"/>
        <v>30437289</v>
      </c>
      <c r="I10" s="15">
        <f t="shared" si="2"/>
        <v>58658314</v>
      </c>
      <c r="J10" s="15">
        <f t="shared" si="2"/>
        <v>-25427696</v>
      </c>
      <c r="K10" s="15">
        <f t="shared" si="2"/>
        <v>-12608342</v>
      </c>
      <c r="L10" s="15">
        <f t="shared" si="2"/>
        <v>-33665586</v>
      </c>
      <c r="M10" s="15">
        <f t="shared" si="2"/>
        <v>-114807858</v>
      </c>
      <c r="N10" s="15">
        <f t="shared" si="2"/>
        <v>46080531</v>
      </c>
      <c r="O10" s="15">
        <f t="shared" si="2"/>
        <v>0</v>
      </c>
      <c r="P10" s="15">
        <f t="shared" si="2"/>
        <v>38750928</v>
      </c>
      <c r="Q10" s="15">
        <f t="shared" si="2"/>
        <v>29393751</v>
      </c>
      <c r="R10" s="15">
        <f t="shared" si="2"/>
        <v>22898208</v>
      </c>
      <c r="S10" s="15">
        <f t="shared" si="2"/>
        <v>20321734</v>
      </c>
      <c r="T10" s="15">
        <f t="shared" si="2"/>
        <v>630051497</v>
      </c>
      <c r="U10" s="15">
        <f t="shared" si="2"/>
        <v>83114200</v>
      </c>
      <c r="V10" s="15">
        <f t="shared" si="2"/>
        <v>404350503</v>
      </c>
      <c r="W10" s="7">
        <f t="shared" si="2"/>
        <v>35840604</v>
      </c>
    </row>
    <row r="11" spans="1:23" ht="12.75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8"/>
    </row>
    <row r="12" spans="1:23" ht="13.5">
      <c r="A12" s="2" t="s">
        <v>108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8"/>
    </row>
    <row r="13" spans="1:23" ht="13.5">
      <c r="A13" s="21" t="s">
        <v>109</v>
      </c>
      <c r="B13" s="17">
        <v>693066910</v>
      </c>
      <c r="C13" s="17">
        <v>2342694102</v>
      </c>
      <c r="D13" s="17">
        <v>5802153411</v>
      </c>
      <c r="E13" s="17">
        <v>251596549</v>
      </c>
      <c r="F13" s="17">
        <v>1079275845</v>
      </c>
      <c r="G13" s="17">
        <v>360425000</v>
      </c>
      <c r="H13" s="17">
        <v>175691853</v>
      </c>
      <c r="I13" s="17">
        <v>271442714</v>
      </c>
      <c r="J13" s="17">
        <v>1125682728</v>
      </c>
      <c r="K13" s="17">
        <v>609759712</v>
      </c>
      <c r="L13" s="17">
        <v>492778687</v>
      </c>
      <c r="M13" s="17">
        <v>6446610403</v>
      </c>
      <c r="N13" s="17">
        <v>401352672</v>
      </c>
      <c r="O13" s="17">
        <v>173312587</v>
      </c>
      <c r="P13" s="17">
        <v>375480181</v>
      </c>
      <c r="Q13" s="17">
        <v>383555277</v>
      </c>
      <c r="R13" s="17">
        <v>238743132</v>
      </c>
      <c r="S13" s="17">
        <v>788598640</v>
      </c>
      <c r="T13" s="17">
        <v>3561941978</v>
      </c>
      <c r="U13" s="17">
        <v>570068981</v>
      </c>
      <c r="V13" s="17">
        <v>1864394940</v>
      </c>
      <c r="W13" s="9">
        <v>236713000</v>
      </c>
    </row>
    <row r="14" spans="1:23" ht="13.5">
      <c r="A14" s="21" t="s">
        <v>110</v>
      </c>
      <c r="B14" s="17">
        <v>757663724</v>
      </c>
      <c r="C14" s="17">
        <v>2613745420</v>
      </c>
      <c r="D14" s="17">
        <v>5861819410</v>
      </c>
      <c r="E14" s="17">
        <v>251596549</v>
      </c>
      <c r="F14" s="17">
        <v>1161920845</v>
      </c>
      <c r="G14" s="17">
        <v>384304225</v>
      </c>
      <c r="H14" s="17">
        <v>240948158</v>
      </c>
      <c r="I14" s="17">
        <v>335982714</v>
      </c>
      <c r="J14" s="17">
        <v>1192648488</v>
      </c>
      <c r="K14" s="17">
        <v>638956395</v>
      </c>
      <c r="L14" s="17">
        <v>421323814</v>
      </c>
      <c r="M14" s="17">
        <v>6446610403</v>
      </c>
      <c r="N14" s="17">
        <v>415232622</v>
      </c>
      <c r="O14" s="17">
        <v>173312587</v>
      </c>
      <c r="P14" s="17">
        <v>451916782</v>
      </c>
      <c r="Q14" s="17">
        <v>409487211</v>
      </c>
      <c r="R14" s="17">
        <v>237554909</v>
      </c>
      <c r="S14" s="17">
        <v>910851998</v>
      </c>
      <c r="T14" s="17">
        <v>3675244595</v>
      </c>
      <c r="U14" s="17">
        <v>585083254</v>
      </c>
      <c r="V14" s="17">
        <v>1937123593</v>
      </c>
      <c r="W14" s="9">
        <v>241488000</v>
      </c>
    </row>
    <row r="15" spans="1:23" ht="13.5">
      <c r="A15" s="21" t="s">
        <v>111</v>
      </c>
      <c r="B15" s="17">
        <v>226380273</v>
      </c>
      <c r="C15" s="17">
        <v>854314834</v>
      </c>
      <c r="D15" s="17">
        <v>1525477447</v>
      </c>
      <c r="E15" s="17">
        <v>21819293</v>
      </c>
      <c r="F15" s="17">
        <v>364784296</v>
      </c>
      <c r="G15" s="17">
        <v>159780521</v>
      </c>
      <c r="H15" s="17">
        <v>70482141</v>
      </c>
      <c r="I15" s="17">
        <v>95348074</v>
      </c>
      <c r="J15" s="17">
        <v>208490106</v>
      </c>
      <c r="K15" s="17">
        <v>73018143</v>
      </c>
      <c r="L15" s="17">
        <v>33495054</v>
      </c>
      <c r="M15" s="17">
        <v>119695436</v>
      </c>
      <c r="N15" s="17">
        <v>93990484</v>
      </c>
      <c r="O15" s="17">
        <v>0</v>
      </c>
      <c r="P15" s="17">
        <v>144686766</v>
      </c>
      <c r="Q15" s="17">
        <v>87419528</v>
      </c>
      <c r="R15" s="17">
        <v>64614919</v>
      </c>
      <c r="S15" s="17">
        <v>-858531510</v>
      </c>
      <c r="T15" s="17">
        <v>1259228295</v>
      </c>
      <c r="U15" s="17">
        <v>162269860</v>
      </c>
      <c r="V15" s="17">
        <v>814336994</v>
      </c>
      <c r="W15" s="9">
        <v>90539787</v>
      </c>
    </row>
    <row r="16" spans="1:23" ht="12.75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8"/>
    </row>
    <row r="17" spans="1:23" ht="13.5">
      <c r="A17" s="21" t="s">
        <v>112</v>
      </c>
      <c r="B17" s="15">
        <f>+B14-B13</f>
        <v>64596814</v>
      </c>
      <c r="C17" s="15">
        <f aca="true" t="shared" si="3" ref="C17:W17">+C14-C13</f>
        <v>271051318</v>
      </c>
      <c r="D17" s="15">
        <f t="shared" si="3"/>
        <v>59665999</v>
      </c>
      <c r="E17" s="15">
        <f t="shared" si="3"/>
        <v>0</v>
      </c>
      <c r="F17" s="15">
        <f t="shared" si="3"/>
        <v>82645000</v>
      </c>
      <c r="G17" s="15">
        <f t="shared" si="3"/>
        <v>23879225</v>
      </c>
      <c r="H17" s="15">
        <f t="shared" si="3"/>
        <v>65256305</v>
      </c>
      <c r="I17" s="15">
        <f t="shared" si="3"/>
        <v>64540000</v>
      </c>
      <c r="J17" s="15">
        <f t="shared" si="3"/>
        <v>66965760</v>
      </c>
      <c r="K17" s="15">
        <f t="shared" si="3"/>
        <v>29196683</v>
      </c>
      <c r="L17" s="15">
        <f t="shared" si="3"/>
        <v>-71454873</v>
      </c>
      <c r="M17" s="15">
        <f t="shared" si="3"/>
        <v>0</v>
      </c>
      <c r="N17" s="15">
        <f t="shared" si="3"/>
        <v>13879950</v>
      </c>
      <c r="O17" s="15">
        <f t="shared" si="3"/>
        <v>0</v>
      </c>
      <c r="P17" s="15">
        <f t="shared" si="3"/>
        <v>76436601</v>
      </c>
      <c r="Q17" s="15">
        <f t="shared" si="3"/>
        <v>25931934</v>
      </c>
      <c r="R17" s="15">
        <f t="shared" si="3"/>
        <v>-1188223</v>
      </c>
      <c r="S17" s="15">
        <f t="shared" si="3"/>
        <v>122253358</v>
      </c>
      <c r="T17" s="15">
        <f t="shared" si="3"/>
        <v>113302617</v>
      </c>
      <c r="U17" s="15">
        <f t="shared" si="3"/>
        <v>15014273</v>
      </c>
      <c r="V17" s="15">
        <f t="shared" si="3"/>
        <v>72728653</v>
      </c>
      <c r="W17" s="7">
        <f t="shared" si="3"/>
        <v>4775000</v>
      </c>
    </row>
    <row r="18" spans="1:23" ht="13.5">
      <c r="A18" s="21" t="s">
        <v>113</v>
      </c>
      <c r="B18" s="15">
        <f>+B15-B13</f>
        <v>-466686637</v>
      </c>
      <c r="C18" s="15">
        <f aca="true" t="shared" si="4" ref="C18:W18">+C15-C13</f>
        <v>-1488379268</v>
      </c>
      <c r="D18" s="15">
        <f t="shared" si="4"/>
        <v>-4276675964</v>
      </c>
      <c r="E18" s="15">
        <f t="shared" si="4"/>
        <v>-229777256</v>
      </c>
      <c r="F18" s="15">
        <f t="shared" si="4"/>
        <v>-714491549</v>
      </c>
      <c r="G18" s="15">
        <f t="shared" si="4"/>
        <v>-200644479</v>
      </c>
      <c r="H18" s="15">
        <f t="shared" si="4"/>
        <v>-105209712</v>
      </c>
      <c r="I18" s="15">
        <f t="shared" si="4"/>
        <v>-176094640</v>
      </c>
      <c r="J18" s="15">
        <f t="shared" si="4"/>
        <v>-917192622</v>
      </c>
      <c r="K18" s="15">
        <f t="shared" si="4"/>
        <v>-536741569</v>
      </c>
      <c r="L18" s="15">
        <f t="shared" si="4"/>
        <v>-459283633</v>
      </c>
      <c r="M18" s="15">
        <f t="shared" si="4"/>
        <v>-6326914967</v>
      </c>
      <c r="N18" s="15">
        <f t="shared" si="4"/>
        <v>-307362188</v>
      </c>
      <c r="O18" s="15">
        <f t="shared" si="4"/>
        <v>-173312587</v>
      </c>
      <c r="P18" s="15">
        <f t="shared" si="4"/>
        <v>-230793415</v>
      </c>
      <c r="Q18" s="15">
        <f t="shared" si="4"/>
        <v>-296135749</v>
      </c>
      <c r="R18" s="15">
        <f t="shared" si="4"/>
        <v>-174128213</v>
      </c>
      <c r="S18" s="15">
        <f t="shared" si="4"/>
        <v>-1647130150</v>
      </c>
      <c r="T18" s="15">
        <f t="shared" si="4"/>
        <v>-2302713683</v>
      </c>
      <c r="U18" s="15">
        <f t="shared" si="4"/>
        <v>-407799121</v>
      </c>
      <c r="V18" s="15">
        <f t="shared" si="4"/>
        <v>-1050057946</v>
      </c>
      <c r="W18" s="7">
        <f t="shared" si="4"/>
        <v>-146173213</v>
      </c>
    </row>
    <row r="19" spans="1:23" ht="13.5">
      <c r="A19" s="21" t="s">
        <v>114</v>
      </c>
      <c r="B19" s="15">
        <f>+B15-B14</f>
        <v>-531283451</v>
      </c>
      <c r="C19" s="15">
        <f aca="true" t="shared" si="5" ref="C19:W19">+C15-C14</f>
        <v>-1759430586</v>
      </c>
      <c r="D19" s="15">
        <f t="shared" si="5"/>
        <v>-4336341963</v>
      </c>
      <c r="E19" s="15">
        <f t="shared" si="5"/>
        <v>-229777256</v>
      </c>
      <c r="F19" s="15">
        <f t="shared" si="5"/>
        <v>-797136549</v>
      </c>
      <c r="G19" s="15">
        <f t="shared" si="5"/>
        <v>-224523704</v>
      </c>
      <c r="H19" s="15">
        <f t="shared" si="5"/>
        <v>-170466017</v>
      </c>
      <c r="I19" s="15">
        <f t="shared" si="5"/>
        <v>-240634640</v>
      </c>
      <c r="J19" s="15">
        <f t="shared" si="5"/>
        <v>-984158382</v>
      </c>
      <c r="K19" s="15">
        <f t="shared" si="5"/>
        <v>-565938252</v>
      </c>
      <c r="L19" s="15">
        <f t="shared" si="5"/>
        <v>-387828760</v>
      </c>
      <c r="M19" s="15">
        <f t="shared" si="5"/>
        <v>-6326914967</v>
      </c>
      <c r="N19" s="15">
        <f t="shared" si="5"/>
        <v>-321242138</v>
      </c>
      <c r="O19" s="15">
        <f t="shared" si="5"/>
        <v>-173312587</v>
      </c>
      <c r="P19" s="15">
        <f t="shared" si="5"/>
        <v>-307230016</v>
      </c>
      <c r="Q19" s="15">
        <f t="shared" si="5"/>
        <v>-322067683</v>
      </c>
      <c r="R19" s="15">
        <f t="shared" si="5"/>
        <v>-172939990</v>
      </c>
      <c r="S19" s="15">
        <f t="shared" si="5"/>
        <v>-1769383508</v>
      </c>
      <c r="T19" s="15">
        <f t="shared" si="5"/>
        <v>-2416016300</v>
      </c>
      <c r="U19" s="15">
        <f t="shared" si="5"/>
        <v>-422813394</v>
      </c>
      <c r="V19" s="15">
        <f t="shared" si="5"/>
        <v>-1122786599</v>
      </c>
      <c r="W19" s="7">
        <f t="shared" si="5"/>
        <v>-150948213</v>
      </c>
    </row>
    <row r="20" spans="1:23" ht="13.5">
      <c r="A20" s="21" t="s">
        <v>115</v>
      </c>
      <c r="B20" s="18">
        <f>IF(B13=0,0,B15*100/B13)</f>
        <v>32.66355235456271</v>
      </c>
      <c r="C20" s="18">
        <f aca="true" t="shared" si="6" ref="C20:W20">IF(C13=0,0,C15*100/C13)</f>
        <v>36.46719532313912</v>
      </c>
      <c r="D20" s="18">
        <f t="shared" si="6"/>
        <v>26.291573816506247</v>
      </c>
      <c r="E20" s="18">
        <f t="shared" si="6"/>
        <v>8.672333975455283</v>
      </c>
      <c r="F20" s="18">
        <f t="shared" si="6"/>
        <v>33.79898639351092</v>
      </c>
      <c r="G20" s="18">
        <f t="shared" si="6"/>
        <v>44.331142678781994</v>
      </c>
      <c r="H20" s="18">
        <f t="shared" si="6"/>
        <v>40.11690912042461</v>
      </c>
      <c r="I20" s="18">
        <f t="shared" si="6"/>
        <v>35.12640755573937</v>
      </c>
      <c r="J20" s="18">
        <f t="shared" si="6"/>
        <v>18.521213909928623</v>
      </c>
      <c r="K20" s="18">
        <f t="shared" si="6"/>
        <v>11.974904468598279</v>
      </c>
      <c r="L20" s="18">
        <f t="shared" si="6"/>
        <v>6.797179927548287</v>
      </c>
      <c r="M20" s="18">
        <f t="shared" si="6"/>
        <v>1.8567189347179789</v>
      </c>
      <c r="N20" s="18">
        <f t="shared" si="6"/>
        <v>23.41842737252289</v>
      </c>
      <c r="O20" s="18">
        <f t="shared" si="6"/>
        <v>0</v>
      </c>
      <c r="P20" s="18">
        <f t="shared" si="6"/>
        <v>38.53379574247089</v>
      </c>
      <c r="Q20" s="18">
        <f t="shared" si="6"/>
        <v>22.791898128415006</v>
      </c>
      <c r="R20" s="18">
        <f t="shared" si="6"/>
        <v>27.064618972997305</v>
      </c>
      <c r="S20" s="18">
        <f t="shared" si="6"/>
        <v>-108.86799272187433</v>
      </c>
      <c r="T20" s="18">
        <f t="shared" si="6"/>
        <v>35.3522966622563</v>
      </c>
      <c r="U20" s="18">
        <f t="shared" si="6"/>
        <v>28.46495168275083</v>
      </c>
      <c r="V20" s="18">
        <f t="shared" si="6"/>
        <v>43.67835250614873</v>
      </c>
      <c r="W20" s="10">
        <f t="shared" si="6"/>
        <v>38.24875989066929</v>
      </c>
    </row>
    <row r="21" spans="1:23" ht="13.5">
      <c r="A21" s="21" t="s">
        <v>116</v>
      </c>
      <c r="B21" s="18">
        <f>IF(B14=0,0,B15*100/B14)</f>
        <v>29.87872664733781</v>
      </c>
      <c r="C21" s="18">
        <f aca="true" t="shared" si="7" ref="C21:W21">IF(C14=0,0,C15*100/C14)</f>
        <v>32.68546460045064</v>
      </c>
      <c r="D21" s="18">
        <f t="shared" si="7"/>
        <v>26.02395843852856</v>
      </c>
      <c r="E21" s="18">
        <f t="shared" si="7"/>
        <v>8.672333975455283</v>
      </c>
      <c r="F21" s="18">
        <f t="shared" si="7"/>
        <v>31.394935168754976</v>
      </c>
      <c r="G21" s="18">
        <f t="shared" si="7"/>
        <v>41.57657153001636</v>
      </c>
      <c r="H21" s="18">
        <f t="shared" si="7"/>
        <v>29.25199411568027</v>
      </c>
      <c r="I21" s="18">
        <f t="shared" si="7"/>
        <v>28.378862967337064</v>
      </c>
      <c r="J21" s="18">
        <f t="shared" si="7"/>
        <v>17.481270307031153</v>
      </c>
      <c r="K21" s="18">
        <f t="shared" si="7"/>
        <v>11.427719257743716</v>
      </c>
      <c r="L21" s="18">
        <f t="shared" si="7"/>
        <v>7.949955090836617</v>
      </c>
      <c r="M21" s="18">
        <f t="shared" si="7"/>
        <v>1.8567189347179789</v>
      </c>
      <c r="N21" s="18">
        <f t="shared" si="7"/>
        <v>22.635621340945605</v>
      </c>
      <c r="O21" s="18">
        <f t="shared" si="7"/>
        <v>0</v>
      </c>
      <c r="P21" s="18">
        <f t="shared" si="7"/>
        <v>32.016240990138755</v>
      </c>
      <c r="Q21" s="18">
        <f t="shared" si="7"/>
        <v>21.34853681669682</v>
      </c>
      <c r="R21" s="18">
        <f t="shared" si="7"/>
        <v>27.199993160318147</v>
      </c>
      <c r="S21" s="18">
        <f t="shared" si="7"/>
        <v>-94.2558738285822</v>
      </c>
      <c r="T21" s="18">
        <f t="shared" si="7"/>
        <v>34.262435123722696</v>
      </c>
      <c r="U21" s="18">
        <f t="shared" si="7"/>
        <v>27.734490585847464</v>
      </c>
      <c r="V21" s="18">
        <f t="shared" si="7"/>
        <v>42.03846346937761</v>
      </c>
      <c r="W21" s="10">
        <f t="shared" si="7"/>
        <v>37.492458010335916</v>
      </c>
    </row>
    <row r="22" spans="1:23" ht="12.7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8"/>
    </row>
    <row r="23" spans="1:23" ht="13.5">
      <c r="A23" s="2" t="s">
        <v>117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8"/>
    </row>
    <row r="24" spans="1:23" ht="13.5">
      <c r="A24" s="21" t="s">
        <v>109</v>
      </c>
      <c r="B24" s="17">
        <v>677028322</v>
      </c>
      <c r="C24" s="17">
        <v>2743956786</v>
      </c>
      <c r="D24" s="17">
        <v>4937494902</v>
      </c>
      <c r="E24" s="17">
        <v>274801340</v>
      </c>
      <c r="F24" s="17">
        <v>1058472495</v>
      </c>
      <c r="G24" s="17">
        <v>291240397</v>
      </c>
      <c r="H24" s="17">
        <v>208510653</v>
      </c>
      <c r="I24" s="17">
        <v>237260608</v>
      </c>
      <c r="J24" s="17">
        <v>1026450876</v>
      </c>
      <c r="K24" s="17">
        <v>685286852</v>
      </c>
      <c r="L24" s="17">
        <v>439230267</v>
      </c>
      <c r="M24" s="17">
        <v>6484419456</v>
      </c>
      <c r="N24" s="17">
        <v>490311688</v>
      </c>
      <c r="O24" s="17">
        <v>167916721</v>
      </c>
      <c r="P24" s="17">
        <v>374893215</v>
      </c>
      <c r="Q24" s="17">
        <v>344921289</v>
      </c>
      <c r="R24" s="17">
        <v>249118245</v>
      </c>
      <c r="S24" s="17">
        <v>764624626</v>
      </c>
      <c r="T24" s="17">
        <v>3545174239</v>
      </c>
      <c r="U24" s="17">
        <v>226260605</v>
      </c>
      <c r="V24" s="17">
        <v>2256225719</v>
      </c>
      <c r="W24" s="9">
        <v>239467806</v>
      </c>
    </row>
    <row r="25" spans="1:23" ht="13.5">
      <c r="A25" s="21" t="s">
        <v>110</v>
      </c>
      <c r="B25" s="17">
        <v>674559523</v>
      </c>
      <c r="C25" s="17">
        <v>2883487104</v>
      </c>
      <c r="D25" s="17">
        <v>4980545912</v>
      </c>
      <c r="E25" s="17">
        <v>260021463</v>
      </c>
      <c r="F25" s="17">
        <v>1120562980</v>
      </c>
      <c r="G25" s="17">
        <v>307276712</v>
      </c>
      <c r="H25" s="17">
        <v>232209154</v>
      </c>
      <c r="I25" s="17">
        <v>276860608</v>
      </c>
      <c r="J25" s="17">
        <v>1052181302</v>
      </c>
      <c r="K25" s="17">
        <v>652103100</v>
      </c>
      <c r="L25" s="17">
        <v>419131018</v>
      </c>
      <c r="M25" s="17">
        <v>6484419456</v>
      </c>
      <c r="N25" s="17">
        <v>495570688</v>
      </c>
      <c r="O25" s="17">
        <v>167916721</v>
      </c>
      <c r="P25" s="17">
        <v>429168168</v>
      </c>
      <c r="Q25" s="17">
        <v>325432580</v>
      </c>
      <c r="R25" s="17">
        <v>218317514</v>
      </c>
      <c r="S25" s="17">
        <v>872332452</v>
      </c>
      <c r="T25" s="17">
        <v>3532736839</v>
      </c>
      <c r="U25" s="17">
        <v>550625671</v>
      </c>
      <c r="V25" s="17">
        <v>2301712717</v>
      </c>
      <c r="W25" s="9">
        <v>239467806</v>
      </c>
    </row>
    <row r="26" spans="1:23" ht="13.5">
      <c r="A26" s="21" t="s">
        <v>111</v>
      </c>
      <c r="B26" s="17">
        <v>84615074</v>
      </c>
      <c r="C26" s="17">
        <v>482762611</v>
      </c>
      <c r="D26" s="17">
        <v>1104729331</v>
      </c>
      <c r="E26" s="17">
        <v>65725773</v>
      </c>
      <c r="F26" s="17">
        <v>189974025</v>
      </c>
      <c r="G26" s="17">
        <v>80799935</v>
      </c>
      <c r="H26" s="17">
        <v>40044852</v>
      </c>
      <c r="I26" s="17">
        <v>36689760</v>
      </c>
      <c r="J26" s="17">
        <v>233917802</v>
      </c>
      <c r="K26" s="17">
        <v>85626485</v>
      </c>
      <c r="L26" s="17">
        <v>67160640</v>
      </c>
      <c r="M26" s="17">
        <v>234503294</v>
      </c>
      <c r="N26" s="17">
        <v>47909953</v>
      </c>
      <c r="O26" s="17">
        <v>0</v>
      </c>
      <c r="P26" s="17">
        <v>105935838</v>
      </c>
      <c r="Q26" s="17">
        <v>58025777</v>
      </c>
      <c r="R26" s="17">
        <v>41716711</v>
      </c>
      <c r="S26" s="17">
        <v>-878853244</v>
      </c>
      <c r="T26" s="17">
        <v>629176798</v>
      </c>
      <c r="U26" s="17">
        <v>79155660</v>
      </c>
      <c r="V26" s="17">
        <v>409986491</v>
      </c>
      <c r="W26" s="9">
        <v>54699183</v>
      </c>
    </row>
    <row r="27" spans="1:23" ht="12.75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</row>
    <row r="28" spans="1:23" ht="13.5">
      <c r="A28" s="21" t="s">
        <v>118</v>
      </c>
      <c r="B28" s="15">
        <f>+B25-B24</f>
        <v>-2468799</v>
      </c>
      <c r="C28" s="15">
        <f aca="true" t="shared" si="8" ref="C28:W28">+C25-C24</f>
        <v>139530318</v>
      </c>
      <c r="D28" s="15">
        <f t="shared" si="8"/>
        <v>43051010</v>
      </c>
      <c r="E28" s="15">
        <f t="shared" si="8"/>
        <v>-14779877</v>
      </c>
      <c r="F28" s="15">
        <f t="shared" si="8"/>
        <v>62090485</v>
      </c>
      <c r="G28" s="15">
        <f t="shared" si="8"/>
        <v>16036315</v>
      </c>
      <c r="H28" s="15">
        <f t="shared" si="8"/>
        <v>23698501</v>
      </c>
      <c r="I28" s="15">
        <f t="shared" si="8"/>
        <v>39600000</v>
      </c>
      <c r="J28" s="15">
        <f t="shared" si="8"/>
        <v>25730426</v>
      </c>
      <c r="K28" s="15">
        <f t="shared" si="8"/>
        <v>-33183752</v>
      </c>
      <c r="L28" s="15">
        <f t="shared" si="8"/>
        <v>-20099249</v>
      </c>
      <c r="M28" s="15">
        <f t="shared" si="8"/>
        <v>0</v>
      </c>
      <c r="N28" s="15">
        <f t="shared" si="8"/>
        <v>5259000</v>
      </c>
      <c r="O28" s="15">
        <f t="shared" si="8"/>
        <v>0</v>
      </c>
      <c r="P28" s="15">
        <f t="shared" si="8"/>
        <v>54274953</v>
      </c>
      <c r="Q28" s="15">
        <f t="shared" si="8"/>
        <v>-19488709</v>
      </c>
      <c r="R28" s="15">
        <f t="shared" si="8"/>
        <v>-30800731</v>
      </c>
      <c r="S28" s="15">
        <f t="shared" si="8"/>
        <v>107707826</v>
      </c>
      <c r="T28" s="15">
        <f t="shared" si="8"/>
        <v>-12437400</v>
      </c>
      <c r="U28" s="15">
        <f t="shared" si="8"/>
        <v>324365066</v>
      </c>
      <c r="V28" s="15">
        <f t="shared" si="8"/>
        <v>45486998</v>
      </c>
      <c r="W28" s="7">
        <f t="shared" si="8"/>
        <v>0</v>
      </c>
    </row>
    <row r="29" spans="1:23" ht="13.5">
      <c r="A29" s="21" t="s">
        <v>119</v>
      </c>
      <c r="B29" s="15">
        <f>+B26-B24</f>
        <v>-592413248</v>
      </c>
      <c r="C29" s="15">
        <f aca="true" t="shared" si="9" ref="C29:W29">+C26-C24</f>
        <v>-2261194175</v>
      </c>
      <c r="D29" s="15">
        <f t="shared" si="9"/>
        <v>-3832765571</v>
      </c>
      <c r="E29" s="15">
        <f t="shared" si="9"/>
        <v>-209075567</v>
      </c>
      <c r="F29" s="15">
        <f t="shared" si="9"/>
        <v>-868498470</v>
      </c>
      <c r="G29" s="15">
        <f t="shared" si="9"/>
        <v>-210440462</v>
      </c>
      <c r="H29" s="15">
        <f t="shared" si="9"/>
        <v>-168465801</v>
      </c>
      <c r="I29" s="15">
        <f t="shared" si="9"/>
        <v>-200570848</v>
      </c>
      <c r="J29" s="15">
        <f t="shared" si="9"/>
        <v>-792533074</v>
      </c>
      <c r="K29" s="15">
        <f t="shared" si="9"/>
        <v>-599660367</v>
      </c>
      <c r="L29" s="15">
        <f t="shared" si="9"/>
        <v>-372069627</v>
      </c>
      <c r="M29" s="15">
        <f t="shared" si="9"/>
        <v>-6249916162</v>
      </c>
      <c r="N29" s="15">
        <f t="shared" si="9"/>
        <v>-442401735</v>
      </c>
      <c r="O29" s="15">
        <f t="shared" si="9"/>
        <v>-167916721</v>
      </c>
      <c r="P29" s="15">
        <f t="shared" si="9"/>
        <v>-268957377</v>
      </c>
      <c r="Q29" s="15">
        <f t="shared" si="9"/>
        <v>-286895512</v>
      </c>
      <c r="R29" s="15">
        <f t="shared" si="9"/>
        <v>-207401534</v>
      </c>
      <c r="S29" s="15">
        <f t="shared" si="9"/>
        <v>-1643477870</v>
      </c>
      <c r="T29" s="15">
        <f t="shared" si="9"/>
        <v>-2915997441</v>
      </c>
      <c r="U29" s="15">
        <f t="shared" si="9"/>
        <v>-147104945</v>
      </c>
      <c r="V29" s="15">
        <f t="shared" si="9"/>
        <v>-1846239228</v>
      </c>
      <c r="W29" s="7">
        <f t="shared" si="9"/>
        <v>-184768623</v>
      </c>
    </row>
    <row r="30" spans="1:23" ht="13.5">
      <c r="A30" s="21" t="s">
        <v>120</v>
      </c>
      <c r="B30" s="15">
        <f>+B26-B25</f>
        <v>-589944449</v>
      </c>
      <c r="C30" s="15">
        <f aca="true" t="shared" si="10" ref="C30:W30">+C26-C25</f>
        <v>-2400724493</v>
      </c>
      <c r="D30" s="15">
        <f t="shared" si="10"/>
        <v>-3875816581</v>
      </c>
      <c r="E30" s="15">
        <f t="shared" si="10"/>
        <v>-194295690</v>
      </c>
      <c r="F30" s="15">
        <f t="shared" si="10"/>
        <v>-930588955</v>
      </c>
      <c r="G30" s="15">
        <f t="shared" si="10"/>
        <v>-226476777</v>
      </c>
      <c r="H30" s="15">
        <f t="shared" si="10"/>
        <v>-192164302</v>
      </c>
      <c r="I30" s="15">
        <f t="shared" si="10"/>
        <v>-240170848</v>
      </c>
      <c r="J30" s="15">
        <f t="shared" si="10"/>
        <v>-818263500</v>
      </c>
      <c r="K30" s="15">
        <f t="shared" si="10"/>
        <v>-566476615</v>
      </c>
      <c r="L30" s="15">
        <f t="shared" si="10"/>
        <v>-351970378</v>
      </c>
      <c r="M30" s="15">
        <f t="shared" si="10"/>
        <v>-6249916162</v>
      </c>
      <c r="N30" s="15">
        <f t="shared" si="10"/>
        <v>-447660735</v>
      </c>
      <c r="O30" s="15">
        <f t="shared" si="10"/>
        <v>-167916721</v>
      </c>
      <c r="P30" s="15">
        <f t="shared" si="10"/>
        <v>-323232330</v>
      </c>
      <c r="Q30" s="15">
        <f t="shared" si="10"/>
        <v>-267406803</v>
      </c>
      <c r="R30" s="15">
        <f t="shared" si="10"/>
        <v>-176600803</v>
      </c>
      <c r="S30" s="15">
        <f t="shared" si="10"/>
        <v>-1751185696</v>
      </c>
      <c r="T30" s="15">
        <f t="shared" si="10"/>
        <v>-2903560041</v>
      </c>
      <c r="U30" s="15">
        <f t="shared" si="10"/>
        <v>-471470011</v>
      </c>
      <c r="V30" s="15">
        <f t="shared" si="10"/>
        <v>-1891726226</v>
      </c>
      <c r="W30" s="7">
        <f t="shared" si="10"/>
        <v>-184768623</v>
      </c>
    </row>
    <row r="31" spans="1:23" ht="13.5">
      <c r="A31" s="21" t="s">
        <v>121</v>
      </c>
      <c r="B31" s="18">
        <f>IF(B24=0,0,B26*100/B24)</f>
        <v>12.498010976858366</v>
      </c>
      <c r="C31" s="18">
        <f aca="true" t="shared" si="11" ref="C31:W31">IF(C24=0,0,C26*100/C24)</f>
        <v>17.59366668830622</v>
      </c>
      <c r="D31" s="18">
        <f t="shared" si="11"/>
        <v>22.374288033239573</v>
      </c>
      <c r="E31" s="18">
        <f t="shared" si="11"/>
        <v>23.917559135628668</v>
      </c>
      <c r="F31" s="18">
        <f t="shared" si="11"/>
        <v>17.947941575940526</v>
      </c>
      <c r="G31" s="18">
        <f t="shared" si="11"/>
        <v>27.74338169852172</v>
      </c>
      <c r="H31" s="18">
        <f t="shared" si="11"/>
        <v>19.205182768287624</v>
      </c>
      <c r="I31" s="18">
        <f t="shared" si="11"/>
        <v>15.463907097464743</v>
      </c>
      <c r="J31" s="18">
        <f t="shared" si="11"/>
        <v>22.788991413944686</v>
      </c>
      <c r="K31" s="18">
        <f t="shared" si="11"/>
        <v>12.494984363132069</v>
      </c>
      <c r="L31" s="18">
        <f t="shared" si="11"/>
        <v>15.290530968805026</v>
      </c>
      <c r="M31" s="18">
        <f t="shared" si="11"/>
        <v>3.6164115475752467</v>
      </c>
      <c r="N31" s="18">
        <f t="shared" si="11"/>
        <v>9.771325908102765</v>
      </c>
      <c r="O31" s="18">
        <f t="shared" si="11"/>
        <v>0</v>
      </c>
      <c r="P31" s="18">
        <f t="shared" si="11"/>
        <v>28.257603435154195</v>
      </c>
      <c r="Q31" s="18">
        <f t="shared" si="11"/>
        <v>16.822903906056087</v>
      </c>
      <c r="R31" s="18">
        <f t="shared" si="11"/>
        <v>16.745746984529376</v>
      </c>
      <c r="S31" s="18">
        <f t="shared" si="11"/>
        <v>-114.93917591924381</v>
      </c>
      <c r="T31" s="18">
        <f t="shared" si="11"/>
        <v>17.7474153760486</v>
      </c>
      <c r="U31" s="18">
        <f t="shared" si="11"/>
        <v>34.98428725583935</v>
      </c>
      <c r="V31" s="18">
        <f t="shared" si="11"/>
        <v>18.171341969353733</v>
      </c>
      <c r="W31" s="10">
        <f t="shared" si="11"/>
        <v>22.84197776464365</v>
      </c>
    </row>
    <row r="32" spans="1:23" ht="13.5">
      <c r="A32" s="21" t="s">
        <v>122</v>
      </c>
      <c r="B32" s="18">
        <f>IF(B25=0,0,B26*100/B25)</f>
        <v>12.543752050773435</v>
      </c>
      <c r="C32" s="18">
        <f aca="true" t="shared" si="12" ref="C32:W32">IF(C25=0,0,C26*100/C25)</f>
        <v>16.74231905980461</v>
      </c>
      <c r="D32" s="18">
        <f t="shared" si="12"/>
        <v>22.180888411013207</v>
      </c>
      <c r="E32" s="18">
        <f t="shared" si="12"/>
        <v>25.27705684049628</v>
      </c>
      <c r="F32" s="18">
        <f t="shared" si="12"/>
        <v>16.953444687241053</v>
      </c>
      <c r="G32" s="18">
        <f t="shared" si="12"/>
        <v>26.295495833084807</v>
      </c>
      <c r="H32" s="18">
        <f t="shared" si="12"/>
        <v>17.245165106626246</v>
      </c>
      <c r="I32" s="18">
        <f t="shared" si="12"/>
        <v>13.25206943127135</v>
      </c>
      <c r="J32" s="18">
        <f t="shared" si="12"/>
        <v>22.231701091377122</v>
      </c>
      <c r="K32" s="18">
        <f t="shared" si="12"/>
        <v>13.130820111114332</v>
      </c>
      <c r="L32" s="18">
        <f t="shared" si="12"/>
        <v>16.02378185238488</v>
      </c>
      <c r="M32" s="18">
        <f t="shared" si="12"/>
        <v>3.6164115475752467</v>
      </c>
      <c r="N32" s="18">
        <f t="shared" si="12"/>
        <v>9.667632521477945</v>
      </c>
      <c r="O32" s="18">
        <f t="shared" si="12"/>
        <v>0</v>
      </c>
      <c r="P32" s="18">
        <f t="shared" si="12"/>
        <v>24.683992406445206</v>
      </c>
      <c r="Q32" s="18">
        <f t="shared" si="12"/>
        <v>17.83035275693663</v>
      </c>
      <c r="R32" s="18">
        <f t="shared" si="12"/>
        <v>19.108275023688662</v>
      </c>
      <c r="S32" s="18">
        <f t="shared" si="12"/>
        <v>-100.74751225694398</v>
      </c>
      <c r="T32" s="18">
        <f t="shared" si="12"/>
        <v>17.809897161151095</v>
      </c>
      <c r="U32" s="18">
        <f t="shared" si="12"/>
        <v>14.375584751841329</v>
      </c>
      <c r="V32" s="18">
        <f t="shared" si="12"/>
        <v>17.812235557110146</v>
      </c>
      <c r="W32" s="10">
        <f t="shared" si="12"/>
        <v>22.84197776464365</v>
      </c>
    </row>
    <row r="33" spans="1:23" ht="12.75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8"/>
    </row>
    <row r="34" spans="1:23" ht="13.5">
      <c r="A34" s="2" t="s">
        <v>123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8"/>
    </row>
    <row r="35" spans="1:23" ht="13.5">
      <c r="A35" s="21" t="s">
        <v>124</v>
      </c>
      <c r="B35" s="17">
        <v>461228728</v>
      </c>
      <c r="C35" s="17">
        <v>2462474369</v>
      </c>
      <c r="D35" s="17">
        <v>4326090405</v>
      </c>
      <c r="E35" s="17">
        <v>240889190</v>
      </c>
      <c r="F35" s="17">
        <v>854977262</v>
      </c>
      <c r="G35" s="17">
        <v>288237397</v>
      </c>
      <c r="H35" s="17">
        <v>175769853</v>
      </c>
      <c r="I35" s="17">
        <v>237260607</v>
      </c>
      <c r="J35" s="17">
        <v>917721048</v>
      </c>
      <c r="K35" s="17">
        <v>607330645</v>
      </c>
      <c r="L35" s="17">
        <v>404153417</v>
      </c>
      <c r="M35" s="17">
        <v>959369952</v>
      </c>
      <c r="N35" s="17">
        <v>465959338</v>
      </c>
      <c r="O35" s="17">
        <v>167916721</v>
      </c>
      <c r="P35" s="17">
        <v>285759065</v>
      </c>
      <c r="Q35" s="17">
        <v>320038389</v>
      </c>
      <c r="R35" s="17">
        <v>181432903</v>
      </c>
      <c r="S35" s="17">
        <v>382505626</v>
      </c>
      <c r="T35" s="17">
        <v>3382373939</v>
      </c>
      <c r="U35" s="17">
        <v>168088605</v>
      </c>
      <c r="V35" s="17">
        <v>2091965155</v>
      </c>
      <c r="W35" s="9">
        <v>211707806</v>
      </c>
    </row>
    <row r="36" spans="1:23" ht="13.5">
      <c r="A36" s="21" t="s">
        <v>125</v>
      </c>
      <c r="B36" s="17">
        <v>475059929</v>
      </c>
      <c r="C36" s="17">
        <v>2462474369</v>
      </c>
      <c r="D36" s="17">
        <v>4409141416</v>
      </c>
      <c r="E36" s="17">
        <v>240889190</v>
      </c>
      <c r="F36" s="17">
        <v>917067747</v>
      </c>
      <c r="G36" s="17">
        <v>301563487</v>
      </c>
      <c r="H36" s="17">
        <v>178968354</v>
      </c>
      <c r="I36" s="17">
        <v>237260607</v>
      </c>
      <c r="J36" s="17">
        <v>932014759</v>
      </c>
      <c r="K36" s="17">
        <v>580143366</v>
      </c>
      <c r="L36" s="17">
        <v>383694168</v>
      </c>
      <c r="M36" s="17">
        <v>959369952</v>
      </c>
      <c r="N36" s="17">
        <v>466722388</v>
      </c>
      <c r="O36" s="17">
        <v>167916721</v>
      </c>
      <c r="P36" s="17">
        <v>302929417</v>
      </c>
      <c r="Q36" s="17">
        <v>305849680</v>
      </c>
      <c r="R36" s="17">
        <v>175669792</v>
      </c>
      <c r="S36" s="17">
        <v>420370000</v>
      </c>
      <c r="T36" s="17">
        <v>3329854922</v>
      </c>
      <c r="U36" s="17">
        <v>491553671</v>
      </c>
      <c r="V36" s="17">
        <v>2104156500</v>
      </c>
      <c r="W36" s="9">
        <v>211707806</v>
      </c>
    </row>
    <row r="37" spans="1:23" ht="13.5">
      <c r="A37" s="21" t="s">
        <v>126</v>
      </c>
      <c r="B37" s="17">
        <v>60468940</v>
      </c>
      <c r="C37" s="17">
        <v>403755441</v>
      </c>
      <c r="D37" s="17">
        <v>1029057431</v>
      </c>
      <c r="E37" s="17">
        <v>37143984</v>
      </c>
      <c r="F37" s="17">
        <v>158149245</v>
      </c>
      <c r="G37" s="17">
        <v>80784193</v>
      </c>
      <c r="H37" s="17">
        <v>33895871</v>
      </c>
      <c r="I37" s="17">
        <v>36689760</v>
      </c>
      <c r="J37" s="17">
        <v>203706620</v>
      </c>
      <c r="K37" s="17">
        <v>74328350</v>
      </c>
      <c r="L37" s="17">
        <v>66973640</v>
      </c>
      <c r="M37" s="17">
        <v>173441262</v>
      </c>
      <c r="N37" s="17">
        <v>44409700</v>
      </c>
      <c r="O37" s="17">
        <v>0</v>
      </c>
      <c r="P37" s="17">
        <v>85700732</v>
      </c>
      <c r="Q37" s="17">
        <v>57076189</v>
      </c>
      <c r="R37" s="17">
        <v>37722325</v>
      </c>
      <c r="S37" s="17">
        <v>120499398</v>
      </c>
      <c r="T37" s="17">
        <v>605026257</v>
      </c>
      <c r="U37" s="17">
        <v>71661210</v>
      </c>
      <c r="V37" s="17">
        <v>344450489</v>
      </c>
      <c r="W37" s="9">
        <v>52798754</v>
      </c>
    </row>
    <row r="38" spans="1:23" ht="12.75">
      <c r="A38" s="1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8"/>
    </row>
    <row r="39" spans="1:23" ht="13.5">
      <c r="A39" s="21" t="s">
        <v>127</v>
      </c>
      <c r="B39" s="15">
        <f>+B36-B35</f>
        <v>13831201</v>
      </c>
      <c r="C39" s="15">
        <f aca="true" t="shared" si="13" ref="C39:W39">+C36-C35</f>
        <v>0</v>
      </c>
      <c r="D39" s="15">
        <f t="shared" si="13"/>
        <v>83051011</v>
      </c>
      <c r="E39" s="15">
        <f t="shared" si="13"/>
        <v>0</v>
      </c>
      <c r="F39" s="15">
        <f t="shared" si="13"/>
        <v>62090485</v>
      </c>
      <c r="G39" s="15">
        <f t="shared" si="13"/>
        <v>13326090</v>
      </c>
      <c r="H39" s="15">
        <f t="shared" si="13"/>
        <v>3198501</v>
      </c>
      <c r="I39" s="15">
        <f t="shared" si="13"/>
        <v>0</v>
      </c>
      <c r="J39" s="15">
        <f t="shared" si="13"/>
        <v>14293711</v>
      </c>
      <c r="K39" s="15">
        <f t="shared" si="13"/>
        <v>-27187279</v>
      </c>
      <c r="L39" s="15">
        <f t="shared" si="13"/>
        <v>-20459249</v>
      </c>
      <c r="M39" s="15">
        <f t="shared" si="13"/>
        <v>0</v>
      </c>
      <c r="N39" s="15">
        <f t="shared" si="13"/>
        <v>763050</v>
      </c>
      <c r="O39" s="15">
        <f t="shared" si="13"/>
        <v>0</v>
      </c>
      <c r="P39" s="15">
        <f t="shared" si="13"/>
        <v>17170352</v>
      </c>
      <c r="Q39" s="15">
        <f t="shared" si="13"/>
        <v>-14188709</v>
      </c>
      <c r="R39" s="15">
        <f t="shared" si="13"/>
        <v>-5763111</v>
      </c>
      <c r="S39" s="15">
        <f t="shared" si="13"/>
        <v>37864374</v>
      </c>
      <c r="T39" s="15">
        <f t="shared" si="13"/>
        <v>-52519017</v>
      </c>
      <c r="U39" s="15">
        <f t="shared" si="13"/>
        <v>323465066</v>
      </c>
      <c r="V39" s="15">
        <f t="shared" si="13"/>
        <v>12191345</v>
      </c>
      <c r="W39" s="7">
        <f t="shared" si="13"/>
        <v>0</v>
      </c>
    </row>
    <row r="40" spans="1:23" ht="13.5">
      <c r="A40" s="21" t="s">
        <v>119</v>
      </c>
      <c r="B40" s="15">
        <f>+B37-B35</f>
        <v>-400759788</v>
      </c>
      <c r="C40" s="15">
        <f aca="true" t="shared" si="14" ref="C40:W40">+C37-C35</f>
        <v>-2058718928</v>
      </c>
      <c r="D40" s="15">
        <f t="shared" si="14"/>
        <v>-3297032974</v>
      </c>
      <c r="E40" s="15">
        <f t="shared" si="14"/>
        <v>-203745206</v>
      </c>
      <c r="F40" s="15">
        <f t="shared" si="14"/>
        <v>-696828017</v>
      </c>
      <c r="G40" s="15">
        <f t="shared" si="14"/>
        <v>-207453204</v>
      </c>
      <c r="H40" s="15">
        <f t="shared" si="14"/>
        <v>-141873982</v>
      </c>
      <c r="I40" s="15">
        <f t="shared" si="14"/>
        <v>-200570847</v>
      </c>
      <c r="J40" s="15">
        <f t="shared" si="14"/>
        <v>-714014428</v>
      </c>
      <c r="K40" s="15">
        <f t="shared" si="14"/>
        <v>-533002295</v>
      </c>
      <c r="L40" s="15">
        <f t="shared" si="14"/>
        <v>-337179777</v>
      </c>
      <c r="M40" s="15">
        <f t="shared" si="14"/>
        <v>-785928690</v>
      </c>
      <c r="N40" s="15">
        <f t="shared" si="14"/>
        <v>-421549638</v>
      </c>
      <c r="O40" s="15">
        <f t="shared" si="14"/>
        <v>-167916721</v>
      </c>
      <c r="P40" s="15">
        <f t="shared" si="14"/>
        <v>-200058333</v>
      </c>
      <c r="Q40" s="15">
        <f t="shared" si="14"/>
        <v>-262962200</v>
      </c>
      <c r="R40" s="15">
        <f t="shared" si="14"/>
        <v>-143710578</v>
      </c>
      <c r="S40" s="15">
        <f t="shared" si="14"/>
        <v>-262006228</v>
      </c>
      <c r="T40" s="15">
        <f t="shared" si="14"/>
        <v>-2777347682</v>
      </c>
      <c r="U40" s="15">
        <f t="shared" si="14"/>
        <v>-96427395</v>
      </c>
      <c r="V40" s="15">
        <f t="shared" si="14"/>
        <v>-1747514666</v>
      </c>
      <c r="W40" s="7">
        <f t="shared" si="14"/>
        <v>-158909052</v>
      </c>
    </row>
    <row r="41" spans="1:23" ht="13.5">
      <c r="A41" s="21" t="s">
        <v>120</v>
      </c>
      <c r="B41" s="15">
        <f>+B37-B36</f>
        <v>-414590989</v>
      </c>
      <c r="C41" s="15">
        <f aca="true" t="shared" si="15" ref="C41:W41">+C37-C36</f>
        <v>-2058718928</v>
      </c>
      <c r="D41" s="15">
        <f t="shared" si="15"/>
        <v>-3380083985</v>
      </c>
      <c r="E41" s="15">
        <f t="shared" si="15"/>
        <v>-203745206</v>
      </c>
      <c r="F41" s="15">
        <f t="shared" si="15"/>
        <v>-758918502</v>
      </c>
      <c r="G41" s="15">
        <f t="shared" si="15"/>
        <v>-220779294</v>
      </c>
      <c r="H41" s="15">
        <f t="shared" si="15"/>
        <v>-145072483</v>
      </c>
      <c r="I41" s="15">
        <f t="shared" si="15"/>
        <v>-200570847</v>
      </c>
      <c r="J41" s="15">
        <f t="shared" si="15"/>
        <v>-728308139</v>
      </c>
      <c r="K41" s="15">
        <f t="shared" si="15"/>
        <v>-505815016</v>
      </c>
      <c r="L41" s="15">
        <f t="shared" si="15"/>
        <v>-316720528</v>
      </c>
      <c r="M41" s="15">
        <f t="shared" si="15"/>
        <v>-785928690</v>
      </c>
      <c r="N41" s="15">
        <f t="shared" si="15"/>
        <v>-422312688</v>
      </c>
      <c r="O41" s="15">
        <f t="shared" si="15"/>
        <v>-167916721</v>
      </c>
      <c r="P41" s="15">
        <f t="shared" si="15"/>
        <v>-217228685</v>
      </c>
      <c r="Q41" s="15">
        <f t="shared" si="15"/>
        <v>-248773491</v>
      </c>
      <c r="R41" s="15">
        <f t="shared" si="15"/>
        <v>-137947467</v>
      </c>
      <c r="S41" s="15">
        <f t="shared" si="15"/>
        <v>-299870602</v>
      </c>
      <c r="T41" s="15">
        <f t="shared" si="15"/>
        <v>-2724828665</v>
      </c>
      <c r="U41" s="15">
        <f t="shared" si="15"/>
        <v>-419892461</v>
      </c>
      <c r="V41" s="15">
        <f t="shared" si="15"/>
        <v>-1759706011</v>
      </c>
      <c r="W41" s="7">
        <f t="shared" si="15"/>
        <v>-158909052</v>
      </c>
    </row>
    <row r="42" spans="1:23" ht="13.5">
      <c r="A42" s="21" t="s">
        <v>121</v>
      </c>
      <c r="B42" s="18">
        <f>IF(B35=0,0,B37*100/B35)</f>
        <v>13.110401917549247</v>
      </c>
      <c r="C42" s="18">
        <f aca="true" t="shared" si="16" ref="C42:W42">IF(C35=0,0,C37*100/C35)</f>
        <v>16.396330702275016</v>
      </c>
      <c r="D42" s="18">
        <f t="shared" si="16"/>
        <v>23.787238237338684</v>
      </c>
      <c r="E42" s="18">
        <f t="shared" si="16"/>
        <v>15.419531279091435</v>
      </c>
      <c r="F42" s="18">
        <f t="shared" si="16"/>
        <v>18.497479644084382</v>
      </c>
      <c r="G42" s="18">
        <f t="shared" si="16"/>
        <v>28.026964523274543</v>
      </c>
      <c r="H42" s="18">
        <f t="shared" si="16"/>
        <v>19.28423470889516</v>
      </c>
      <c r="I42" s="18">
        <f t="shared" si="16"/>
        <v>15.463907162641627</v>
      </c>
      <c r="J42" s="18">
        <f t="shared" si="16"/>
        <v>22.197008605604086</v>
      </c>
      <c r="K42" s="18">
        <f t="shared" si="16"/>
        <v>12.238531121708835</v>
      </c>
      <c r="L42" s="18">
        <f t="shared" si="16"/>
        <v>16.57134077874195</v>
      </c>
      <c r="M42" s="18">
        <f t="shared" si="16"/>
        <v>18.07866315162641</v>
      </c>
      <c r="N42" s="18">
        <f t="shared" si="16"/>
        <v>9.530810175543687</v>
      </c>
      <c r="O42" s="18">
        <f t="shared" si="16"/>
        <v>0</v>
      </c>
      <c r="P42" s="18">
        <f t="shared" si="16"/>
        <v>29.99055585515721</v>
      </c>
      <c r="Q42" s="18">
        <f t="shared" si="16"/>
        <v>17.834169575200555</v>
      </c>
      <c r="R42" s="18">
        <f t="shared" si="16"/>
        <v>20.791336288104258</v>
      </c>
      <c r="S42" s="18">
        <f t="shared" si="16"/>
        <v>31.502647231651437</v>
      </c>
      <c r="T42" s="18">
        <f t="shared" si="16"/>
        <v>17.88762176836297</v>
      </c>
      <c r="U42" s="18">
        <f t="shared" si="16"/>
        <v>42.63299704343432</v>
      </c>
      <c r="V42" s="18">
        <f t="shared" si="16"/>
        <v>16.46540279013395</v>
      </c>
      <c r="W42" s="10">
        <f t="shared" si="16"/>
        <v>24.93944602118261</v>
      </c>
    </row>
    <row r="43" spans="1:23" ht="13.5">
      <c r="A43" s="21" t="s">
        <v>122</v>
      </c>
      <c r="B43" s="18">
        <f>IF(B36=0,0,B37*100/B36)</f>
        <v>12.728697225061051</v>
      </c>
      <c r="C43" s="18">
        <f aca="true" t="shared" si="17" ref="C43:W43">IF(C36=0,0,C37*100/C36)</f>
        <v>16.396330702275016</v>
      </c>
      <c r="D43" s="18">
        <f t="shared" si="17"/>
        <v>23.339179534267856</v>
      </c>
      <c r="E43" s="18">
        <f t="shared" si="17"/>
        <v>15.419531279091435</v>
      </c>
      <c r="F43" s="18">
        <f t="shared" si="17"/>
        <v>17.2450994506516</v>
      </c>
      <c r="G43" s="18">
        <f t="shared" si="17"/>
        <v>26.788453006580337</v>
      </c>
      <c r="H43" s="18">
        <f t="shared" si="17"/>
        <v>18.939589174519647</v>
      </c>
      <c r="I43" s="18">
        <f t="shared" si="17"/>
        <v>15.463907162641627</v>
      </c>
      <c r="J43" s="18">
        <f t="shared" si="17"/>
        <v>21.856587359042024</v>
      </c>
      <c r="K43" s="18">
        <f t="shared" si="17"/>
        <v>12.812065836843509</v>
      </c>
      <c r="L43" s="18">
        <f t="shared" si="17"/>
        <v>17.454953863150717</v>
      </c>
      <c r="M43" s="18">
        <f t="shared" si="17"/>
        <v>18.07866315162641</v>
      </c>
      <c r="N43" s="18">
        <f t="shared" si="17"/>
        <v>9.515228140287968</v>
      </c>
      <c r="O43" s="18">
        <f t="shared" si="17"/>
        <v>0</v>
      </c>
      <c r="P43" s="18">
        <f t="shared" si="17"/>
        <v>28.290660196926336</v>
      </c>
      <c r="Q43" s="18">
        <f t="shared" si="17"/>
        <v>18.66151666400305</v>
      </c>
      <c r="R43" s="18">
        <f t="shared" si="17"/>
        <v>21.473427258341605</v>
      </c>
      <c r="S43" s="18">
        <f t="shared" si="17"/>
        <v>28.665080286414348</v>
      </c>
      <c r="T43" s="18">
        <f t="shared" si="17"/>
        <v>18.169748267489233</v>
      </c>
      <c r="U43" s="18">
        <f t="shared" si="17"/>
        <v>14.57851181422669</v>
      </c>
      <c r="V43" s="18">
        <f t="shared" si="17"/>
        <v>16.370003324372497</v>
      </c>
      <c r="W43" s="10">
        <f t="shared" si="17"/>
        <v>24.93944602118261</v>
      </c>
    </row>
    <row r="44" spans="1:23" ht="12.75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8"/>
    </row>
    <row r="45" spans="1:23" ht="13.5">
      <c r="A45" s="2" t="s">
        <v>128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8"/>
    </row>
    <row r="46" spans="1:23" ht="13.5">
      <c r="A46" s="21" t="s">
        <v>124</v>
      </c>
      <c r="B46" s="17">
        <v>166646634</v>
      </c>
      <c r="C46" s="17">
        <v>590435744</v>
      </c>
      <c r="D46" s="17">
        <v>856704607</v>
      </c>
      <c r="E46" s="17">
        <v>66647269</v>
      </c>
      <c r="F46" s="17">
        <v>295650521</v>
      </c>
      <c r="G46" s="17">
        <v>223652575</v>
      </c>
      <c r="H46" s="17">
        <v>102257396</v>
      </c>
      <c r="I46" s="17">
        <v>109041078</v>
      </c>
      <c r="J46" s="17">
        <v>322355316</v>
      </c>
      <c r="K46" s="17">
        <v>196608170</v>
      </c>
      <c r="L46" s="17">
        <v>148414537</v>
      </c>
      <c r="M46" s="17">
        <v>400783521</v>
      </c>
      <c r="N46" s="17">
        <v>207974681</v>
      </c>
      <c r="O46" s="17">
        <v>66754268</v>
      </c>
      <c r="P46" s="17">
        <v>136132102</v>
      </c>
      <c r="Q46" s="17">
        <v>78615589</v>
      </c>
      <c r="R46" s="17">
        <v>61203643</v>
      </c>
      <c r="S46" s="17">
        <v>170374808</v>
      </c>
      <c r="T46" s="17">
        <v>688470600</v>
      </c>
      <c r="U46" s="17">
        <v>117164605</v>
      </c>
      <c r="V46" s="17">
        <v>578735106</v>
      </c>
      <c r="W46" s="9">
        <v>126069223</v>
      </c>
    </row>
    <row r="47" spans="1:23" ht="13.5">
      <c r="A47" s="21" t="s">
        <v>125</v>
      </c>
      <c r="B47" s="17">
        <v>166646634</v>
      </c>
      <c r="C47" s="17">
        <v>590435744</v>
      </c>
      <c r="D47" s="17">
        <v>862126607</v>
      </c>
      <c r="E47" s="17">
        <v>66647269</v>
      </c>
      <c r="F47" s="17">
        <v>296938521</v>
      </c>
      <c r="G47" s="17">
        <v>223652579</v>
      </c>
      <c r="H47" s="17">
        <v>103257790</v>
      </c>
      <c r="I47" s="17">
        <v>109041078</v>
      </c>
      <c r="J47" s="17">
        <v>322355316</v>
      </c>
      <c r="K47" s="17">
        <v>196608170</v>
      </c>
      <c r="L47" s="17">
        <v>148139642</v>
      </c>
      <c r="M47" s="17">
        <v>400783521</v>
      </c>
      <c r="N47" s="17">
        <v>207974681</v>
      </c>
      <c r="O47" s="17">
        <v>66754268</v>
      </c>
      <c r="P47" s="17">
        <v>143702443</v>
      </c>
      <c r="Q47" s="17">
        <v>78615587</v>
      </c>
      <c r="R47" s="17">
        <v>53304880</v>
      </c>
      <c r="S47" s="17">
        <v>151794745</v>
      </c>
      <c r="T47" s="17">
        <v>688470600</v>
      </c>
      <c r="U47" s="17">
        <v>117163603</v>
      </c>
      <c r="V47" s="17">
        <v>578735106</v>
      </c>
      <c r="W47" s="9">
        <v>126069223</v>
      </c>
    </row>
    <row r="48" spans="1:23" ht="13.5">
      <c r="A48" s="21" t="s">
        <v>126</v>
      </c>
      <c r="B48" s="17">
        <v>0</v>
      </c>
      <c r="C48" s="17">
        <v>204501789</v>
      </c>
      <c r="D48" s="17">
        <v>272914455</v>
      </c>
      <c r="E48" s="17">
        <v>24352470</v>
      </c>
      <c r="F48" s="17">
        <v>87885963</v>
      </c>
      <c r="G48" s="17">
        <v>72523766</v>
      </c>
      <c r="H48" s="17">
        <v>22446527</v>
      </c>
      <c r="I48" s="17">
        <v>17970837</v>
      </c>
      <c r="J48" s="17">
        <v>129926873</v>
      </c>
      <c r="K48" s="17">
        <v>63383006</v>
      </c>
      <c r="L48" s="17">
        <v>41835804</v>
      </c>
      <c r="M48" s="17">
        <v>122760488</v>
      </c>
      <c r="N48" s="17">
        <v>32710193</v>
      </c>
      <c r="O48" s="17">
        <v>0</v>
      </c>
      <c r="P48" s="17">
        <v>47856936</v>
      </c>
      <c r="Q48" s="17">
        <v>25859825</v>
      </c>
      <c r="R48" s="17">
        <v>14761468</v>
      </c>
      <c r="S48" s="17">
        <v>72196095</v>
      </c>
      <c r="T48" s="17">
        <v>234992811</v>
      </c>
      <c r="U48" s="17">
        <v>29780276</v>
      </c>
      <c r="V48" s="17">
        <v>13796437</v>
      </c>
      <c r="W48" s="9">
        <v>37979645</v>
      </c>
    </row>
    <row r="49" spans="1:23" ht="12.75">
      <c r="A49" s="1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8"/>
    </row>
    <row r="50" spans="1:23" ht="13.5">
      <c r="A50" s="21" t="s">
        <v>129</v>
      </c>
      <c r="B50" s="15">
        <f>+B47-B46</f>
        <v>0</v>
      </c>
      <c r="C50" s="15">
        <f aca="true" t="shared" si="18" ref="C50:W50">+C47-C46</f>
        <v>0</v>
      </c>
      <c r="D50" s="15">
        <f t="shared" si="18"/>
        <v>5422000</v>
      </c>
      <c r="E50" s="15">
        <f t="shared" si="18"/>
        <v>0</v>
      </c>
      <c r="F50" s="15">
        <f t="shared" si="18"/>
        <v>1288000</v>
      </c>
      <c r="G50" s="15">
        <f t="shared" si="18"/>
        <v>4</v>
      </c>
      <c r="H50" s="15">
        <f t="shared" si="18"/>
        <v>1000394</v>
      </c>
      <c r="I50" s="15">
        <f t="shared" si="18"/>
        <v>0</v>
      </c>
      <c r="J50" s="15">
        <f t="shared" si="18"/>
        <v>0</v>
      </c>
      <c r="K50" s="15">
        <f t="shared" si="18"/>
        <v>0</v>
      </c>
      <c r="L50" s="15">
        <f t="shared" si="18"/>
        <v>-274895</v>
      </c>
      <c r="M50" s="15">
        <f t="shared" si="18"/>
        <v>0</v>
      </c>
      <c r="N50" s="15">
        <f t="shared" si="18"/>
        <v>0</v>
      </c>
      <c r="O50" s="15">
        <f t="shared" si="18"/>
        <v>0</v>
      </c>
      <c r="P50" s="15">
        <f t="shared" si="18"/>
        <v>7570341</v>
      </c>
      <c r="Q50" s="15">
        <f t="shared" si="18"/>
        <v>-2</v>
      </c>
      <c r="R50" s="15">
        <f t="shared" si="18"/>
        <v>-7898763</v>
      </c>
      <c r="S50" s="15">
        <f t="shared" si="18"/>
        <v>-18580063</v>
      </c>
      <c r="T50" s="15">
        <f t="shared" si="18"/>
        <v>0</v>
      </c>
      <c r="U50" s="15">
        <f t="shared" si="18"/>
        <v>-1002</v>
      </c>
      <c r="V50" s="15">
        <f t="shared" si="18"/>
        <v>0</v>
      </c>
      <c r="W50" s="7">
        <f t="shared" si="18"/>
        <v>0</v>
      </c>
    </row>
    <row r="51" spans="1:23" ht="13.5">
      <c r="A51" s="21" t="s">
        <v>119</v>
      </c>
      <c r="B51" s="15">
        <f>+B48-B46</f>
        <v>-166646634</v>
      </c>
      <c r="C51" s="15">
        <f aca="true" t="shared" si="19" ref="C51:W51">+C48-C46</f>
        <v>-385933955</v>
      </c>
      <c r="D51" s="15">
        <f t="shared" si="19"/>
        <v>-583790152</v>
      </c>
      <c r="E51" s="15">
        <f t="shared" si="19"/>
        <v>-42294799</v>
      </c>
      <c r="F51" s="15">
        <f t="shared" si="19"/>
        <v>-207764558</v>
      </c>
      <c r="G51" s="15">
        <f t="shared" si="19"/>
        <v>-151128809</v>
      </c>
      <c r="H51" s="15">
        <f t="shared" si="19"/>
        <v>-79810869</v>
      </c>
      <c r="I51" s="15">
        <f t="shared" si="19"/>
        <v>-91070241</v>
      </c>
      <c r="J51" s="15">
        <f t="shared" si="19"/>
        <v>-192428443</v>
      </c>
      <c r="K51" s="15">
        <f t="shared" si="19"/>
        <v>-133225164</v>
      </c>
      <c r="L51" s="15">
        <f t="shared" si="19"/>
        <v>-106578733</v>
      </c>
      <c r="M51" s="15">
        <f t="shared" si="19"/>
        <v>-278023033</v>
      </c>
      <c r="N51" s="15">
        <f t="shared" si="19"/>
        <v>-175264488</v>
      </c>
      <c r="O51" s="15">
        <f t="shared" si="19"/>
        <v>-66754268</v>
      </c>
      <c r="P51" s="15">
        <f t="shared" si="19"/>
        <v>-88275166</v>
      </c>
      <c r="Q51" s="15">
        <f t="shared" si="19"/>
        <v>-52755764</v>
      </c>
      <c r="R51" s="15">
        <f t="shared" si="19"/>
        <v>-46442175</v>
      </c>
      <c r="S51" s="15">
        <f t="shared" si="19"/>
        <v>-98178713</v>
      </c>
      <c r="T51" s="15">
        <f t="shared" si="19"/>
        <v>-453477789</v>
      </c>
      <c r="U51" s="15">
        <f t="shared" si="19"/>
        <v>-87384329</v>
      </c>
      <c r="V51" s="15">
        <f t="shared" si="19"/>
        <v>-564938669</v>
      </c>
      <c r="W51" s="7">
        <f t="shared" si="19"/>
        <v>-88089578</v>
      </c>
    </row>
    <row r="52" spans="1:23" ht="13.5">
      <c r="A52" s="21" t="s">
        <v>120</v>
      </c>
      <c r="B52" s="15">
        <f>+B48-B47</f>
        <v>-166646634</v>
      </c>
      <c r="C52" s="15">
        <f aca="true" t="shared" si="20" ref="C52:W52">+C48-C47</f>
        <v>-385933955</v>
      </c>
      <c r="D52" s="15">
        <f t="shared" si="20"/>
        <v>-589212152</v>
      </c>
      <c r="E52" s="15">
        <f t="shared" si="20"/>
        <v>-42294799</v>
      </c>
      <c r="F52" s="15">
        <f t="shared" si="20"/>
        <v>-209052558</v>
      </c>
      <c r="G52" s="15">
        <f t="shared" si="20"/>
        <v>-151128813</v>
      </c>
      <c r="H52" s="15">
        <f t="shared" si="20"/>
        <v>-80811263</v>
      </c>
      <c r="I52" s="15">
        <f t="shared" si="20"/>
        <v>-91070241</v>
      </c>
      <c r="J52" s="15">
        <f t="shared" si="20"/>
        <v>-192428443</v>
      </c>
      <c r="K52" s="15">
        <f t="shared" si="20"/>
        <v>-133225164</v>
      </c>
      <c r="L52" s="15">
        <f t="shared" si="20"/>
        <v>-106303838</v>
      </c>
      <c r="M52" s="15">
        <f t="shared" si="20"/>
        <v>-278023033</v>
      </c>
      <c r="N52" s="15">
        <f t="shared" si="20"/>
        <v>-175264488</v>
      </c>
      <c r="O52" s="15">
        <f t="shared" si="20"/>
        <v>-66754268</v>
      </c>
      <c r="P52" s="15">
        <f t="shared" si="20"/>
        <v>-95845507</v>
      </c>
      <c r="Q52" s="15">
        <f t="shared" si="20"/>
        <v>-52755762</v>
      </c>
      <c r="R52" s="15">
        <f t="shared" si="20"/>
        <v>-38543412</v>
      </c>
      <c r="S52" s="15">
        <f t="shared" si="20"/>
        <v>-79598650</v>
      </c>
      <c r="T52" s="15">
        <f t="shared" si="20"/>
        <v>-453477789</v>
      </c>
      <c r="U52" s="15">
        <f t="shared" si="20"/>
        <v>-87383327</v>
      </c>
      <c r="V52" s="15">
        <f t="shared" si="20"/>
        <v>-564938669</v>
      </c>
      <c r="W52" s="7">
        <f t="shared" si="20"/>
        <v>-88089578</v>
      </c>
    </row>
    <row r="53" spans="1:23" ht="13.5">
      <c r="A53" s="21" t="s">
        <v>121</v>
      </c>
      <c r="B53" s="18">
        <f>IF(B46=0,0,B48*100/B46)</f>
        <v>0</v>
      </c>
      <c r="C53" s="18">
        <f aca="true" t="shared" si="21" ref="C53:W53">IF(C46=0,0,C48*100/C46)</f>
        <v>34.63573997308672</v>
      </c>
      <c r="D53" s="18">
        <f t="shared" si="21"/>
        <v>31.856307619926223</v>
      </c>
      <c r="E53" s="18">
        <f t="shared" si="21"/>
        <v>36.53933666809363</v>
      </c>
      <c r="F53" s="18">
        <f t="shared" si="21"/>
        <v>29.726300735996336</v>
      </c>
      <c r="G53" s="18">
        <f t="shared" si="21"/>
        <v>32.42697563397157</v>
      </c>
      <c r="H53" s="18">
        <f t="shared" si="21"/>
        <v>21.95100587149706</v>
      </c>
      <c r="I53" s="18">
        <f t="shared" si="21"/>
        <v>16.480795430140557</v>
      </c>
      <c r="J53" s="18">
        <f t="shared" si="21"/>
        <v>40.305484833388014</v>
      </c>
      <c r="K53" s="18">
        <f t="shared" si="21"/>
        <v>32.23823608144056</v>
      </c>
      <c r="L53" s="18">
        <f t="shared" si="21"/>
        <v>28.18848129412013</v>
      </c>
      <c r="M53" s="18">
        <f t="shared" si="21"/>
        <v>30.630123637244058</v>
      </c>
      <c r="N53" s="18">
        <f t="shared" si="21"/>
        <v>15.72796882905184</v>
      </c>
      <c r="O53" s="18">
        <f t="shared" si="21"/>
        <v>0</v>
      </c>
      <c r="P53" s="18">
        <f t="shared" si="21"/>
        <v>35.15477635098883</v>
      </c>
      <c r="Q53" s="18">
        <f t="shared" si="21"/>
        <v>32.89401673248292</v>
      </c>
      <c r="R53" s="18">
        <f t="shared" si="21"/>
        <v>24.118610063783294</v>
      </c>
      <c r="S53" s="18">
        <f t="shared" si="21"/>
        <v>42.374865068079785</v>
      </c>
      <c r="T53" s="18">
        <f t="shared" si="21"/>
        <v>34.1325847465382</v>
      </c>
      <c r="U53" s="18">
        <f t="shared" si="21"/>
        <v>25.417468014337608</v>
      </c>
      <c r="V53" s="18">
        <f t="shared" si="21"/>
        <v>2.3838949559075133</v>
      </c>
      <c r="W53" s="10">
        <f t="shared" si="21"/>
        <v>30.12602449370216</v>
      </c>
    </row>
    <row r="54" spans="1:23" ht="13.5">
      <c r="A54" s="21" t="s">
        <v>122</v>
      </c>
      <c r="B54" s="18">
        <f>IF(B47=0,0,B48*100/B47)</f>
        <v>0</v>
      </c>
      <c r="C54" s="18">
        <f aca="true" t="shared" si="22" ref="C54:W54">IF(C47=0,0,C48*100/C47)</f>
        <v>34.63573997308672</v>
      </c>
      <c r="D54" s="18">
        <f t="shared" si="22"/>
        <v>31.655960132083013</v>
      </c>
      <c r="E54" s="18">
        <f t="shared" si="22"/>
        <v>36.53933666809363</v>
      </c>
      <c r="F54" s="18">
        <f t="shared" si="22"/>
        <v>29.597359986850613</v>
      </c>
      <c r="G54" s="18">
        <f t="shared" si="22"/>
        <v>32.42697505401894</v>
      </c>
      <c r="H54" s="18">
        <f t="shared" si="22"/>
        <v>21.738337611138103</v>
      </c>
      <c r="I54" s="18">
        <f t="shared" si="22"/>
        <v>16.480795430140557</v>
      </c>
      <c r="J54" s="18">
        <f t="shared" si="22"/>
        <v>40.305484833388014</v>
      </c>
      <c r="K54" s="18">
        <f t="shared" si="22"/>
        <v>32.23823608144056</v>
      </c>
      <c r="L54" s="18">
        <f t="shared" si="22"/>
        <v>28.24078918727237</v>
      </c>
      <c r="M54" s="18">
        <f t="shared" si="22"/>
        <v>30.630123637244058</v>
      </c>
      <c r="N54" s="18">
        <f t="shared" si="22"/>
        <v>15.72796882905184</v>
      </c>
      <c r="O54" s="18">
        <f t="shared" si="22"/>
        <v>0</v>
      </c>
      <c r="P54" s="18">
        <f t="shared" si="22"/>
        <v>33.30279917370646</v>
      </c>
      <c r="Q54" s="18">
        <f t="shared" si="22"/>
        <v>32.89401756931485</v>
      </c>
      <c r="R54" s="18">
        <f t="shared" si="22"/>
        <v>27.69252646286794</v>
      </c>
      <c r="S54" s="18">
        <f t="shared" si="22"/>
        <v>47.56165636695789</v>
      </c>
      <c r="T54" s="18">
        <f t="shared" si="22"/>
        <v>34.1325847465382</v>
      </c>
      <c r="U54" s="18">
        <f t="shared" si="22"/>
        <v>25.417685388183223</v>
      </c>
      <c r="V54" s="18">
        <f t="shared" si="22"/>
        <v>2.3838949559075133</v>
      </c>
      <c r="W54" s="10">
        <f t="shared" si="22"/>
        <v>30.12602449370216</v>
      </c>
    </row>
    <row r="55" spans="1:23" ht="12.75">
      <c r="A55" s="1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8"/>
    </row>
    <row r="56" spans="1:23" ht="13.5">
      <c r="A56" s="2" t="s">
        <v>130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8"/>
    </row>
    <row r="57" spans="1:23" ht="13.5">
      <c r="A57" s="21" t="s">
        <v>124</v>
      </c>
      <c r="B57" s="17">
        <v>215799594</v>
      </c>
      <c r="C57" s="17">
        <v>281482417</v>
      </c>
      <c r="D57" s="17">
        <v>611404497</v>
      </c>
      <c r="E57" s="17">
        <v>33912150</v>
      </c>
      <c r="F57" s="17">
        <v>203495233</v>
      </c>
      <c r="G57" s="17">
        <v>3003000</v>
      </c>
      <c r="H57" s="17">
        <v>32740800</v>
      </c>
      <c r="I57" s="17">
        <v>1</v>
      </c>
      <c r="J57" s="17">
        <v>108729828</v>
      </c>
      <c r="K57" s="17">
        <v>77956207</v>
      </c>
      <c r="L57" s="17">
        <v>35076850</v>
      </c>
      <c r="M57" s="17">
        <v>5525049504</v>
      </c>
      <c r="N57" s="17">
        <v>24352350</v>
      </c>
      <c r="O57" s="17">
        <v>0</v>
      </c>
      <c r="P57" s="17">
        <v>89134150</v>
      </c>
      <c r="Q57" s="17">
        <v>24882900</v>
      </c>
      <c r="R57" s="17">
        <v>67685342</v>
      </c>
      <c r="S57" s="17">
        <v>382119000</v>
      </c>
      <c r="T57" s="17">
        <v>162800300</v>
      </c>
      <c r="U57" s="17">
        <v>58172000</v>
      </c>
      <c r="V57" s="17">
        <v>164260564</v>
      </c>
      <c r="W57" s="9">
        <v>27760000</v>
      </c>
    </row>
    <row r="58" spans="1:23" ht="13.5">
      <c r="A58" s="21" t="s">
        <v>125</v>
      </c>
      <c r="B58" s="17">
        <v>199499594</v>
      </c>
      <c r="C58" s="17">
        <v>421012735</v>
      </c>
      <c r="D58" s="17">
        <v>571404496</v>
      </c>
      <c r="E58" s="17">
        <v>19132273</v>
      </c>
      <c r="F58" s="17">
        <v>203495233</v>
      </c>
      <c r="G58" s="17">
        <v>5713225</v>
      </c>
      <c r="H58" s="17">
        <v>53240800</v>
      </c>
      <c r="I58" s="17">
        <v>39600001</v>
      </c>
      <c r="J58" s="17">
        <v>120166543</v>
      </c>
      <c r="K58" s="17">
        <v>71959734</v>
      </c>
      <c r="L58" s="17">
        <v>35436850</v>
      </c>
      <c r="M58" s="17">
        <v>5525049504</v>
      </c>
      <c r="N58" s="17">
        <v>28848300</v>
      </c>
      <c r="O58" s="17">
        <v>0</v>
      </c>
      <c r="P58" s="17">
        <v>126238751</v>
      </c>
      <c r="Q58" s="17">
        <v>19582900</v>
      </c>
      <c r="R58" s="17">
        <v>42647722</v>
      </c>
      <c r="S58" s="17">
        <v>451962452</v>
      </c>
      <c r="T58" s="17">
        <v>202881917</v>
      </c>
      <c r="U58" s="17">
        <v>59072000</v>
      </c>
      <c r="V58" s="17">
        <v>197556217</v>
      </c>
      <c r="W58" s="9">
        <v>27760000</v>
      </c>
    </row>
    <row r="59" spans="1:23" ht="13.5">
      <c r="A59" s="21" t="s">
        <v>126</v>
      </c>
      <c r="B59" s="17">
        <v>24146134</v>
      </c>
      <c r="C59" s="17">
        <v>79007170</v>
      </c>
      <c r="D59" s="17">
        <v>75671900</v>
      </c>
      <c r="E59" s="17">
        <v>28581789</v>
      </c>
      <c r="F59" s="17">
        <v>31824780</v>
      </c>
      <c r="G59" s="17">
        <v>15742</v>
      </c>
      <c r="H59" s="17">
        <v>6148981</v>
      </c>
      <c r="I59" s="17">
        <v>0</v>
      </c>
      <c r="J59" s="17">
        <v>30211182</v>
      </c>
      <c r="K59" s="17">
        <v>11298135</v>
      </c>
      <c r="L59" s="17">
        <v>187000</v>
      </c>
      <c r="M59" s="17">
        <v>61062032</v>
      </c>
      <c r="N59" s="17">
        <v>3500253</v>
      </c>
      <c r="O59" s="17">
        <v>0</v>
      </c>
      <c r="P59" s="17">
        <v>20235106</v>
      </c>
      <c r="Q59" s="17">
        <v>949588</v>
      </c>
      <c r="R59" s="17">
        <v>3994386</v>
      </c>
      <c r="S59" s="17">
        <v>-999352642</v>
      </c>
      <c r="T59" s="17">
        <v>24150541</v>
      </c>
      <c r="U59" s="17">
        <v>7494450</v>
      </c>
      <c r="V59" s="17">
        <v>65536002</v>
      </c>
      <c r="W59" s="9">
        <v>1900429</v>
      </c>
    </row>
    <row r="60" spans="1:23" ht="12.75">
      <c r="A60" s="1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8"/>
    </row>
    <row r="61" spans="1:23" ht="13.5">
      <c r="A61" s="21" t="s">
        <v>131</v>
      </c>
      <c r="B61" s="15">
        <f>+B58-B57</f>
        <v>-16300000</v>
      </c>
      <c r="C61" s="15">
        <f aca="true" t="shared" si="23" ref="C61:W61">+C58-C57</f>
        <v>139530318</v>
      </c>
      <c r="D61" s="15">
        <f t="shared" si="23"/>
        <v>-40000001</v>
      </c>
      <c r="E61" s="15">
        <f t="shared" si="23"/>
        <v>-14779877</v>
      </c>
      <c r="F61" s="15">
        <f t="shared" si="23"/>
        <v>0</v>
      </c>
      <c r="G61" s="15">
        <f t="shared" si="23"/>
        <v>2710225</v>
      </c>
      <c r="H61" s="15">
        <f t="shared" si="23"/>
        <v>20500000</v>
      </c>
      <c r="I61" s="15">
        <f t="shared" si="23"/>
        <v>39600000</v>
      </c>
      <c r="J61" s="15">
        <f t="shared" si="23"/>
        <v>11436715</v>
      </c>
      <c r="K61" s="15">
        <f t="shared" si="23"/>
        <v>-5996473</v>
      </c>
      <c r="L61" s="15">
        <f t="shared" si="23"/>
        <v>360000</v>
      </c>
      <c r="M61" s="15">
        <f t="shared" si="23"/>
        <v>0</v>
      </c>
      <c r="N61" s="15">
        <f t="shared" si="23"/>
        <v>4495950</v>
      </c>
      <c r="O61" s="15">
        <f t="shared" si="23"/>
        <v>0</v>
      </c>
      <c r="P61" s="15">
        <f t="shared" si="23"/>
        <v>37104601</v>
      </c>
      <c r="Q61" s="15">
        <f t="shared" si="23"/>
        <v>-5300000</v>
      </c>
      <c r="R61" s="15">
        <f t="shared" si="23"/>
        <v>-25037620</v>
      </c>
      <c r="S61" s="15">
        <f t="shared" si="23"/>
        <v>69843452</v>
      </c>
      <c r="T61" s="15">
        <f t="shared" si="23"/>
        <v>40081617</v>
      </c>
      <c r="U61" s="15">
        <f t="shared" si="23"/>
        <v>900000</v>
      </c>
      <c r="V61" s="15">
        <f t="shared" si="23"/>
        <v>33295653</v>
      </c>
      <c r="W61" s="7">
        <f t="shared" si="23"/>
        <v>0</v>
      </c>
    </row>
    <row r="62" spans="1:23" ht="13.5">
      <c r="A62" s="21" t="s">
        <v>119</v>
      </c>
      <c r="B62" s="15">
        <f>+B59-B57</f>
        <v>-191653460</v>
      </c>
      <c r="C62" s="15">
        <f aca="true" t="shared" si="24" ref="C62:W62">+C59-C57</f>
        <v>-202475247</v>
      </c>
      <c r="D62" s="15">
        <f t="shared" si="24"/>
        <v>-535732597</v>
      </c>
      <c r="E62" s="15">
        <f t="shared" si="24"/>
        <v>-5330361</v>
      </c>
      <c r="F62" s="15">
        <f t="shared" si="24"/>
        <v>-171670453</v>
      </c>
      <c r="G62" s="15">
        <f t="shared" si="24"/>
        <v>-2987258</v>
      </c>
      <c r="H62" s="15">
        <f t="shared" si="24"/>
        <v>-26591819</v>
      </c>
      <c r="I62" s="15">
        <f t="shared" si="24"/>
        <v>-1</v>
      </c>
      <c r="J62" s="15">
        <f t="shared" si="24"/>
        <v>-78518646</v>
      </c>
      <c r="K62" s="15">
        <f t="shared" si="24"/>
        <v>-66658072</v>
      </c>
      <c r="L62" s="15">
        <f t="shared" si="24"/>
        <v>-34889850</v>
      </c>
      <c r="M62" s="15">
        <f t="shared" si="24"/>
        <v>-5463987472</v>
      </c>
      <c r="N62" s="15">
        <f t="shared" si="24"/>
        <v>-20852097</v>
      </c>
      <c r="O62" s="15">
        <f t="shared" si="24"/>
        <v>0</v>
      </c>
      <c r="P62" s="15">
        <f t="shared" si="24"/>
        <v>-68899044</v>
      </c>
      <c r="Q62" s="15">
        <f t="shared" si="24"/>
        <v>-23933312</v>
      </c>
      <c r="R62" s="15">
        <f t="shared" si="24"/>
        <v>-63690956</v>
      </c>
      <c r="S62" s="15">
        <f t="shared" si="24"/>
        <v>-1381471642</v>
      </c>
      <c r="T62" s="15">
        <f t="shared" si="24"/>
        <v>-138649759</v>
      </c>
      <c r="U62" s="15">
        <f t="shared" si="24"/>
        <v>-50677550</v>
      </c>
      <c r="V62" s="15">
        <f t="shared" si="24"/>
        <v>-98724562</v>
      </c>
      <c r="W62" s="7">
        <f t="shared" si="24"/>
        <v>-25859571</v>
      </c>
    </row>
    <row r="63" spans="1:23" ht="13.5">
      <c r="A63" s="21" t="s">
        <v>120</v>
      </c>
      <c r="B63" s="15">
        <f>+B59-B58</f>
        <v>-175353460</v>
      </c>
      <c r="C63" s="15">
        <f aca="true" t="shared" si="25" ref="C63:W63">+C59-C58</f>
        <v>-342005565</v>
      </c>
      <c r="D63" s="15">
        <f t="shared" si="25"/>
        <v>-495732596</v>
      </c>
      <c r="E63" s="15">
        <f t="shared" si="25"/>
        <v>9449516</v>
      </c>
      <c r="F63" s="15">
        <f t="shared" si="25"/>
        <v>-171670453</v>
      </c>
      <c r="G63" s="15">
        <f t="shared" si="25"/>
        <v>-5697483</v>
      </c>
      <c r="H63" s="15">
        <f t="shared" si="25"/>
        <v>-47091819</v>
      </c>
      <c r="I63" s="15">
        <f t="shared" si="25"/>
        <v>-39600001</v>
      </c>
      <c r="J63" s="15">
        <f t="shared" si="25"/>
        <v>-89955361</v>
      </c>
      <c r="K63" s="15">
        <f t="shared" si="25"/>
        <v>-60661599</v>
      </c>
      <c r="L63" s="15">
        <f t="shared" si="25"/>
        <v>-35249850</v>
      </c>
      <c r="M63" s="15">
        <f t="shared" si="25"/>
        <v>-5463987472</v>
      </c>
      <c r="N63" s="15">
        <f t="shared" si="25"/>
        <v>-25348047</v>
      </c>
      <c r="O63" s="15">
        <f t="shared" si="25"/>
        <v>0</v>
      </c>
      <c r="P63" s="15">
        <f t="shared" si="25"/>
        <v>-106003645</v>
      </c>
      <c r="Q63" s="15">
        <f t="shared" si="25"/>
        <v>-18633312</v>
      </c>
      <c r="R63" s="15">
        <f t="shared" si="25"/>
        <v>-38653336</v>
      </c>
      <c r="S63" s="15">
        <f t="shared" si="25"/>
        <v>-1451315094</v>
      </c>
      <c r="T63" s="15">
        <f t="shared" si="25"/>
        <v>-178731376</v>
      </c>
      <c r="U63" s="15">
        <f t="shared" si="25"/>
        <v>-51577550</v>
      </c>
      <c r="V63" s="15">
        <f t="shared" si="25"/>
        <v>-132020215</v>
      </c>
      <c r="W63" s="7">
        <f t="shared" si="25"/>
        <v>-25859571</v>
      </c>
    </row>
    <row r="64" spans="1:23" ht="13.5">
      <c r="A64" s="21" t="s">
        <v>121</v>
      </c>
      <c r="B64" s="18">
        <f>IF(B57=0,0,B59*100/B57)</f>
        <v>11.18914709357609</v>
      </c>
      <c r="C64" s="18">
        <f aca="true" t="shared" si="26" ref="C64:W64">IF(C57=0,0,C59*100/C57)</f>
        <v>28.06824342424202</v>
      </c>
      <c r="D64" s="18">
        <f t="shared" si="26"/>
        <v>12.376732649383833</v>
      </c>
      <c r="E64" s="18">
        <f t="shared" si="26"/>
        <v>84.28185473348047</v>
      </c>
      <c r="F64" s="18">
        <f t="shared" si="26"/>
        <v>15.639078877095859</v>
      </c>
      <c r="G64" s="18">
        <f t="shared" si="26"/>
        <v>0.5242091242091242</v>
      </c>
      <c r="H64" s="18">
        <f t="shared" si="26"/>
        <v>18.780790328886283</v>
      </c>
      <c r="I64" s="18">
        <f t="shared" si="26"/>
        <v>0</v>
      </c>
      <c r="J64" s="18">
        <f t="shared" si="26"/>
        <v>27.785551173685292</v>
      </c>
      <c r="K64" s="18">
        <f t="shared" si="26"/>
        <v>14.492925495977504</v>
      </c>
      <c r="L64" s="18">
        <f t="shared" si="26"/>
        <v>0.5331151457442729</v>
      </c>
      <c r="M64" s="18">
        <f t="shared" si="26"/>
        <v>1.1051852468614551</v>
      </c>
      <c r="N64" s="18">
        <f t="shared" si="26"/>
        <v>14.37336848394508</v>
      </c>
      <c r="O64" s="18">
        <f t="shared" si="26"/>
        <v>0</v>
      </c>
      <c r="P64" s="18">
        <f t="shared" si="26"/>
        <v>22.70185557387376</v>
      </c>
      <c r="Q64" s="18">
        <f t="shared" si="26"/>
        <v>3.8162272082434123</v>
      </c>
      <c r="R64" s="18">
        <f t="shared" si="26"/>
        <v>5.901404767962907</v>
      </c>
      <c r="S64" s="18">
        <f t="shared" si="26"/>
        <v>-261.52916813872116</v>
      </c>
      <c r="T64" s="18">
        <f t="shared" si="26"/>
        <v>14.834457307511103</v>
      </c>
      <c r="U64" s="18">
        <f t="shared" si="26"/>
        <v>12.883259987622912</v>
      </c>
      <c r="V64" s="18">
        <f t="shared" si="26"/>
        <v>39.89758734786762</v>
      </c>
      <c r="W64" s="10">
        <f t="shared" si="26"/>
        <v>6.845925792507205</v>
      </c>
    </row>
    <row r="65" spans="1:23" ht="13.5">
      <c r="A65" s="21" t="s">
        <v>122</v>
      </c>
      <c r="B65" s="18">
        <f>IF(B58=0,0,B59*100/B58)</f>
        <v>12.103349944662043</v>
      </c>
      <c r="C65" s="18">
        <f aca="true" t="shared" si="27" ref="C65:W65">IF(C58=0,0,C59*100/C58)</f>
        <v>18.76598103380412</v>
      </c>
      <c r="D65" s="18">
        <f t="shared" si="27"/>
        <v>13.24314045999386</v>
      </c>
      <c r="E65" s="18">
        <f t="shared" si="27"/>
        <v>149.39045141160176</v>
      </c>
      <c r="F65" s="18">
        <f t="shared" si="27"/>
        <v>15.639078877095859</v>
      </c>
      <c r="G65" s="18">
        <f t="shared" si="27"/>
        <v>0.275536146397175</v>
      </c>
      <c r="H65" s="18">
        <f t="shared" si="27"/>
        <v>11.549377545040645</v>
      </c>
      <c r="I65" s="18">
        <f t="shared" si="27"/>
        <v>0</v>
      </c>
      <c r="J65" s="18">
        <f t="shared" si="27"/>
        <v>25.141092724952568</v>
      </c>
      <c r="K65" s="18">
        <f t="shared" si="27"/>
        <v>15.70063474664873</v>
      </c>
      <c r="L65" s="18">
        <f t="shared" si="27"/>
        <v>0.5276992734963746</v>
      </c>
      <c r="M65" s="18">
        <f t="shared" si="27"/>
        <v>1.1051852468614551</v>
      </c>
      <c r="N65" s="18">
        <f t="shared" si="27"/>
        <v>12.133307681908466</v>
      </c>
      <c r="O65" s="18">
        <f t="shared" si="27"/>
        <v>0</v>
      </c>
      <c r="P65" s="18">
        <f t="shared" si="27"/>
        <v>16.029234953378143</v>
      </c>
      <c r="Q65" s="18">
        <f t="shared" si="27"/>
        <v>4.849067298510435</v>
      </c>
      <c r="R65" s="18">
        <f t="shared" si="27"/>
        <v>9.36600083821593</v>
      </c>
      <c r="S65" s="18">
        <f t="shared" si="27"/>
        <v>-221.11408537981822</v>
      </c>
      <c r="T65" s="18">
        <f t="shared" si="27"/>
        <v>11.903742510477166</v>
      </c>
      <c r="U65" s="18">
        <f t="shared" si="27"/>
        <v>12.686975216684724</v>
      </c>
      <c r="V65" s="18">
        <f t="shared" si="27"/>
        <v>33.173343261579056</v>
      </c>
      <c r="W65" s="10">
        <f t="shared" si="27"/>
        <v>6.845925792507205</v>
      </c>
    </row>
    <row r="66" spans="1:23" ht="12.75">
      <c r="A66" s="1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8"/>
    </row>
    <row r="67" spans="1:23" ht="13.5">
      <c r="A67" s="2" t="s">
        <v>132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8"/>
    </row>
    <row r="68" spans="1:23" ht="13.5">
      <c r="A68" s="21" t="s">
        <v>124</v>
      </c>
      <c r="B68" s="17">
        <v>198388000</v>
      </c>
      <c r="C68" s="17">
        <v>295001000</v>
      </c>
      <c r="D68" s="17">
        <v>557227000</v>
      </c>
      <c r="E68" s="17">
        <v>35697000</v>
      </c>
      <c r="F68" s="17">
        <v>206674000</v>
      </c>
      <c r="G68" s="17">
        <v>2383000</v>
      </c>
      <c r="H68" s="17">
        <v>29224000</v>
      </c>
      <c r="I68" s="17">
        <v>44424000</v>
      </c>
      <c r="J68" s="17">
        <v>80825000</v>
      </c>
      <c r="K68" s="17">
        <v>46612000</v>
      </c>
      <c r="L68" s="17">
        <v>36923000</v>
      </c>
      <c r="M68" s="17">
        <v>299937000</v>
      </c>
      <c r="N68" s="17">
        <v>16893000</v>
      </c>
      <c r="O68" s="17">
        <v>23132000</v>
      </c>
      <c r="P68" s="17">
        <v>57497000</v>
      </c>
      <c r="Q68" s="17">
        <v>14722000</v>
      </c>
      <c r="R68" s="17">
        <v>29887000</v>
      </c>
      <c r="S68" s="17">
        <v>342623000</v>
      </c>
      <c r="T68" s="17">
        <v>185189000</v>
      </c>
      <c r="U68" s="17">
        <v>58042000</v>
      </c>
      <c r="V68" s="17">
        <v>83245000</v>
      </c>
      <c r="W68" s="9">
        <v>2480000</v>
      </c>
    </row>
    <row r="69" spans="1:23" ht="13.5">
      <c r="A69" s="21" t="s">
        <v>125</v>
      </c>
      <c r="B69" s="17">
        <v>198388000</v>
      </c>
      <c r="C69" s="17">
        <v>294001000</v>
      </c>
      <c r="D69" s="17">
        <v>512570000</v>
      </c>
      <c r="E69" s="17">
        <v>35697000</v>
      </c>
      <c r="F69" s="17">
        <v>206674000</v>
      </c>
      <c r="G69" s="17">
        <v>2383000</v>
      </c>
      <c r="H69" s="17">
        <v>29224000</v>
      </c>
      <c r="I69" s="17">
        <v>44424000</v>
      </c>
      <c r="J69" s="17">
        <v>80825000</v>
      </c>
      <c r="K69" s="17">
        <v>46612000</v>
      </c>
      <c r="L69" s="17">
        <v>36923000</v>
      </c>
      <c r="M69" s="17">
        <v>299937000</v>
      </c>
      <c r="N69" s="17">
        <v>16893000</v>
      </c>
      <c r="O69" s="17">
        <v>23132000</v>
      </c>
      <c r="P69" s="17">
        <v>57497000</v>
      </c>
      <c r="Q69" s="17">
        <v>14722000</v>
      </c>
      <c r="R69" s="17">
        <v>29887000</v>
      </c>
      <c r="S69" s="17">
        <v>342623000</v>
      </c>
      <c r="T69" s="17">
        <v>160297000</v>
      </c>
      <c r="U69" s="17">
        <v>58042000</v>
      </c>
      <c r="V69" s="17">
        <v>83245000</v>
      </c>
      <c r="W69" s="9">
        <v>2480000</v>
      </c>
    </row>
    <row r="70" spans="1:23" ht="13.5">
      <c r="A70" s="21" t="s">
        <v>126</v>
      </c>
      <c r="B70" s="17">
        <v>24146134</v>
      </c>
      <c r="C70" s="17">
        <v>80714219</v>
      </c>
      <c r="D70" s="17">
        <v>238126749</v>
      </c>
      <c r="E70" s="17">
        <v>13409001</v>
      </c>
      <c r="F70" s="17">
        <v>30201548</v>
      </c>
      <c r="G70" s="17">
        <v>0</v>
      </c>
      <c r="H70" s="17">
        <v>5591066</v>
      </c>
      <c r="I70" s="17">
        <v>0</v>
      </c>
      <c r="J70" s="17">
        <v>25028976</v>
      </c>
      <c r="K70" s="17">
        <v>11428372</v>
      </c>
      <c r="L70" s="17">
        <v>0</v>
      </c>
      <c r="M70" s="17">
        <v>59858015</v>
      </c>
      <c r="N70" s="17">
        <v>3500253</v>
      </c>
      <c r="O70" s="17">
        <v>0</v>
      </c>
      <c r="P70" s="17">
        <v>10550734</v>
      </c>
      <c r="Q70" s="17">
        <v>560234</v>
      </c>
      <c r="R70" s="17">
        <v>5875131</v>
      </c>
      <c r="S70" s="17">
        <v>-958175081</v>
      </c>
      <c r="T70" s="17">
        <v>25638866</v>
      </c>
      <c r="U70" s="17">
        <v>7494450</v>
      </c>
      <c r="V70" s="17">
        <v>44740241</v>
      </c>
      <c r="W70" s="9">
        <v>968492</v>
      </c>
    </row>
    <row r="71" spans="1:23" ht="12.75">
      <c r="A71" s="1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8"/>
    </row>
    <row r="72" spans="1:23" ht="13.5">
      <c r="A72" s="21" t="s">
        <v>133</v>
      </c>
      <c r="B72" s="15">
        <f>+B69-B68</f>
        <v>0</v>
      </c>
      <c r="C72" s="15">
        <f aca="true" t="shared" si="28" ref="C72:W72">+C69-C68</f>
        <v>-1000000</v>
      </c>
      <c r="D72" s="15">
        <f t="shared" si="28"/>
        <v>-44657000</v>
      </c>
      <c r="E72" s="15">
        <f t="shared" si="28"/>
        <v>0</v>
      </c>
      <c r="F72" s="15">
        <f t="shared" si="28"/>
        <v>0</v>
      </c>
      <c r="G72" s="15">
        <f t="shared" si="28"/>
        <v>0</v>
      </c>
      <c r="H72" s="15">
        <f t="shared" si="28"/>
        <v>0</v>
      </c>
      <c r="I72" s="15">
        <f t="shared" si="28"/>
        <v>0</v>
      </c>
      <c r="J72" s="15">
        <f t="shared" si="28"/>
        <v>0</v>
      </c>
      <c r="K72" s="15">
        <f t="shared" si="28"/>
        <v>0</v>
      </c>
      <c r="L72" s="15">
        <f t="shared" si="28"/>
        <v>0</v>
      </c>
      <c r="M72" s="15">
        <f t="shared" si="28"/>
        <v>0</v>
      </c>
      <c r="N72" s="15">
        <f t="shared" si="28"/>
        <v>0</v>
      </c>
      <c r="O72" s="15">
        <f t="shared" si="28"/>
        <v>0</v>
      </c>
      <c r="P72" s="15">
        <f t="shared" si="28"/>
        <v>0</v>
      </c>
      <c r="Q72" s="15">
        <f t="shared" si="28"/>
        <v>0</v>
      </c>
      <c r="R72" s="15">
        <f t="shared" si="28"/>
        <v>0</v>
      </c>
      <c r="S72" s="15">
        <f t="shared" si="28"/>
        <v>0</v>
      </c>
      <c r="T72" s="15">
        <f t="shared" si="28"/>
        <v>-24892000</v>
      </c>
      <c r="U72" s="15">
        <f t="shared" si="28"/>
        <v>0</v>
      </c>
      <c r="V72" s="15">
        <f t="shared" si="28"/>
        <v>0</v>
      </c>
      <c r="W72" s="7">
        <f t="shared" si="28"/>
        <v>0</v>
      </c>
    </row>
    <row r="73" spans="1:23" ht="13.5">
      <c r="A73" s="21" t="s">
        <v>119</v>
      </c>
      <c r="B73" s="15">
        <f>+B70-B68</f>
        <v>-174241866</v>
      </c>
      <c r="C73" s="15">
        <f aca="true" t="shared" si="29" ref="C73:W73">+C70-C68</f>
        <v>-214286781</v>
      </c>
      <c r="D73" s="15">
        <f t="shared" si="29"/>
        <v>-319100251</v>
      </c>
      <c r="E73" s="15">
        <f t="shared" si="29"/>
        <v>-22287999</v>
      </c>
      <c r="F73" s="15">
        <f t="shared" si="29"/>
        <v>-176472452</v>
      </c>
      <c r="G73" s="15">
        <f t="shared" si="29"/>
        <v>-2383000</v>
      </c>
      <c r="H73" s="15">
        <f t="shared" si="29"/>
        <v>-23632934</v>
      </c>
      <c r="I73" s="15">
        <f t="shared" si="29"/>
        <v>-44424000</v>
      </c>
      <c r="J73" s="15">
        <f t="shared" si="29"/>
        <v>-55796024</v>
      </c>
      <c r="K73" s="15">
        <f t="shared" si="29"/>
        <v>-35183628</v>
      </c>
      <c r="L73" s="15">
        <f t="shared" si="29"/>
        <v>-36923000</v>
      </c>
      <c r="M73" s="15">
        <f t="shared" si="29"/>
        <v>-240078985</v>
      </c>
      <c r="N73" s="15">
        <f t="shared" si="29"/>
        <v>-13392747</v>
      </c>
      <c r="O73" s="15">
        <f t="shared" si="29"/>
        <v>-23132000</v>
      </c>
      <c r="P73" s="15">
        <f t="shared" si="29"/>
        <v>-46946266</v>
      </c>
      <c r="Q73" s="15">
        <f t="shared" si="29"/>
        <v>-14161766</v>
      </c>
      <c r="R73" s="15">
        <f t="shared" si="29"/>
        <v>-24011869</v>
      </c>
      <c r="S73" s="15">
        <f t="shared" si="29"/>
        <v>-1300798081</v>
      </c>
      <c r="T73" s="15">
        <f t="shared" si="29"/>
        <v>-159550134</v>
      </c>
      <c r="U73" s="15">
        <f t="shared" si="29"/>
        <v>-50547550</v>
      </c>
      <c r="V73" s="15">
        <f t="shared" si="29"/>
        <v>-38504759</v>
      </c>
      <c r="W73" s="7">
        <f t="shared" si="29"/>
        <v>-1511508</v>
      </c>
    </row>
    <row r="74" spans="1:23" ht="13.5">
      <c r="A74" s="21" t="s">
        <v>120</v>
      </c>
      <c r="B74" s="15">
        <f>+B70-B69</f>
        <v>-174241866</v>
      </c>
      <c r="C74" s="15">
        <f aca="true" t="shared" si="30" ref="C74:W74">+C70-C69</f>
        <v>-213286781</v>
      </c>
      <c r="D74" s="15">
        <f t="shared" si="30"/>
        <v>-274443251</v>
      </c>
      <c r="E74" s="15">
        <f t="shared" si="30"/>
        <v>-22287999</v>
      </c>
      <c r="F74" s="15">
        <f t="shared" si="30"/>
        <v>-176472452</v>
      </c>
      <c r="G74" s="15">
        <f t="shared" si="30"/>
        <v>-2383000</v>
      </c>
      <c r="H74" s="15">
        <f t="shared" si="30"/>
        <v>-23632934</v>
      </c>
      <c r="I74" s="15">
        <f t="shared" si="30"/>
        <v>-44424000</v>
      </c>
      <c r="J74" s="15">
        <f t="shared" si="30"/>
        <v>-55796024</v>
      </c>
      <c r="K74" s="15">
        <f t="shared" si="30"/>
        <v>-35183628</v>
      </c>
      <c r="L74" s="15">
        <f t="shared" si="30"/>
        <v>-36923000</v>
      </c>
      <c r="M74" s="15">
        <f t="shared" si="30"/>
        <v>-240078985</v>
      </c>
      <c r="N74" s="15">
        <f t="shared" si="30"/>
        <v>-13392747</v>
      </c>
      <c r="O74" s="15">
        <f t="shared" si="30"/>
        <v>-23132000</v>
      </c>
      <c r="P74" s="15">
        <f t="shared" si="30"/>
        <v>-46946266</v>
      </c>
      <c r="Q74" s="15">
        <f t="shared" si="30"/>
        <v>-14161766</v>
      </c>
      <c r="R74" s="15">
        <f t="shared" si="30"/>
        <v>-24011869</v>
      </c>
      <c r="S74" s="15">
        <f t="shared" si="30"/>
        <v>-1300798081</v>
      </c>
      <c r="T74" s="15">
        <f t="shared" si="30"/>
        <v>-134658134</v>
      </c>
      <c r="U74" s="15">
        <f t="shared" si="30"/>
        <v>-50547550</v>
      </c>
      <c r="V74" s="15">
        <f t="shared" si="30"/>
        <v>-38504759</v>
      </c>
      <c r="W74" s="7">
        <f t="shared" si="30"/>
        <v>-1511508</v>
      </c>
    </row>
    <row r="75" spans="1:23" ht="13.5">
      <c r="A75" s="21" t="s">
        <v>121</v>
      </c>
      <c r="B75" s="18">
        <f>IF(B68=0,0,B70*100/B68)</f>
        <v>12.171166602818719</v>
      </c>
      <c r="C75" s="18">
        <f aca="true" t="shared" si="31" ref="C75:W75">IF(C68=0,0,C70*100/C68)</f>
        <v>27.360659455391676</v>
      </c>
      <c r="D75" s="18">
        <f t="shared" si="31"/>
        <v>42.73424457178134</v>
      </c>
      <c r="E75" s="18">
        <f t="shared" si="31"/>
        <v>37.56338347760316</v>
      </c>
      <c r="F75" s="18">
        <f t="shared" si="31"/>
        <v>14.613133727512894</v>
      </c>
      <c r="G75" s="18">
        <f t="shared" si="31"/>
        <v>0</v>
      </c>
      <c r="H75" s="18">
        <f t="shared" si="31"/>
        <v>19.1317615658363</v>
      </c>
      <c r="I75" s="18">
        <f t="shared" si="31"/>
        <v>0</v>
      </c>
      <c r="J75" s="18">
        <f t="shared" si="31"/>
        <v>30.966874110733066</v>
      </c>
      <c r="K75" s="18">
        <f t="shared" si="31"/>
        <v>24.518089762292973</v>
      </c>
      <c r="L75" s="18">
        <f t="shared" si="31"/>
        <v>0</v>
      </c>
      <c r="M75" s="18">
        <f t="shared" si="31"/>
        <v>19.95686260781431</v>
      </c>
      <c r="N75" s="18">
        <f t="shared" si="31"/>
        <v>20.72013851891316</v>
      </c>
      <c r="O75" s="18">
        <f t="shared" si="31"/>
        <v>0</v>
      </c>
      <c r="P75" s="18">
        <f t="shared" si="31"/>
        <v>18.350060003130597</v>
      </c>
      <c r="Q75" s="18">
        <f t="shared" si="31"/>
        <v>3.805420459176742</v>
      </c>
      <c r="R75" s="18">
        <f t="shared" si="31"/>
        <v>19.65781443436946</v>
      </c>
      <c r="S75" s="18">
        <f t="shared" si="31"/>
        <v>-279.65871555616525</v>
      </c>
      <c r="T75" s="18">
        <f t="shared" si="31"/>
        <v>13.844702439129755</v>
      </c>
      <c r="U75" s="18">
        <f t="shared" si="31"/>
        <v>12.91211536473588</v>
      </c>
      <c r="V75" s="18">
        <f t="shared" si="31"/>
        <v>53.745259174725206</v>
      </c>
      <c r="W75" s="10">
        <f t="shared" si="31"/>
        <v>39.05209677419355</v>
      </c>
    </row>
    <row r="76" spans="1:23" ht="13.5">
      <c r="A76" s="21" t="s">
        <v>122</v>
      </c>
      <c r="B76" s="18">
        <f>IF(B69=0,0,B70*100/B69)</f>
        <v>12.171166602818719</v>
      </c>
      <c r="C76" s="18">
        <f aca="true" t="shared" si="32" ref="C76:W76">IF(C69=0,0,C70*100/C69)</f>
        <v>27.453722606385693</v>
      </c>
      <c r="D76" s="18">
        <f t="shared" si="32"/>
        <v>46.45741050002926</v>
      </c>
      <c r="E76" s="18">
        <f t="shared" si="32"/>
        <v>37.56338347760316</v>
      </c>
      <c r="F76" s="18">
        <f t="shared" si="32"/>
        <v>14.613133727512894</v>
      </c>
      <c r="G76" s="18">
        <f t="shared" si="32"/>
        <v>0</v>
      </c>
      <c r="H76" s="18">
        <f t="shared" si="32"/>
        <v>19.1317615658363</v>
      </c>
      <c r="I76" s="18">
        <f t="shared" si="32"/>
        <v>0</v>
      </c>
      <c r="J76" s="18">
        <f t="shared" si="32"/>
        <v>30.966874110733066</v>
      </c>
      <c r="K76" s="18">
        <f t="shared" si="32"/>
        <v>24.518089762292973</v>
      </c>
      <c r="L76" s="18">
        <f t="shared" si="32"/>
        <v>0</v>
      </c>
      <c r="M76" s="18">
        <f t="shared" si="32"/>
        <v>19.95686260781431</v>
      </c>
      <c r="N76" s="18">
        <f t="shared" si="32"/>
        <v>20.72013851891316</v>
      </c>
      <c r="O76" s="18">
        <f t="shared" si="32"/>
        <v>0</v>
      </c>
      <c r="P76" s="18">
        <f t="shared" si="32"/>
        <v>18.350060003130597</v>
      </c>
      <c r="Q76" s="18">
        <f t="shared" si="32"/>
        <v>3.805420459176742</v>
      </c>
      <c r="R76" s="18">
        <f t="shared" si="32"/>
        <v>19.65781443436946</v>
      </c>
      <c r="S76" s="18">
        <f t="shared" si="32"/>
        <v>-279.65871555616525</v>
      </c>
      <c r="T76" s="18">
        <f t="shared" si="32"/>
        <v>15.994601271389982</v>
      </c>
      <c r="U76" s="18">
        <f t="shared" si="32"/>
        <v>12.91211536473588</v>
      </c>
      <c r="V76" s="18">
        <f t="shared" si="32"/>
        <v>53.745259174725206</v>
      </c>
      <c r="W76" s="10">
        <f t="shared" si="32"/>
        <v>39.05209677419355</v>
      </c>
    </row>
    <row r="77" spans="1:23" ht="12.75">
      <c r="A77" s="1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8"/>
    </row>
    <row r="78" spans="1:23" ht="13.5">
      <c r="A78" s="2" t="s">
        <v>134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8"/>
    </row>
    <row r="79" spans="1:23" ht="13.5">
      <c r="A79" s="21" t="s">
        <v>135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9">
        <v>0</v>
      </c>
    </row>
    <row r="80" spans="1:23" ht="13.5">
      <c r="A80" s="21" t="s">
        <v>136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9">
        <v>0</v>
      </c>
    </row>
    <row r="81" spans="1:23" ht="13.5">
      <c r="A81" s="21" t="s">
        <v>137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9">
        <v>0</v>
      </c>
    </row>
    <row r="82" spans="1:23" ht="13.5">
      <c r="A82" s="21" t="s">
        <v>138</v>
      </c>
      <c r="B82" s="17">
        <v>0</v>
      </c>
      <c r="C82" s="17">
        <v>2757403274</v>
      </c>
      <c r="D82" s="17">
        <v>5926088679</v>
      </c>
      <c r="E82" s="17">
        <v>0</v>
      </c>
      <c r="F82" s="17">
        <v>1294603053</v>
      </c>
      <c r="G82" s="17">
        <v>0</v>
      </c>
      <c r="H82" s="17">
        <v>0</v>
      </c>
      <c r="I82" s="17">
        <v>503170305</v>
      </c>
      <c r="J82" s="17">
        <v>1855012818</v>
      </c>
      <c r="K82" s="17">
        <v>0</v>
      </c>
      <c r="L82" s="17">
        <v>0</v>
      </c>
      <c r="M82" s="17">
        <v>0</v>
      </c>
      <c r="N82" s="17">
        <v>450631846</v>
      </c>
      <c r="O82" s="17">
        <v>0</v>
      </c>
      <c r="P82" s="17">
        <v>0</v>
      </c>
      <c r="Q82" s="17">
        <v>1004120401</v>
      </c>
      <c r="R82" s="17">
        <v>40951</v>
      </c>
      <c r="S82" s="17">
        <v>7310313</v>
      </c>
      <c r="T82" s="17">
        <v>4718906909</v>
      </c>
      <c r="U82" s="17">
        <v>1521011641</v>
      </c>
      <c r="V82" s="17">
        <v>707764705</v>
      </c>
      <c r="W82" s="9">
        <v>0</v>
      </c>
    </row>
    <row r="83" spans="1:23" ht="12.75">
      <c r="A83" s="1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8"/>
    </row>
    <row r="84" spans="1:23" ht="13.5">
      <c r="A84" s="2" t="s">
        <v>139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8"/>
    </row>
    <row r="85" spans="1:23" ht="13.5">
      <c r="A85" s="21" t="s">
        <v>135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9">
        <v>0</v>
      </c>
    </row>
    <row r="86" spans="1:23" ht="13.5">
      <c r="A86" s="21" t="s">
        <v>136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9">
        <v>0</v>
      </c>
    </row>
    <row r="87" spans="1:23" ht="13.5">
      <c r="A87" s="21" t="s">
        <v>137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9">
        <v>0</v>
      </c>
    </row>
    <row r="88" spans="1:23" ht="13.5">
      <c r="A88" s="21" t="s">
        <v>138</v>
      </c>
      <c r="B88" s="17">
        <v>18146689</v>
      </c>
      <c r="C88" s="17">
        <v>603719639</v>
      </c>
      <c r="D88" s="17">
        <v>591213473</v>
      </c>
      <c r="E88" s="17">
        <v>0</v>
      </c>
      <c r="F88" s="17">
        <v>5121867</v>
      </c>
      <c r="G88" s="17">
        <v>53277575</v>
      </c>
      <c r="H88" s="17">
        <v>30540209</v>
      </c>
      <c r="I88" s="17">
        <v>200172660</v>
      </c>
      <c r="J88" s="17">
        <v>155427075</v>
      </c>
      <c r="K88" s="17">
        <v>-25011865</v>
      </c>
      <c r="L88" s="17">
        <v>-21835204</v>
      </c>
      <c r="M88" s="17">
        <v>0</v>
      </c>
      <c r="N88" s="17">
        <v>137141159</v>
      </c>
      <c r="O88" s="17">
        <v>0</v>
      </c>
      <c r="P88" s="17">
        <v>1617510</v>
      </c>
      <c r="Q88" s="17">
        <v>369937738</v>
      </c>
      <c r="R88" s="17">
        <v>4807</v>
      </c>
      <c r="S88" s="17">
        <v>408537045</v>
      </c>
      <c r="T88" s="17">
        <v>1364109550</v>
      </c>
      <c r="U88" s="17">
        <v>252470327</v>
      </c>
      <c r="V88" s="17">
        <v>77619701</v>
      </c>
      <c r="W88" s="9">
        <v>137005</v>
      </c>
    </row>
    <row r="89" spans="1:23" ht="12.75">
      <c r="A89" s="1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8"/>
    </row>
    <row r="90" spans="1:23" ht="13.5">
      <c r="A90" s="2" t="s">
        <v>140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8"/>
    </row>
    <row r="91" spans="1:23" ht="13.5">
      <c r="A91" s="21" t="s">
        <v>141</v>
      </c>
      <c r="B91" s="17">
        <v>46873633</v>
      </c>
      <c r="C91" s="17">
        <v>5925663</v>
      </c>
      <c r="D91" s="17">
        <v>230634000</v>
      </c>
      <c r="E91" s="17">
        <v>19906869</v>
      </c>
      <c r="F91" s="17">
        <v>52856400</v>
      </c>
      <c r="G91" s="17">
        <v>0</v>
      </c>
      <c r="H91" s="17">
        <v>0</v>
      </c>
      <c r="I91" s="17">
        <v>-752004401</v>
      </c>
      <c r="J91" s="17">
        <v>0</v>
      </c>
      <c r="K91" s="17">
        <v>3000000</v>
      </c>
      <c r="L91" s="17">
        <v>0</v>
      </c>
      <c r="M91" s="17">
        <v>0</v>
      </c>
      <c r="N91" s="17">
        <v>0</v>
      </c>
      <c r="O91" s="17">
        <v>0</v>
      </c>
      <c r="P91" s="17">
        <v>120463658</v>
      </c>
      <c r="Q91" s="17">
        <v>0</v>
      </c>
      <c r="R91" s="17">
        <v>0</v>
      </c>
      <c r="S91" s="17">
        <v>115312515</v>
      </c>
      <c r="T91" s="17">
        <v>120000000</v>
      </c>
      <c r="U91" s="17">
        <v>-244685334</v>
      </c>
      <c r="V91" s="17">
        <v>504037039</v>
      </c>
      <c r="W91" s="9">
        <v>29190487</v>
      </c>
    </row>
    <row r="92" spans="1:23" ht="13.5">
      <c r="A92" s="21" t="s">
        <v>142</v>
      </c>
      <c r="B92" s="17">
        <v>50439449</v>
      </c>
      <c r="C92" s="17">
        <v>246868015</v>
      </c>
      <c r="D92" s="17">
        <v>507430184</v>
      </c>
      <c r="E92" s="17">
        <v>28027440</v>
      </c>
      <c r="F92" s="17">
        <v>69429164</v>
      </c>
      <c r="G92" s="17">
        <v>0</v>
      </c>
      <c r="H92" s="17">
        <v>97315243</v>
      </c>
      <c r="I92" s="17">
        <v>-116792487</v>
      </c>
      <c r="J92" s="17">
        <v>619988690</v>
      </c>
      <c r="K92" s="17">
        <v>79088533</v>
      </c>
      <c r="L92" s="17">
        <v>-39724241</v>
      </c>
      <c r="M92" s="17">
        <v>0</v>
      </c>
      <c r="N92" s="17">
        <v>42363455</v>
      </c>
      <c r="O92" s="17">
        <v>0</v>
      </c>
      <c r="P92" s="17">
        <v>94340460</v>
      </c>
      <c r="Q92" s="17">
        <v>-143901</v>
      </c>
      <c r="R92" s="17">
        <v>11701289</v>
      </c>
      <c r="S92" s="17">
        <v>-83358246</v>
      </c>
      <c r="T92" s="17">
        <v>586880216</v>
      </c>
      <c r="U92" s="17">
        <v>-91613386</v>
      </c>
      <c r="V92" s="17">
        <v>1433076</v>
      </c>
      <c r="W92" s="9">
        <v>76117071</v>
      </c>
    </row>
    <row r="93" spans="1:23" ht="12.75">
      <c r="A93" s="1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8"/>
    </row>
    <row r="94" spans="1:23" ht="13.5">
      <c r="A94" s="2" t="s">
        <v>143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9">
        <v>0</v>
      </c>
    </row>
    <row r="95" spans="1:23" ht="13.5">
      <c r="A95" s="23" t="s">
        <v>144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5">
        <v>0</v>
      </c>
    </row>
  </sheetData>
  <sheetProtection/>
  <mergeCells count="2">
    <mergeCell ref="A1:W1"/>
    <mergeCell ref="B2:W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2020-11-20T09:23:04Z</dcterms:created>
  <dcterms:modified xsi:type="dcterms:W3CDTF">2020-12-03T15:18:04Z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