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9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CD - LGBA\Municipalities\07. IYM\2021-22\01. National Publications\Section 71\01. Q1\04. Final\"/>
    </mc:Choice>
  </mc:AlternateContent>
  <workbookProtection workbookAlgorithmName="SHA-512" workbookHashValue="zJvQFqUKrqPh9gwTQ76d39mJCEBcMKZYEbQUe4rYCzV3bjsFsLybco8tRJLitEJOJevL6y36S4h1zDMucWjDZA==" workbookSaltValue="poe7rkLmJUluje99sXCYYA==" workbookSpinCount="100000" lockStructure="1"/>
  <bookViews>
    <workbookView xWindow="480" yWindow="60" windowWidth="13275" windowHeight="7170"/>
  </bookViews>
  <sheets>
    <sheet name="Summary" sheetId="1" r:id="rId1"/>
    <sheet name="CPT" sheetId="2" r:id="rId2"/>
    <sheet name="DC1" sheetId="3" r:id="rId3"/>
    <sheet name="DC2" sheetId="4" r:id="rId4"/>
    <sheet name="DC3" sheetId="5" r:id="rId5"/>
    <sheet name="DC4" sheetId="6" r:id="rId6"/>
    <sheet name="DC5" sheetId="7" r:id="rId7"/>
    <sheet name="WC011" sheetId="8" r:id="rId8"/>
    <sheet name="WC012" sheetId="9" r:id="rId9"/>
    <sheet name="WC013" sheetId="10" r:id="rId10"/>
    <sheet name="WC014" sheetId="11" r:id="rId11"/>
    <sheet name="WC015" sheetId="12" r:id="rId12"/>
    <sheet name="WC022" sheetId="13" r:id="rId13"/>
    <sheet name="WC023" sheetId="14" r:id="rId14"/>
    <sheet name="WC024" sheetId="15" r:id="rId15"/>
    <sheet name="WC025" sheetId="16" r:id="rId16"/>
    <sheet name="WC026" sheetId="17" r:id="rId17"/>
    <sheet name="WC031" sheetId="18" r:id="rId18"/>
    <sheet name="WC032" sheetId="19" r:id="rId19"/>
    <sheet name="WC033" sheetId="20" r:id="rId20"/>
    <sheet name="WC034" sheetId="21" r:id="rId21"/>
    <sheet name="WC041" sheetId="22" r:id="rId22"/>
    <sheet name="WC042" sheetId="23" r:id="rId23"/>
    <sheet name="WC043" sheetId="24" r:id="rId24"/>
    <sheet name="WC044" sheetId="25" r:id="rId25"/>
    <sheet name="WC045" sheetId="26" r:id="rId26"/>
    <sheet name="WC047" sheetId="27" r:id="rId27"/>
    <sheet name="WC048" sheetId="28" r:id="rId28"/>
    <sheet name="WC051" sheetId="29" r:id="rId29"/>
    <sheet name="WC052" sheetId="30" r:id="rId30"/>
    <sheet name="WC053" sheetId="31" r:id="rId31"/>
  </sheets>
  <definedNames>
    <definedName name="_xlnm.Print_Area" localSheetId="1">CPT!$A$1:$X$127</definedName>
    <definedName name="_xlnm.Print_Area" localSheetId="2">'DC1'!$A$1:$X$127</definedName>
    <definedName name="_xlnm.Print_Area" localSheetId="3">'DC2'!$A$1:$X$127</definedName>
    <definedName name="_xlnm.Print_Area" localSheetId="4">'DC3'!$A$1:$X$127</definedName>
    <definedName name="_xlnm.Print_Area" localSheetId="5">'DC4'!$A$1:$X$127</definedName>
    <definedName name="_xlnm.Print_Area" localSheetId="6">'DC5'!$A$1:$X$127</definedName>
    <definedName name="_xlnm.Print_Area" localSheetId="0">Summary!$A$1:$X$127</definedName>
    <definedName name="_xlnm.Print_Area" localSheetId="7">'WC011'!$A$1:$X$127</definedName>
    <definedName name="_xlnm.Print_Area" localSheetId="8">'WC012'!$A$1:$X$127</definedName>
    <definedName name="_xlnm.Print_Area" localSheetId="9">'WC013'!$A$1:$X$127</definedName>
    <definedName name="_xlnm.Print_Area" localSheetId="10">'WC014'!$A$1:$X$127</definedName>
    <definedName name="_xlnm.Print_Area" localSheetId="11">'WC015'!$A$1:$X$127</definedName>
    <definedName name="_xlnm.Print_Area" localSheetId="12">'WC022'!$A$1:$X$127</definedName>
    <definedName name="_xlnm.Print_Area" localSheetId="13">'WC023'!$A$1:$X$127</definedName>
    <definedName name="_xlnm.Print_Area" localSheetId="14">'WC024'!$A$1:$X$127</definedName>
    <definedName name="_xlnm.Print_Area" localSheetId="15">'WC025'!$A$1:$X$127</definedName>
    <definedName name="_xlnm.Print_Area" localSheetId="16">'WC026'!$A$1:$X$127</definedName>
    <definedName name="_xlnm.Print_Area" localSheetId="17">'WC031'!$A$1:$X$127</definedName>
    <definedName name="_xlnm.Print_Area" localSheetId="18">'WC032'!$A$1:$X$127</definedName>
    <definedName name="_xlnm.Print_Area" localSheetId="19">'WC033'!$A$1:$X$127</definedName>
    <definedName name="_xlnm.Print_Area" localSheetId="20">'WC034'!$A$1:$X$127</definedName>
    <definedName name="_xlnm.Print_Area" localSheetId="21">'WC041'!$A$1:$X$127</definedName>
    <definedName name="_xlnm.Print_Area" localSheetId="22">'WC042'!$A$1:$X$127</definedName>
    <definedName name="_xlnm.Print_Area" localSheetId="23">'WC043'!$A$1:$X$127</definedName>
    <definedName name="_xlnm.Print_Area" localSheetId="24">'WC044'!$A$1:$X$127</definedName>
    <definedName name="_xlnm.Print_Area" localSheetId="25">'WC045'!$A$1:$X$127</definedName>
    <definedName name="_xlnm.Print_Area" localSheetId="26">'WC047'!$A$1:$X$127</definedName>
    <definedName name="_xlnm.Print_Area" localSheetId="27">'WC048'!$A$1:$X$127</definedName>
    <definedName name="_xlnm.Print_Area" localSheetId="28">'WC051'!$A$1:$X$127</definedName>
    <definedName name="_xlnm.Print_Area" localSheetId="29">'WC052'!$A$1:$X$127</definedName>
    <definedName name="_xlnm.Print_Area" localSheetId="30">'WC053'!$A$1:$X$127</definedName>
  </definedNames>
  <calcPr calcId="162913"/>
</workbook>
</file>

<file path=xl/calcChain.xml><?xml version="1.0" encoding="utf-8"?>
<calcChain xmlns="http://schemas.openxmlformats.org/spreadsheetml/2006/main">
  <c r="W113" i="2" l="1"/>
  <c r="V113" i="2"/>
  <c r="Q113" i="2"/>
  <c r="P113" i="2"/>
  <c r="O113" i="2"/>
  <c r="N113" i="2"/>
  <c r="M113" i="2"/>
  <c r="S113" i="2" s="1"/>
  <c r="L113" i="2"/>
  <c r="R113" i="2" s="1"/>
  <c r="K113" i="2"/>
  <c r="J113" i="2"/>
  <c r="I113" i="2"/>
  <c r="H113" i="2"/>
  <c r="G113" i="2"/>
  <c r="F113" i="2"/>
  <c r="E113" i="2"/>
  <c r="U113" i="2" s="1"/>
  <c r="D113" i="2"/>
  <c r="C113" i="2"/>
  <c r="B113" i="2"/>
  <c r="Q112" i="2"/>
  <c r="P112" i="2"/>
  <c r="O112" i="2"/>
  <c r="N112" i="2"/>
  <c r="U111" i="2"/>
  <c r="T111" i="2"/>
  <c r="S111" i="2"/>
  <c r="R111" i="2"/>
  <c r="S110" i="2"/>
  <c r="R110" i="2"/>
  <c r="E110" i="2"/>
  <c r="U110" i="2" s="1"/>
  <c r="S109" i="2"/>
  <c r="R109" i="2"/>
  <c r="E109" i="2"/>
  <c r="U109" i="2" s="1"/>
  <c r="S108" i="2"/>
  <c r="R108" i="2"/>
  <c r="E108" i="2"/>
  <c r="U108" i="2" s="1"/>
  <c r="S107" i="2"/>
  <c r="R107" i="2"/>
  <c r="E107" i="2"/>
  <c r="T107" i="2" s="1"/>
  <c r="S106" i="2"/>
  <c r="R106" i="2"/>
  <c r="E106" i="2"/>
  <c r="U106" i="2" s="1"/>
  <c r="S105" i="2"/>
  <c r="R105" i="2"/>
  <c r="E105" i="2"/>
  <c r="U105" i="2" s="1"/>
  <c r="S104" i="2"/>
  <c r="R104" i="2"/>
  <c r="E104" i="2"/>
  <c r="U104" i="2" s="1"/>
  <c r="S103" i="2"/>
  <c r="R103" i="2"/>
  <c r="E103" i="2"/>
  <c r="T103" i="2" s="1"/>
  <c r="S102" i="2"/>
  <c r="R102" i="2"/>
  <c r="E102" i="2"/>
  <c r="U102" i="2" s="1"/>
  <c r="S101" i="2"/>
  <c r="R101" i="2"/>
  <c r="E101" i="2"/>
  <c r="U101" i="2" s="1"/>
  <c r="S100" i="2"/>
  <c r="R100" i="2"/>
  <c r="E100" i="2"/>
  <c r="U99" i="2"/>
  <c r="S99" i="2"/>
  <c r="R99" i="2"/>
  <c r="E99" i="2"/>
  <c r="S98" i="2"/>
  <c r="R98" i="2"/>
  <c r="E98" i="2"/>
  <c r="U98" i="2" s="1"/>
  <c r="S97" i="2"/>
  <c r="R97" i="2"/>
  <c r="E97" i="2"/>
  <c r="U97" i="2" s="1"/>
  <c r="S96" i="2"/>
  <c r="R96" i="2"/>
  <c r="E96" i="2"/>
  <c r="U96" i="2" s="1"/>
  <c r="W95" i="2"/>
  <c r="W112" i="2" s="1"/>
  <c r="V95" i="2"/>
  <c r="V112" i="2" s="1"/>
  <c r="M95" i="2"/>
  <c r="M112" i="2" s="1"/>
  <c r="S112" i="2" s="1"/>
  <c r="L95" i="2"/>
  <c r="L112" i="2" s="1"/>
  <c r="R112" i="2" s="1"/>
  <c r="K95" i="2"/>
  <c r="K112" i="2" s="1"/>
  <c r="J95" i="2"/>
  <c r="J112" i="2" s="1"/>
  <c r="I95" i="2"/>
  <c r="I112" i="2" s="1"/>
  <c r="H95" i="2"/>
  <c r="H112" i="2" s="1"/>
  <c r="G95" i="2"/>
  <c r="G112" i="2" s="1"/>
  <c r="F95" i="2"/>
  <c r="F112" i="2" s="1"/>
  <c r="D95" i="2"/>
  <c r="D112" i="2" s="1"/>
  <c r="C95" i="2"/>
  <c r="C112" i="2" s="1"/>
  <c r="B95" i="2"/>
  <c r="B112" i="2" s="1"/>
  <c r="W113" i="3"/>
  <c r="V113" i="3"/>
  <c r="Q113" i="3"/>
  <c r="P113" i="3"/>
  <c r="O113" i="3"/>
  <c r="N113" i="3"/>
  <c r="M113" i="3"/>
  <c r="S113" i="3" s="1"/>
  <c r="L113" i="3"/>
  <c r="R113" i="3" s="1"/>
  <c r="K113" i="3"/>
  <c r="J113" i="3"/>
  <c r="I113" i="3"/>
  <c r="H113" i="3"/>
  <c r="G113" i="3"/>
  <c r="F113" i="3"/>
  <c r="E113" i="3"/>
  <c r="T113" i="3" s="1"/>
  <c r="D113" i="3"/>
  <c r="C113" i="3"/>
  <c r="B113" i="3"/>
  <c r="Q112" i="3"/>
  <c r="P112" i="3"/>
  <c r="O112" i="3"/>
  <c r="N112" i="3"/>
  <c r="U111" i="3"/>
  <c r="T111" i="3"/>
  <c r="S111" i="3"/>
  <c r="R111" i="3"/>
  <c r="S110" i="3"/>
  <c r="R110" i="3"/>
  <c r="E110" i="3"/>
  <c r="U110" i="3" s="1"/>
  <c r="S109" i="3"/>
  <c r="R109" i="3"/>
  <c r="E109" i="3"/>
  <c r="U109" i="3" s="1"/>
  <c r="S108" i="3"/>
  <c r="R108" i="3"/>
  <c r="E108" i="3"/>
  <c r="T108" i="3" s="1"/>
  <c r="S107" i="3"/>
  <c r="R107" i="3"/>
  <c r="E107" i="3"/>
  <c r="U107" i="3" s="1"/>
  <c r="S106" i="3"/>
  <c r="R106" i="3"/>
  <c r="E106" i="3"/>
  <c r="U106" i="3" s="1"/>
  <c r="S105" i="3"/>
  <c r="R105" i="3"/>
  <c r="E105" i="3"/>
  <c r="U105" i="3" s="1"/>
  <c r="S104" i="3"/>
  <c r="R104" i="3"/>
  <c r="E104" i="3"/>
  <c r="T104" i="3" s="1"/>
  <c r="S103" i="3"/>
  <c r="R103" i="3"/>
  <c r="E103" i="3"/>
  <c r="U103" i="3" s="1"/>
  <c r="S102" i="3"/>
  <c r="R102" i="3"/>
  <c r="E102" i="3"/>
  <c r="U102" i="3" s="1"/>
  <c r="T101" i="3"/>
  <c r="S101" i="3"/>
  <c r="R101" i="3"/>
  <c r="E101" i="3"/>
  <c r="U101" i="3" s="1"/>
  <c r="S100" i="3"/>
  <c r="R100" i="3"/>
  <c r="E100" i="3"/>
  <c r="T100" i="3" s="1"/>
  <c r="S99" i="3"/>
  <c r="R99" i="3"/>
  <c r="E99" i="3"/>
  <c r="U99" i="3" s="1"/>
  <c r="S98" i="3"/>
  <c r="R98" i="3"/>
  <c r="E98" i="3"/>
  <c r="U98" i="3" s="1"/>
  <c r="S97" i="3"/>
  <c r="R97" i="3"/>
  <c r="E97" i="3"/>
  <c r="U97" i="3" s="1"/>
  <c r="S96" i="3"/>
  <c r="R96" i="3"/>
  <c r="E96" i="3"/>
  <c r="U96" i="3" s="1"/>
  <c r="W95" i="3"/>
  <c r="W112" i="3" s="1"/>
  <c r="V95" i="3"/>
  <c r="V112" i="3" s="1"/>
  <c r="M95" i="3"/>
  <c r="M112" i="3" s="1"/>
  <c r="S112" i="3" s="1"/>
  <c r="L95" i="3"/>
  <c r="K95" i="3"/>
  <c r="K112" i="3" s="1"/>
  <c r="J95" i="3"/>
  <c r="J112" i="3" s="1"/>
  <c r="I95" i="3"/>
  <c r="I112" i="3" s="1"/>
  <c r="H95" i="3"/>
  <c r="H112" i="3" s="1"/>
  <c r="G95" i="3"/>
  <c r="G112" i="3" s="1"/>
  <c r="F95" i="3"/>
  <c r="F112" i="3" s="1"/>
  <c r="D95" i="3"/>
  <c r="D112" i="3" s="1"/>
  <c r="C95" i="3"/>
  <c r="C112" i="3" s="1"/>
  <c r="B95" i="3"/>
  <c r="B112" i="3" s="1"/>
  <c r="W113" i="4"/>
  <c r="V113" i="4"/>
  <c r="Q113" i="4"/>
  <c r="P113" i="4"/>
  <c r="O113" i="4"/>
  <c r="N113" i="4"/>
  <c r="M113" i="4"/>
  <c r="S113" i="4" s="1"/>
  <c r="L113" i="4"/>
  <c r="R113" i="4" s="1"/>
  <c r="K113" i="4"/>
  <c r="J113" i="4"/>
  <c r="I113" i="4"/>
  <c r="H113" i="4"/>
  <c r="G113" i="4"/>
  <c r="F113" i="4"/>
  <c r="E113" i="4"/>
  <c r="D113" i="4"/>
  <c r="C113" i="4"/>
  <c r="B113" i="4"/>
  <c r="Q112" i="4"/>
  <c r="P112" i="4"/>
  <c r="O112" i="4"/>
  <c r="N112" i="4"/>
  <c r="U111" i="4"/>
  <c r="T111" i="4"/>
  <c r="S111" i="4"/>
  <c r="R111" i="4"/>
  <c r="S110" i="4"/>
  <c r="R110" i="4"/>
  <c r="E110" i="4"/>
  <c r="U110" i="4" s="1"/>
  <c r="S109" i="4"/>
  <c r="R109" i="4"/>
  <c r="E109" i="4"/>
  <c r="T109" i="4" s="1"/>
  <c r="S108" i="4"/>
  <c r="R108" i="4"/>
  <c r="E108" i="4"/>
  <c r="U108" i="4" s="1"/>
  <c r="S107" i="4"/>
  <c r="R107" i="4"/>
  <c r="E107" i="4"/>
  <c r="U107" i="4" s="1"/>
  <c r="S106" i="4"/>
  <c r="R106" i="4"/>
  <c r="E106" i="4"/>
  <c r="U106" i="4" s="1"/>
  <c r="S105" i="4"/>
  <c r="R105" i="4"/>
  <c r="E105" i="4"/>
  <c r="T105" i="4" s="1"/>
  <c r="S104" i="4"/>
  <c r="R104" i="4"/>
  <c r="E104" i="4"/>
  <c r="U104" i="4" s="1"/>
  <c r="S103" i="4"/>
  <c r="R103" i="4"/>
  <c r="E103" i="4"/>
  <c r="U103" i="4" s="1"/>
  <c r="S102" i="4"/>
  <c r="R102" i="4"/>
  <c r="E102" i="4"/>
  <c r="U102" i="4" s="1"/>
  <c r="S101" i="4"/>
  <c r="R101" i="4"/>
  <c r="E101" i="4"/>
  <c r="T101" i="4" s="1"/>
  <c r="S100" i="4"/>
  <c r="R100" i="4"/>
  <c r="E100" i="4"/>
  <c r="U100" i="4" s="1"/>
  <c r="S99" i="4"/>
  <c r="R99" i="4"/>
  <c r="E99" i="4"/>
  <c r="U99" i="4" s="1"/>
  <c r="S98" i="4"/>
  <c r="R98" i="4"/>
  <c r="E98" i="4"/>
  <c r="U98" i="4" s="1"/>
  <c r="S97" i="4"/>
  <c r="R97" i="4"/>
  <c r="E97" i="4"/>
  <c r="T97" i="4" s="1"/>
  <c r="S96" i="4"/>
  <c r="R96" i="4"/>
  <c r="E96" i="4"/>
  <c r="U96" i="4" s="1"/>
  <c r="W95" i="4"/>
  <c r="W112" i="4" s="1"/>
  <c r="V95" i="4"/>
  <c r="V112" i="4" s="1"/>
  <c r="M95" i="4"/>
  <c r="L95" i="4"/>
  <c r="R95" i="4" s="1"/>
  <c r="K95" i="4"/>
  <c r="K112" i="4" s="1"/>
  <c r="J95" i="4"/>
  <c r="J112" i="4" s="1"/>
  <c r="I95" i="4"/>
  <c r="I112" i="4" s="1"/>
  <c r="H95" i="4"/>
  <c r="H112" i="4" s="1"/>
  <c r="G95" i="4"/>
  <c r="G112" i="4" s="1"/>
  <c r="F95" i="4"/>
  <c r="F112" i="4" s="1"/>
  <c r="D95" i="4"/>
  <c r="D112" i="4" s="1"/>
  <c r="C95" i="4"/>
  <c r="C112" i="4" s="1"/>
  <c r="B95" i="4"/>
  <c r="B112" i="4" s="1"/>
  <c r="W113" i="5"/>
  <c r="V113" i="5"/>
  <c r="Q113" i="5"/>
  <c r="P113" i="5"/>
  <c r="O113" i="5"/>
  <c r="N113" i="5"/>
  <c r="M113" i="5"/>
  <c r="S113" i="5" s="1"/>
  <c r="L113" i="5"/>
  <c r="R113" i="5" s="1"/>
  <c r="K113" i="5"/>
  <c r="J113" i="5"/>
  <c r="I113" i="5"/>
  <c r="H113" i="5"/>
  <c r="G113" i="5"/>
  <c r="F113" i="5"/>
  <c r="E113" i="5"/>
  <c r="U113" i="5" s="1"/>
  <c r="D113" i="5"/>
  <c r="C113" i="5"/>
  <c r="B113" i="5"/>
  <c r="Q112" i="5"/>
  <c r="P112" i="5"/>
  <c r="O112" i="5"/>
  <c r="N112" i="5"/>
  <c r="U111" i="5"/>
  <c r="T111" i="5"/>
  <c r="S111" i="5"/>
  <c r="R111" i="5"/>
  <c r="S110" i="5"/>
  <c r="R110" i="5"/>
  <c r="E110" i="5"/>
  <c r="T110" i="5" s="1"/>
  <c r="S109" i="5"/>
  <c r="R109" i="5"/>
  <c r="E109" i="5"/>
  <c r="U109" i="5" s="1"/>
  <c r="S108" i="5"/>
  <c r="R108" i="5"/>
  <c r="E108" i="5"/>
  <c r="U108" i="5" s="1"/>
  <c r="S107" i="5"/>
  <c r="R107" i="5"/>
  <c r="E107" i="5"/>
  <c r="U107" i="5" s="1"/>
  <c r="S106" i="5"/>
  <c r="R106" i="5"/>
  <c r="E106" i="5"/>
  <c r="T106" i="5" s="1"/>
  <c r="S105" i="5"/>
  <c r="R105" i="5"/>
  <c r="E105" i="5"/>
  <c r="U105" i="5" s="1"/>
  <c r="S104" i="5"/>
  <c r="R104" i="5"/>
  <c r="E104" i="5"/>
  <c r="U104" i="5" s="1"/>
  <c r="S103" i="5"/>
  <c r="R103" i="5"/>
  <c r="E103" i="5"/>
  <c r="U103" i="5" s="1"/>
  <c r="S102" i="5"/>
  <c r="R102" i="5"/>
  <c r="E102" i="5"/>
  <c r="T102" i="5" s="1"/>
  <c r="S101" i="5"/>
  <c r="R101" i="5"/>
  <c r="E101" i="5"/>
  <c r="U101" i="5" s="1"/>
  <c r="S100" i="5"/>
  <c r="R100" i="5"/>
  <c r="E100" i="5"/>
  <c r="U100" i="5" s="1"/>
  <c r="S99" i="5"/>
  <c r="R99" i="5"/>
  <c r="E99" i="5"/>
  <c r="U99" i="5" s="1"/>
  <c r="S98" i="5"/>
  <c r="R98" i="5"/>
  <c r="E98" i="5"/>
  <c r="T98" i="5" s="1"/>
  <c r="S97" i="5"/>
  <c r="R97" i="5"/>
  <c r="E97" i="5"/>
  <c r="U97" i="5" s="1"/>
  <c r="S96" i="5"/>
  <c r="R96" i="5"/>
  <c r="E96" i="5"/>
  <c r="W95" i="5"/>
  <c r="W112" i="5" s="1"/>
  <c r="V95" i="5"/>
  <c r="V112" i="5" s="1"/>
  <c r="M95" i="5"/>
  <c r="M112" i="5" s="1"/>
  <c r="S112" i="5" s="1"/>
  <c r="L95" i="5"/>
  <c r="L112" i="5" s="1"/>
  <c r="R112" i="5" s="1"/>
  <c r="K95" i="5"/>
  <c r="K112" i="5" s="1"/>
  <c r="J95" i="5"/>
  <c r="J112" i="5" s="1"/>
  <c r="I95" i="5"/>
  <c r="I112" i="5" s="1"/>
  <c r="H95" i="5"/>
  <c r="H112" i="5" s="1"/>
  <c r="G95" i="5"/>
  <c r="G112" i="5" s="1"/>
  <c r="F95" i="5"/>
  <c r="F112" i="5" s="1"/>
  <c r="D95" i="5"/>
  <c r="D112" i="5" s="1"/>
  <c r="C95" i="5"/>
  <c r="C112" i="5" s="1"/>
  <c r="B95" i="5"/>
  <c r="B112" i="5" s="1"/>
  <c r="W113" i="6"/>
  <c r="V113" i="6"/>
  <c r="Q113" i="6"/>
  <c r="P113" i="6"/>
  <c r="O113" i="6"/>
  <c r="N113" i="6"/>
  <c r="M113" i="6"/>
  <c r="S113" i="6" s="1"/>
  <c r="L113" i="6"/>
  <c r="R113" i="6" s="1"/>
  <c r="K113" i="6"/>
  <c r="J113" i="6"/>
  <c r="I113" i="6"/>
  <c r="H113" i="6"/>
  <c r="G113" i="6"/>
  <c r="F113" i="6"/>
  <c r="E113" i="6"/>
  <c r="U113" i="6" s="1"/>
  <c r="D113" i="6"/>
  <c r="C113" i="6"/>
  <c r="B113" i="6"/>
  <c r="Q112" i="6"/>
  <c r="P112" i="6"/>
  <c r="O112" i="6"/>
  <c r="N112" i="6"/>
  <c r="U111" i="6"/>
  <c r="T111" i="6"/>
  <c r="S111" i="6"/>
  <c r="R111" i="6"/>
  <c r="S110" i="6"/>
  <c r="R110" i="6"/>
  <c r="E110" i="6"/>
  <c r="S109" i="6"/>
  <c r="R109" i="6"/>
  <c r="E109" i="6"/>
  <c r="U109" i="6" s="1"/>
  <c r="S108" i="6"/>
  <c r="R108" i="6"/>
  <c r="E108" i="6"/>
  <c r="U108" i="6" s="1"/>
  <c r="S107" i="6"/>
  <c r="R107" i="6"/>
  <c r="E107" i="6"/>
  <c r="T107" i="6" s="1"/>
  <c r="S106" i="6"/>
  <c r="R106" i="6"/>
  <c r="E106" i="6"/>
  <c r="U106" i="6" s="1"/>
  <c r="S105" i="6"/>
  <c r="R105" i="6"/>
  <c r="E105" i="6"/>
  <c r="U105" i="6" s="1"/>
  <c r="S104" i="6"/>
  <c r="R104" i="6"/>
  <c r="E104" i="6"/>
  <c r="U104" i="6" s="1"/>
  <c r="S103" i="6"/>
  <c r="R103" i="6"/>
  <c r="E103" i="6"/>
  <c r="T103" i="6" s="1"/>
  <c r="S102" i="6"/>
  <c r="R102" i="6"/>
  <c r="E102" i="6"/>
  <c r="U102" i="6" s="1"/>
  <c r="S101" i="6"/>
  <c r="R101" i="6"/>
  <c r="E101" i="6"/>
  <c r="U101" i="6" s="1"/>
  <c r="S100" i="6"/>
  <c r="R100" i="6"/>
  <c r="E100" i="6"/>
  <c r="U100" i="6" s="1"/>
  <c r="S99" i="6"/>
  <c r="R99" i="6"/>
  <c r="E99" i="6"/>
  <c r="U99" i="6" s="1"/>
  <c r="S98" i="6"/>
  <c r="R98" i="6"/>
  <c r="E98" i="6"/>
  <c r="U98" i="6" s="1"/>
  <c r="S97" i="6"/>
  <c r="R97" i="6"/>
  <c r="E97" i="6"/>
  <c r="U97" i="6" s="1"/>
  <c r="T96" i="6"/>
  <c r="S96" i="6"/>
  <c r="R96" i="6"/>
  <c r="E96" i="6"/>
  <c r="U96" i="6" s="1"/>
  <c r="W95" i="6"/>
  <c r="W112" i="6" s="1"/>
  <c r="V95" i="6"/>
  <c r="V112" i="6" s="1"/>
  <c r="M95" i="6"/>
  <c r="M112" i="6" s="1"/>
  <c r="S112" i="6" s="1"/>
  <c r="L95" i="6"/>
  <c r="R95" i="6" s="1"/>
  <c r="K95" i="6"/>
  <c r="K112" i="6" s="1"/>
  <c r="J95" i="6"/>
  <c r="J112" i="6" s="1"/>
  <c r="I95" i="6"/>
  <c r="I112" i="6" s="1"/>
  <c r="H95" i="6"/>
  <c r="H112" i="6" s="1"/>
  <c r="G95" i="6"/>
  <c r="G112" i="6" s="1"/>
  <c r="F95" i="6"/>
  <c r="F112" i="6" s="1"/>
  <c r="D95" i="6"/>
  <c r="D112" i="6" s="1"/>
  <c r="C95" i="6"/>
  <c r="C112" i="6" s="1"/>
  <c r="B95" i="6"/>
  <c r="B112" i="6" s="1"/>
  <c r="W113" i="7"/>
  <c r="V113" i="7"/>
  <c r="Q113" i="7"/>
  <c r="P113" i="7"/>
  <c r="O113" i="7"/>
  <c r="N113" i="7"/>
  <c r="M113" i="7"/>
  <c r="S113" i="7" s="1"/>
  <c r="L113" i="7"/>
  <c r="R113" i="7" s="1"/>
  <c r="K113" i="7"/>
  <c r="J113" i="7"/>
  <c r="I113" i="7"/>
  <c r="H113" i="7"/>
  <c r="G113" i="7"/>
  <c r="F113" i="7"/>
  <c r="E113" i="7"/>
  <c r="T113" i="7" s="1"/>
  <c r="D113" i="7"/>
  <c r="C113" i="7"/>
  <c r="B113" i="7"/>
  <c r="Q112" i="7"/>
  <c r="P112" i="7"/>
  <c r="O112" i="7"/>
  <c r="N112" i="7"/>
  <c r="U111" i="7"/>
  <c r="T111" i="7"/>
  <c r="S111" i="7"/>
  <c r="R111" i="7"/>
  <c r="S110" i="7"/>
  <c r="R110" i="7"/>
  <c r="E110" i="7"/>
  <c r="T110" i="7" s="1"/>
  <c r="S109" i="7"/>
  <c r="R109" i="7"/>
  <c r="E109" i="7"/>
  <c r="U109" i="7" s="1"/>
  <c r="S108" i="7"/>
  <c r="R108" i="7"/>
  <c r="E108" i="7"/>
  <c r="T108" i="7" s="1"/>
  <c r="S107" i="7"/>
  <c r="R107" i="7"/>
  <c r="E107" i="7"/>
  <c r="U107" i="7" s="1"/>
  <c r="S106" i="7"/>
  <c r="R106" i="7"/>
  <c r="E106" i="7"/>
  <c r="T106" i="7" s="1"/>
  <c r="S105" i="7"/>
  <c r="R105" i="7"/>
  <c r="E105" i="7"/>
  <c r="U105" i="7" s="1"/>
  <c r="S104" i="7"/>
  <c r="R104" i="7"/>
  <c r="E104" i="7"/>
  <c r="T104" i="7" s="1"/>
  <c r="S103" i="7"/>
  <c r="R103" i="7"/>
  <c r="E103" i="7"/>
  <c r="U103" i="7" s="1"/>
  <c r="S102" i="7"/>
  <c r="R102" i="7"/>
  <c r="E102" i="7"/>
  <c r="T102" i="7" s="1"/>
  <c r="S101" i="7"/>
  <c r="R101" i="7"/>
  <c r="E101" i="7"/>
  <c r="U101" i="7" s="1"/>
  <c r="S100" i="7"/>
  <c r="R100" i="7"/>
  <c r="E100" i="7"/>
  <c r="T100" i="7" s="1"/>
  <c r="S99" i="7"/>
  <c r="R99" i="7"/>
  <c r="E99" i="7"/>
  <c r="U99" i="7" s="1"/>
  <c r="S98" i="7"/>
  <c r="R98" i="7"/>
  <c r="E98" i="7"/>
  <c r="T98" i="7" s="1"/>
  <c r="S97" i="7"/>
  <c r="R97" i="7"/>
  <c r="E97" i="7"/>
  <c r="U97" i="7" s="1"/>
  <c r="S96" i="7"/>
  <c r="R96" i="7"/>
  <c r="E96" i="7"/>
  <c r="T96" i="7" s="1"/>
  <c r="W95" i="7"/>
  <c r="W112" i="7" s="1"/>
  <c r="V95" i="7"/>
  <c r="V112" i="7" s="1"/>
  <c r="M95" i="7"/>
  <c r="L95" i="7"/>
  <c r="L112" i="7" s="1"/>
  <c r="R112" i="7" s="1"/>
  <c r="K95" i="7"/>
  <c r="K112" i="7" s="1"/>
  <c r="J95" i="7"/>
  <c r="J112" i="7" s="1"/>
  <c r="I95" i="7"/>
  <c r="I112" i="7" s="1"/>
  <c r="H95" i="7"/>
  <c r="H112" i="7" s="1"/>
  <c r="G95" i="7"/>
  <c r="G112" i="7" s="1"/>
  <c r="F95" i="7"/>
  <c r="F112" i="7" s="1"/>
  <c r="D95" i="7"/>
  <c r="D112" i="7" s="1"/>
  <c r="C95" i="7"/>
  <c r="C112" i="7" s="1"/>
  <c r="B95" i="7"/>
  <c r="B112" i="7" s="1"/>
  <c r="W113" i="8"/>
  <c r="V113" i="8"/>
  <c r="Q113" i="8"/>
  <c r="P113" i="8"/>
  <c r="O113" i="8"/>
  <c r="N113" i="8"/>
  <c r="M113" i="8"/>
  <c r="S113" i="8" s="1"/>
  <c r="L113" i="8"/>
  <c r="R113" i="8" s="1"/>
  <c r="K113" i="8"/>
  <c r="J113" i="8"/>
  <c r="I113" i="8"/>
  <c r="H113" i="8"/>
  <c r="G113" i="8"/>
  <c r="F113" i="8"/>
  <c r="E113" i="8"/>
  <c r="U113" i="8" s="1"/>
  <c r="D113" i="8"/>
  <c r="C113" i="8"/>
  <c r="B113" i="8"/>
  <c r="Q112" i="8"/>
  <c r="P112" i="8"/>
  <c r="O112" i="8"/>
  <c r="N112" i="8"/>
  <c r="U111" i="8"/>
  <c r="T111" i="8"/>
  <c r="S111" i="8"/>
  <c r="R111" i="8"/>
  <c r="S110" i="8"/>
  <c r="R110" i="8"/>
  <c r="E110" i="8"/>
  <c r="U110" i="8" s="1"/>
  <c r="S109" i="8"/>
  <c r="R109" i="8"/>
  <c r="E109" i="8"/>
  <c r="T109" i="8" s="1"/>
  <c r="S108" i="8"/>
  <c r="R108" i="8"/>
  <c r="E108" i="8"/>
  <c r="U108" i="8" s="1"/>
  <c r="S107" i="8"/>
  <c r="R107" i="8"/>
  <c r="E107" i="8"/>
  <c r="U107" i="8" s="1"/>
  <c r="S106" i="8"/>
  <c r="R106" i="8"/>
  <c r="E106" i="8"/>
  <c r="U106" i="8" s="1"/>
  <c r="S105" i="8"/>
  <c r="R105" i="8"/>
  <c r="E105" i="8"/>
  <c r="T105" i="8" s="1"/>
  <c r="S104" i="8"/>
  <c r="R104" i="8"/>
  <c r="E104" i="8"/>
  <c r="U104" i="8" s="1"/>
  <c r="S103" i="8"/>
  <c r="R103" i="8"/>
  <c r="E103" i="8"/>
  <c r="U103" i="8" s="1"/>
  <c r="S102" i="8"/>
  <c r="R102" i="8"/>
  <c r="E102" i="8"/>
  <c r="U102" i="8" s="1"/>
  <c r="S101" i="8"/>
  <c r="R101" i="8"/>
  <c r="E101" i="8"/>
  <c r="T101" i="8" s="1"/>
  <c r="S100" i="8"/>
  <c r="R100" i="8"/>
  <c r="E100" i="8"/>
  <c r="U100" i="8" s="1"/>
  <c r="S99" i="8"/>
  <c r="R99" i="8"/>
  <c r="E99" i="8"/>
  <c r="U99" i="8" s="1"/>
  <c r="S98" i="8"/>
  <c r="R98" i="8"/>
  <c r="E98" i="8"/>
  <c r="U98" i="8" s="1"/>
  <c r="S97" i="8"/>
  <c r="R97" i="8"/>
  <c r="E97" i="8"/>
  <c r="T97" i="8" s="1"/>
  <c r="S96" i="8"/>
  <c r="R96" i="8"/>
  <c r="E96" i="8"/>
  <c r="U96" i="8" s="1"/>
  <c r="W95" i="8"/>
  <c r="W112" i="8" s="1"/>
  <c r="V95" i="8"/>
  <c r="V112" i="8" s="1"/>
  <c r="M95" i="8"/>
  <c r="S95" i="8" s="1"/>
  <c r="L95" i="8"/>
  <c r="R95" i="8" s="1"/>
  <c r="K95" i="8"/>
  <c r="K112" i="8" s="1"/>
  <c r="J95" i="8"/>
  <c r="J112" i="8" s="1"/>
  <c r="I95" i="8"/>
  <c r="I112" i="8" s="1"/>
  <c r="H95" i="8"/>
  <c r="H112" i="8" s="1"/>
  <c r="G95" i="8"/>
  <c r="G112" i="8" s="1"/>
  <c r="F95" i="8"/>
  <c r="F112" i="8" s="1"/>
  <c r="D95" i="8"/>
  <c r="D112" i="8" s="1"/>
  <c r="C95" i="8"/>
  <c r="C112" i="8" s="1"/>
  <c r="B95" i="8"/>
  <c r="B112" i="8" s="1"/>
  <c r="W113" i="9"/>
  <c r="V113" i="9"/>
  <c r="Q113" i="9"/>
  <c r="P113" i="9"/>
  <c r="O113" i="9"/>
  <c r="N113" i="9"/>
  <c r="M113" i="9"/>
  <c r="S113" i="9" s="1"/>
  <c r="L113" i="9"/>
  <c r="R113" i="9" s="1"/>
  <c r="K113" i="9"/>
  <c r="J113" i="9"/>
  <c r="I113" i="9"/>
  <c r="H113" i="9"/>
  <c r="G113" i="9"/>
  <c r="F113" i="9"/>
  <c r="E113" i="9"/>
  <c r="U113" i="9" s="1"/>
  <c r="D113" i="9"/>
  <c r="C113" i="9"/>
  <c r="B113" i="9"/>
  <c r="Q112" i="9"/>
  <c r="P112" i="9"/>
  <c r="O112" i="9"/>
  <c r="N112" i="9"/>
  <c r="U111" i="9"/>
  <c r="T111" i="9"/>
  <c r="S111" i="9"/>
  <c r="R111" i="9"/>
  <c r="S110" i="9"/>
  <c r="R110" i="9"/>
  <c r="E110" i="9"/>
  <c r="T110" i="9" s="1"/>
  <c r="S109" i="9"/>
  <c r="R109" i="9"/>
  <c r="E109" i="9"/>
  <c r="U109" i="9" s="1"/>
  <c r="S108" i="9"/>
  <c r="R108" i="9"/>
  <c r="E108" i="9"/>
  <c r="U108" i="9" s="1"/>
  <c r="S107" i="9"/>
  <c r="R107" i="9"/>
  <c r="E107" i="9"/>
  <c r="U107" i="9" s="1"/>
  <c r="S106" i="9"/>
  <c r="R106" i="9"/>
  <c r="E106" i="9"/>
  <c r="T106" i="9" s="1"/>
  <c r="S105" i="9"/>
  <c r="R105" i="9"/>
  <c r="E105" i="9"/>
  <c r="U105" i="9" s="1"/>
  <c r="S104" i="9"/>
  <c r="R104" i="9"/>
  <c r="E104" i="9"/>
  <c r="U104" i="9" s="1"/>
  <c r="S103" i="9"/>
  <c r="R103" i="9"/>
  <c r="E103" i="9"/>
  <c r="U103" i="9" s="1"/>
  <c r="S102" i="9"/>
  <c r="R102" i="9"/>
  <c r="E102" i="9"/>
  <c r="T102" i="9" s="1"/>
  <c r="S101" i="9"/>
  <c r="R101" i="9"/>
  <c r="E101" i="9"/>
  <c r="U101" i="9" s="1"/>
  <c r="S100" i="9"/>
  <c r="R100" i="9"/>
  <c r="E100" i="9"/>
  <c r="U100" i="9" s="1"/>
  <c r="T99" i="9"/>
  <c r="S99" i="9"/>
  <c r="R99" i="9"/>
  <c r="E99" i="9"/>
  <c r="U99" i="9" s="1"/>
  <c r="S98" i="9"/>
  <c r="R98" i="9"/>
  <c r="E98" i="9"/>
  <c r="T98" i="9" s="1"/>
  <c r="S97" i="9"/>
  <c r="R97" i="9"/>
  <c r="E97" i="9"/>
  <c r="U97" i="9" s="1"/>
  <c r="S96" i="9"/>
  <c r="R96" i="9"/>
  <c r="E96" i="9"/>
  <c r="U96" i="9" s="1"/>
  <c r="W95" i="9"/>
  <c r="W112" i="9" s="1"/>
  <c r="V95" i="9"/>
  <c r="V112" i="9" s="1"/>
  <c r="M95" i="9"/>
  <c r="S95" i="9" s="1"/>
  <c r="L95" i="9"/>
  <c r="L112" i="9" s="1"/>
  <c r="R112" i="9" s="1"/>
  <c r="K95" i="9"/>
  <c r="K112" i="9" s="1"/>
  <c r="J95" i="9"/>
  <c r="J112" i="9" s="1"/>
  <c r="I95" i="9"/>
  <c r="I112" i="9" s="1"/>
  <c r="H95" i="9"/>
  <c r="H112" i="9" s="1"/>
  <c r="G95" i="9"/>
  <c r="G112" i="9" s="1"/>
  <c r="F95" i="9"/>
  <c r="F112" i="9" s="1"/>
  <c r="D95" i="9"/>
  <c r="D112" i="9" s="1"/>
  <c r="C95" i="9"/>
  <c r="C112" i="9" s="1"/>
  <c r="B95" i="9"/>
  <c r="B112" i="9" s="1"/>
  <c r="W113" i="10"/>
  <c r="V113" i="10"/>
  <c r="Q113" i="10"/>
  <c r="P113" i="10"/>
  <c r="O113" i="10"/>
  <c r="N113" i="10"/>
  <c r="M113" i="10"/>
  <c r="S113" i="10" s="1"/>
  <c r="L113" i="10"/>
  <c r="R113" i="10" s="1"/>
  <c r="K113" i="10"/>
  <c r="J113" i="10"/>
  <c r="I113" i="10"/>
  <c r="H113" i="10"/>
  <c r="G113" i="10"/>
  <c r="F113" i="10"/>
  <c r="E113" i="10"/>
  <c r="U113" i="10" s="1"/>
  <c r="D113" i="10"/>
  <c r="C113" i="10"/>
  <c r="B113" i="10"/>
  <c r="Q112" i="10"/>
  <c r="P112" i="10"/>
  <c r="O112" i="10"/>
  <c r="N112" i="10"/>
  <c r="U111" i="10"/>
  <c r="T111" i="10"/>
  <c r="S111" i="10"/>
  <c r="R111" i="10"/>
  <c r="S110" i="10"/>
  <c r="R110" i="10"/>
  <c r="E110" i="10"/>
  <c r="U110" i="10" s="1"/>
  <c r="S109" i="10"/>
  <c r="R109" i="10"/>
  <c r="E109" i="10"/>
  <c r="U109" i="10" s="1"/>
  <c r="S108" i="10"/>
  <c r="R108" i="10"/>
  <c r="E108" i="10"/>
  <c r="U108" i="10" s="1"/>
  <c r="S107" i="10"/>
  <c r="R107" i="10"/>
  <c r="E107" i="10"/>
  <c r="T107" i="10" s="1"/>
  <c r="S106" i="10"/>
  <c r="R106" i="10"/>
  <c r="E106" i="10"/>
  <c r="U106" i="10" s="1"/>
  <c r="S105" i="10"/>
  <c r="R105" i="10"/>
  <c r="E105" i="10"/>
  <c r="U105" i="10" s="1"/>
  <c r="T104" i="10"/>
  <c r="S104" i="10"/>
  <c r="R104" i="10"/>
  <c r="E104" i="10"/>
  <c r="U104" i="10" s="1"/>
  <c r="S103" i="10"/>
  <c r="R103" i="10"/>
  <c r="E103" i="10"/>
  <c r="T103" i="10" s="1"/>
  <c r="S102" i="10"/>
  <c r="R102" i="10"/>
  <c r="E102" i="10"/>
  <c r="U102" i="10" s="1"/>
  <c r="S101" i="10"/>
  <c r="R101" i="10"/>
  <c r="E101" i="10"/>
  <c r="U101" i="10" s="1"/>
  <c r="S100" i="10"/>
  <c r="R100" i="10"/>
  <c r="E100" i="10"/>
  <c r="U100" i="10" s="1"/>
  <c r="S99" i="10"/>
  <c r="R99" i="10"/>
  <c r="E99" i="10"/>
  <c r="T99" i="10" s="1"/>
  <c r="S98" i="10"/>
  <c r="R98" i="10"/>
  <c r="E98" i="10"/>
  <c r="U98" i="10" s="1"/>
  <c r="S97" i="10"/>
  <c r="R97" i="10"/>
  <c r="E97" i="10"/>
  <c r="U97" i="10" s="1"/>
  <c r="T96" i="10"/>
  <c r="S96" i="10"/>
  <c r="R96" i="10"/>
  <c r="E96" i="10"/>
  <c r="U96" i="10" s="1"/>
  <c r="W95" i="10"/>
  <c r="W112" i="10" s="1"/>
  <c r="V95" i="10"/>
  <c r="V112" i="10" s="1"/>
  <c r="M95" i="10"/>
  <c r="M112" i="10" s="1"/>
  <c r="S112" i="10" s="1"/>
  <c r="L95" i="10"/>
  <c r="R95" i="10" s="1"/>
  <c r="K95" i="10"/>
  <c r="K112" i="10" s="1"/>
  <c r="J95" i="10"/>
  <c r="J112" i="10" s="1"/>
  <c r="I95" i="10"/>
  <c r="I112" i="10" s="1"/>
  <c r="H95" i="10"/>
  <c r="H112" i="10" s="1"/>
  <c r="G95" i="10"/>
  <c r="G112" i="10" s="1"/>
  <c r="F95" i="10"/>
  <c r="F112" i="10" s="1"/>
  <c r="D95" i="10"/>
  <c r="D112" i="10" s="1"/>
  <c r="C95" i="10"/>
  <c r="C112" i="10" s="1"/>
  <c r="B95" i="10"/>
  <c r="B112" i="10" s="1"/>
  <c r="W113" i="11"/>
  <c r="V113" i="11"/>
  <c r="Q113" i="11"/>
  <c r="P113" i="11"/>
  <c r="O113" i="11"/>
  <c r="N113" i="11"/>
  <c r="M113" i="11"/>
  <c r="S113" i="11" s="1"/>
  <c r="L113" i="11"/>
  <c r="R113" i="11" s="1"/>
  <c r="K113" i="11"/>
  <c r="J113" i="11"/>
  <c r="I113" i="11"/>
  <c r="H113" i="11"/>
  <c r="G113" i="11"/>
  <c r="F113" i="11"/>
  <c r="E113" i="11"/>
  <c r="T113" i="11" s="1"/>
  <c r="D113" i="11"/>
  <c r="C113" i="11"/>
  <c r="B113" i="11"/>
  <c r="Q112" i="11"/>
  <c r="P112" i="11"/>
  <c r="O112" i="11"/>
  <c r="N112" i="11"/>
  <c r="U111" i="11"/>
  <c r="T111" i="11"/>
  <c r="S111" i="11"/>
  <c r="R111" i="11"/>
  <c r="S110" i="11"/>
  <c r="R110" i="11"/>
  <c r="E110" i="11"/>
  <c r="U110" i="11" s="1"/>
  <c r="S109" i="11"/>
  <c r="R109" i="11"/>
  <c r="E109" i="11"/>
  <c r="U109" i="11" s="1"/>
  <c r="S108" i="11"/>
  <c r="R108" i="11"/>
  <c r="E108" i="11"/>
  <c r="T108" i="11" s="1"/>
  <c r="S107" i="11"/>
  <c r="R107" i="11"/>
  <c r="E107" i="11"/>
  <c r="U107" i="11" s="1"/>
  <c r="S106" i="11"/>
  <c r="R106" i="11"/>
  <c r="E106" i="11"/>
  <c r="U106" i="11" s="1"/>
  <c r="S105" i="11"/>
  <c r="R105" i="11"/>
  <c r="E105" i="11"/>
  <c r="U105" i="11" s="1"/>
  <c r="S104" i="11"/>
  <c r="R104" i="11"/>
  <c r="E104" i="11"/>
  <c r="T104" i="11" s="1"/>
  <c r="S103" i="11"/>
  <c r="R103" i="11"/>
  <c r="E103" i="11"/>
  <c r="U103" i="11" s="1"/>
  <c r="S102" i="11"/>
  <c r="R102" i="11"/>
  <c r="E102" i="11"/>
  <c r="U102" i="11" s="1"/>
  <c r="S101" i="11"/>
  <c r="R101" i="11"/>
  <c r="E101" i="11"/>
  <c r="U101" i="11" s="1"/>
  <c r="S100" i="11"/>
  <c r="R100" i="11"/>
  <c r="E100" i="11"/>
  <c r="T100" i="11" s="1"/>
  <c r="S99" i="11"/>
  <c r="R99" i="11"/>
  <c r="E99" i="11"/>
  <c r="U99" i="11" s="1"/>
  <c r="S98" i="11"/>
  <c r="R98" i="11"/>
  <c r="E98" i="11"/>
  <c r="U98" i="11" s="1"/>
  <c r="S97" i="11"/>
  <c r="R97" i="11"/>
  <c r="E97" i="11"/>
  <c r="S96" i="11"/>
  <c r="R96" i="11"/>
  <c r="E96" i="11"/>
  <c r="U96" i="11" s="1"/>
  <c r="W95" i="11"/>
  <c r="W112" i="11" s="1"/>
  <c r="V95" i="11"/>
  <c r="V112" i="11" s="1"/>
  <c r="M95" i="11"/>
  <c r="S95" i="11" s="1"/>
  <c r="L95" i="11"/>
  <c r="K95" i="11"/>
  <c r="K112" i="11" s="1"/>
  <c r="J95" i="11"/>
  <c r="J112" i="11" s="1"/>
  <c r="I95" i="11"/>
  <c r="I112" i="11" s="1"/>
  <c r="H95" i="11"/>
  <c r="H112" i="11" s="1"/>
  <c r="G95" i="11"/>
  <c r="G112" i="11" s="1"/>
  <c r="F95" i="11"/>
  <c r="F112" i="11" s="1"/>
  <c r="D95" i="11"/>
  <c r="D112" i="11" s="1"/>
  <c r="C95" i="11"/>
  <c r="C112" i="11" s="1"/>
  <c r="B95" i="11"/>
  <c r="B112" i="11" s="1"/>
  <c r="W113" i="12"/>
  <c r="V113" i="12"/>
  <c r="Q113" i="12"/>
  <c r="P113" i="12"/>
  <c r="O113" i="12"/>
  <c r="N113" i="12"/>
  <c r="M113" i="12"/>
  <c r="S113" i="12" s="1"/>
  <c r="L113" i="12"/>
  <c r="R113" i="12" s="1"/>
  <c r="K113" i="12"/>
  <c r="J113" i="12"/>
  <c r="I113" i="12"/>
  <c r="H113" i="12"/>
  <c r="G113" i="12"/>
  <c r="F113" i="12"/>
  <c r="E113" i="12"/>
  <c r="U113" i="12" s="1"/>
  <c r="D113" i="12"/>
  <c r="C113" i="12"/>
  <c r="B113" i="12"/>
  <c r="Q112" i="12"/>
  <c r="P112" i="12"/>
  <c r="O112" i="12"/>
  <c r="N112" i="12"/>
  <c r="U111" i="12"/>
  <c r="T111" i="12"/>
  <c r="S111" i="12"/>
  <c r="R111" i="12"/>
  <c r="S110" i="12"/>
  <c r="R110" i="12"/>
  <c r="E110" i="12"/>
  <c r="U110" i="12" s="1"/>
  <c r="S109" i="12"/>
  <c r="R109" i="12"/>
  <c r="E109" i="12"/>
  <c r="T109" i="12" s="1"/>
  <c r="S108" i="12"/>
  <c r="R108" i="12"/>
  <c r="E108" i="12"/>
  <c r="U108" i="12" s="1"/>
  <c r="S107" i="12"/>
  <c r="R107" i="12"/>
  <c r="E107" i="12"/>
  <c r="U107" i="12" s="1"/>
  <c r="S106" i="12"/>
  <c r="R106" i="12"/>
  <c r="E106" i="12"/>
  <c r="U106" i="12" s="1"/>
  <c r="S105" i="12"/>
  <c r="R105" i="12"/>
  <c r="E105" i="12"/>
  <c r="T105" i="12" s="1"/>
  <c r="S104" i="12"/>
  <c r="R104" i="12"/>
  <c r="E104" i="12"/>
  <c r="U104" i="12" s="1"/>
  <c r="S103" i="12"/>
  <c r="R103" i="12"/>
  <c r="E103" i="12"/>
  <c r="U103" i="12" s="1"/>
  <c r="S102" i="12"/>
  <c r="R102" i="12"/>
  <c r="E102" i="12"/>
  <c r="U102" i="12" s="1"/>
  <c r="S101" i="12"/>
  <c r="R101" i="12"/>
  <c r="E101" i="12"/>
  <c r="T101" i="12" s="1"/>
  <c r="S100" i="12"/>
  <c r="R100" i="12"/>
  <c r="E100" i="12"/>
  <c r="U100" i="12" s="1"/>
  <c r="S99" i="12"/>
  <c r="R99" i="12"/>
  <c r="E99" i="12"/>
  <c r="U99" i="12" s="1"/>
  <c r="S98" i="12"/>
  <c r="R98" i="12"/>
  <c r="E98" i="12"/>
  <c r="U98" i="12" s="1"/>
  <c r="S97" i="12"/>
  <c r="R97" i="12"/>
  <c r="E97" i="12"/>
  <c r="T97" i="12" s="1"/>
  <c r="S96" i="12"/>
  <c r="R96" i="12"/>
  <c r="E96" i="12"/>
  <c r="U96" i="12" s="1"/>
  <c r="W95" i="12"/>
  <c r="W112" i="12" s="1"/>
  <c r="V95" i="12"/>
  <c r="V112" i="12" s="1"/>
  <c r="M95" i="12"/>
  <c r="L95" i="12"/>
  <c r="R95" i="12" s="1"/>
  <c r="K95" i="12"/>
  <c r="K112" i="12" s="1"/>
  <c r="J95" i="12"/>
  <c r="J112" i="12" s="1"/>
  <c r="I95" i="12"/>
  <c r="I112" i="12" s="1"/>
  <c r="H95" i="12"/>
  <c r="H112" i="12" s="1"/>
  <c r="G95" i="12"/>
  <c r="G112" i="12" s="1"/>
  <c r="F95" i="12"/>
  <c r="F112" i="12" s="1"/>
  <c r="D95" i="12"/>
  <c r="D112" i="12" s="1"/>
  <c r="C95" i="12"/>
  <c r="C112" i="12" s="1"/>
  <c r="B95" i="12"/>
  <c r="B112" i="12" s="1"/>
  <c r="W113" i="13"/>
  <c r="V113" i="13"/>
  <c r="Q113" i="13"/>
  <c r="P113" i="13"/>
  <c r="O113" i="13"/>
  <c r="N113" i="13"/>
  <c r="M113" i="13"/>
  <c r="S113" i="13" s="1"/>
  <c r="L113" i="13"/>
  <c r="R113" i="13" s="1"/>
  <c r="K113" i="13"/>
  <c r="J113" i="13"/>
  <c r="I113" i="13"/>
  <c r="H113" i="13"/>
  <c r="G113" i="13"/>
  <c r="F113" i="13"/>
  <c r="E113" i="13"/>
  <c r="U113" i="13" s="1"/>
  <c r="D113" i="13"/>
  <c r="C113" i="13"/>
  <c r="B113" i="13"/>
  <c r="Q112" i="13"/>
  <c r="P112" i="13"/>
  <c r="O112" i="13"/>
  <c r="N112" i="13"/>
  <c r="U111" i="13"/>
  <c r="T111" i="13"/>
  <c r="S111" i="13"/>
  <c r="R111" i="13"/>
  <c r="S110" i="13"/>
  <c r="R110" i="13"/>
  <c r="E110" i="13"/>
  <c r="T110" i="13" s="1"/>
  <c r="S109" i="13"/>
  <c r="R109" i="13"/>
  <c r="E109" i="13"/>
  <c r="U109" i="13" s="1"/>
  <c r="S108" i="13"/>
  <c r="R108" i="13"/>
  <c r="E108" i="13"/>
  <c r="U108" i="13" s="1"/>
  <c r="S107" i="13"/>
  <c r="R107" i="13"/>
  <c r="E107" i="13"/>
  <c r="U107" i="13" s="1"/>
  <c r="S106" i="13"/>
  <c r="R106" i="13"/>
  <c r="E106" i="13"/>
  <c r="T106" i="13" s="1"/>
  <c r="S105" i="13"/>
  <c r="R105" i="13"/>
  <c r="E105" i="13"/>
  <c r="U105" i="13" s="1"/>
  <c r="S104" i="13"/>
  <c r="R104" i="13"/>
  <c r="E104" i="13"/>
  <c r="U104" i="13" s="1"/>
  <c r="S103" i="13"/>
  <c r="R103" i="13"/>
  <c r="E103" i="13"/>
  <c r="U103" i="13" s="1"/>
  <c r="S102" i="13"/>
  <c r="R102" i="13"/>
  <c r="E102" i="13"/>
  <c r="T102" i="13" s="1"/>
  <c r="S101" i="13"/>
  <c r="R101" i="13"/>
  <c r="E101" i="13"/>
  <c r="U101" i="13" s="1"/>
  <c r="S100" i="13"/>
  <c r="R100" i="13"/>
  <c r="E100" i="13"/>
  <c r="U100" i="13" s="1"/>
  <c r="S99" i="13"/>
  <c r="R99" i="13"/>
  <c r="E99" i="13"/>
  <c r="U99" i="13" s="1"/>
  <c r="S98" i="13"/>
  <c r="R98" i="13"/>
  <c r="E98" i="13"/>
  <c r="T98" i="13" s="1"/>
  <c r="S97" i="13"/>
  <c r="R97" i="13"/>
  <c r="E97" i="13"/>
  <c r="U97" i="13" s="1"/>
  <c r="S96" i="13"/>
  <c r="R96" i="13"/>
  <c r="E96" i="13"/>
  <c r="W95" i="13"/>
  <c r="W112" i="13" s="1"/>
  <c r="V95" i="13"/>
  <c r="V112" i="13" s="1"/>
  <c r="M95" i="13"/>
  <c r="S95" i="13" s="1"/>
  <c r="L95" i="13"/>
  <c r="L112" i="13" s="1"/>
  <c r="R112" i="13" s="1"/>
  <c r="K95" i="13"/>
  <c r="K112" i="13" s="1"/>
  <c r="J95" i="13"/>
  <c r="J112" i="13" s="1"/>
  <c r="I95" i="13"/>
  <c r="I112" i="13" s="1"/>
  <c r="H95" i="13"/>
  <c r="H112" i="13" s="1"/>
  <c r="G95" i="13"/>
  <c r="G112" i="13" s="1"/>
  <c r="F95" i="13"/>
  <c r="F112" i="13" s="1"/>
  <c r="D95" i="13"/>
  <c r="D112" i="13" s="1"/>
  <c r="C95" i="13"/>
  <c r="C112" i="13" s="1"/>
  <c r="B95" i="13"/>
  <c r="B112" i="13" s="1"/>
  <c r="W113" i="14"/>
  <c r="V113" i="14"/>
  <c r="Q113" i="14"/>
  <c r="P113" i="14"/>
  <c r="O113" i="14"/>
  <c r="N113" i="14"/>
  <c r="M113" i="14"/>
  <c r="S113" i="14" s="1"/>
  <c r="L113" i="14"/>
  <c r="R113" i="14" s="1"/>
  <c r="K113" i="14"/>
  <c r="J113" i="14"/>
  <c r="I113" i="14"/>
  <c r="H113" i="14"/>
  <c r="G113" i="14"/>
  <c r="F113" i="14"/>
  <c r="E113" i="14"/>
  <c r="U113" i="14" s="1"/>
  <c r="D113" i="14"/>
  <c r="C113" i="14"/>
  <c r="B113" i="14"/>
  <c r="Q112" i="14"/>
  <c r="P112" i="14"/>
  <c r="O112" i="14"/>
  <c r="N112" i="14"/>
  <c r="U111" i="14"/>
  <c r="T111" i="14"/>
  <c r="S111" i="14"/>
  <c r="R111" i="14"/>
  <c r="S110" i="14"/>
  <c r="R110" i="14"/>
  <c r="E110" i="14"/>
  <c r="U110" i="14" s="1"/>
  <c r="S109" i="14"/>
  <c r="R109" i="14"/>
  <c r="E109" i="14"/>
  <c r="T109" i="14" s="1"/>
  <c r="S108" i="14"/>
  <c r="R108" i="14"/>
  <c r="E108" i="14"/>
  <c r="U108" i="14" s="1"/>
  <c r="S107" i="14"/>
  <c r="R107" i="14"/>
  <c r="E107" i="14"/>
  <c r="U107" i="14" s="1"/>
  <c r="S106" i="14"/>
  <c r="R106" i="14"/>
  <c r="E106" i="14"/>
  <c r="U106" i="14" s="1"/>
  <c r="S105" i="14"/>
  <c r="R105" i="14"/>
  <c r="E105" i="14"/>
  <c r="T105" i="14" s="1"/>
  <c r="S104" i="14"/>
  <c r="R104" i="14"/>
  <c r="E104" i="14"/>
  <c r="S103" i="14"/>
  <c r="R103" i="14"/>
  <c r="E103" i="14"/>
  <c r="U103" i="14" s="1"/>
  <c r="S102" i="14"/>
  <c r="R102" i="14"/>
  <c r="E102" i="14"/>
  <c r="U102" i="14" s="1"/>
  <c r="S101" i="14"/>
  <c r="R101" i="14"/>
  <c r="E101" i="14"/>
  <c r="T101" i="14" s="1"/>
  <c r="S100" i="14"/>
  <c r="R100" i="14"/>
  <c r="E100" i="14"/>
  <c r="U100" i="14" s="1"/>
  <c r="S99" i="14"/>
  <c r="R99" i="14"/>
  <c r="E99" i="14"/>
  <c r="U99" i="14" s="1"/>
  <c r="S98" i="14"/>
  <c r="R98" i="14"/>
  <c r="E98" i="14"/>
  <c r="U98" i="14" s="1"/>
  <c r="S97" i="14"/>
  <c r="R97" i="14"/>
  <c r="E97" i="14"/>
  <c r="T97" i="14" s="1"/>
  <c r="S96" i="14"/>
  <c r="R96" i="14"/>
  <c r="E96" i="14"/>
  <c r="W95" i="14"/>
  <c r="W112" i="14" s="1"/>
  <c r="V95" i="14"/>
  <c r="V112" i="14" s="1"/>
  <c r="M95" i="14"/>
  <c r="M112" i="14" s="1"/>
  <c r="S112" i="14" s="1"/>
  <c r="L95" i="14"/>
  <c r="R95" i="14" s="1"/>
  <c r="K95" i="14"/>
  <c r="K112" i="14" s="1"/>
  <c r="J95" i="14"/>
  <c r="J112" i="14" s="1"/>
  <c r="I95" i="14"/>
  <c r="I112" i="14" s="1"/>
  <c r="H95" i="14"/>
  <c r="H112" i="14" s="1"/>
  <c r="G95" i="14"/>
  <c r="G112" i="14" s="1"/>
  <c r="F95" i="14"/>
  <c r="F112" i="14" s="1"/>
  <c r="D95" i="14"/>
  <c r="D112" i="14" s="1"/>
  <c r="C95" i="14"/>
  <c r="C112" i="14" s="1"/>
  <c r="B95" i="14"/>
  <c r="B112" i="14" s="1"/>
  <c r="W113" i="15"/>
  <c r="V113" i="15"/>
  <c r="S113" i="15"/>
  <c r="Q113" i="15"/>
  <c r="P113" i="15"/>
  <c r="O113" i="15"/>
  <c r="N113" i="15"/>
  <c r="M113" i="15"/>
  <c r="L113" i="15"/>
  <c r="R113" i="15" s="1"/>
  <c r="K113" i="15"/>
  <c r="J113" i="15"/>
  <c r="I113" i="15"/>
  <c r="H113" i="15"/>
  <c r="G113" i="15"/>
  <c r="F113" i="15"/>
  <c r="E113" i="15"/>
  <c r="U113" i="15" s="1"/>
  <c r="D113" i="15"/>
  <c r="C113" i="15"/>
  <c r="B113" i="15"/>
  <c r="Q112" i="15"/>
  <c r="P112" i="15"/>
  <c r="O112" i="15"/>
  <c r="N112" i="15"/>
  <c r="U111" i="15"/>
  <c r="T111" i="15"/>
  <c r="S111" i="15"/>
  <c r="R111" i="15"/>
  <c r="S110" i="15"/>
  <c r="R110" i="15"/>
  <c r="E110" i="15"/>
  <c r="T110" i="15" s="1"/>
  <c r="S109" i="15"/>
  <c r="R109" i="15"/>
  <c r="E109" i="15"/>
  <c r="U109" i="15" s="1"/>
  <c r="S108" i="15"/>
  <c r="R108" i="15"/>
  <c r="E108" i="15"/>
  <c r="U108" i="15" s="1"/>
  <c r="S107" i="15"/>
  <c r="R107" i="15"/>
  <c r="E107" i="15"/>
  <c r="U107" i="15" s="1"/>
  <c r="S106" i="15"/>
  <c r="R106" i="15"/>
  <c r="E106" i="15"/>
  <c r="T106" i="15" s="1"/>
  <c r="S105" i="15"/>
  <c r="R105" i="15"/>
  <c r="E105" i="15"/>
  <c r="U105" i="15" s="1"/>
  <c r="S104" i="15"/>
  <c r="R104" i="15"/>
  <c r="E104" i="15"/>
  <c r="U104" i="15" s="1"/>
  <c r="S103" i="15"/>
  <c r="R103" i="15"/>
  <c r="E103" i="15"/>
  <c r="U103" i="15" s="1"/>
  <c r="S102" i="15"/>
  <c r="R102" i="15"/>
  <c r="E102" i="15"/>
  <c r="T102" i="15" s="1"/>
  <c r="S101" i="15"/>
  <c r="R101" i="15"/>
  <c r="E101" i="15"/>
  <c r="U101" i="15" s="1"/>
  <c r="S100" i="15"/>
  <c r="R100" i="15"/>
  <c r="E100" i="15"/>
  <c r="U100" i="15" s="1"/>
  <c r="S99" i="15"/>
  <c r="R99" i="15"/>
  <c r="E99" i="15"/>
  <c r="U99" i="15" s="1"/>
  <c r="S98" i="15"/>
  <c r="R98" i="15"/>
  <c r="E98" i="15"/>
  <c r="T98" i="15" s="1"/>
  <c r="S97" i="15"/>
  <c r="R97" i="15"/>
  <c r="E97" i="15"/>
  <c r="U97" i="15" s="1"/>
  <c r="S96" i="15"/>
  <c r="R96" i="15"/>
  <c r="E96" i="15"/>
  <c r="W95" i="15"/>
  <c r="W112" i="15" s="1"/>
  <c r="V95" i="15"/>
  <c r="V112" i="15" s="1"/>
  <c r="M95" i="15"/>
  <c r="S95" i="15" s="1"/>
  <c r="L95" i="15"/>
  <c r="L112" i="15" s="1"/>
  <c r="R112" i="15" s="1"/>
  <c r="K95" i="15"/>
  <c r="K112" i="15" s="1"/>
  <c r="J95" i="15"/>
  <c r="J112" i="15" s="1"/>
  <c r="I95" i="15"/>
  <c r="I112" i="15" s="1"/>
  <c r="H95" i="15"/>
  <c r="H112" i="15" s="1"/>
  <c r="G95" i="15"/>
  <c r="G112" i="15" s="1"/>
  <c r="F95" i="15"/>
  <c r="F112" i="15" s="1"/>
  <c r="D95" i="15"/>
  <c r="D112" i="15" s="1"/>
  <c r="C95" i="15"/>
  <c r="C112" i="15" s="1"/>
  <c r="B95" i="15"/>
  <c r="B112" i="15" s="1"/>
  <c r="W113" i="16"/>
  <c r="V113" i="16"/>
  <c r="T113" i="16"/>
  <c r="Q113" i="16"/>
  <c r="P113" i="16"/>
  <c r="O113" i="16"/>
  <c r="N113" i="16"/>
  <c r="M113" i="16"/>
  <c r="S113" i="16" s="1"/>
  <c r="L113" i="16"/>
  <c r="R113" i="16" s="1"/>
  <c r="K113" i="16"/>
  <c r="J113" i="16"/>
  <c r="I113" i="16"/>
  <c r="H113" i="16"/>
  <c r="G113" i="16"/>
  <c r="F113" i="16"/>
  <c r="E113" i="16"/>
  <c r="U113" i="16" s="1"/>
  <c r="D113" i="16"/>
  <c r="C113" i="16"/>
  <c r="B113" i="16"/>
  <c r="Q112" i="16"/>
  <c r="P112" i="16"/>
  <c r="O112" i="16"/>
  <c r="N112" i="16"/>
  <c r="U111" i="16"/>
  <c r="T111" i="16"/>
  <c r="S111" i="16"/>
  <c r="R111" i="16"/>
  <c r="T110" i="16"/>
  <c r="S110" i="16"/>
  <c r="R110" i="16"/>
  <c r="E110" i="16"/>
  <c r="U110" i="16" s="1"/>
  <c r="S109" i="16"/>
  <c r="R109" i="16"/>
  <c r="E109" i="16"/>
  <c r="U109" i="16" s="1"/>
  <c r="S108" i="16"/>
  <c r="R108" i="16"/>
  <c r="E108" i="16"/>
  <c r="U108" i="16" s="1"/>
  <c r="S107" i="16"/>
  <c r="R107" i="16"/>
  <c r="E107" i="16"/>
  <c r="T107" i="16" s="1"/>
  <c r="S106" i="16"/>
  <c r="R106" i="16"/>
  <c r="E106" i="16"/>
  <c r="U106" i="16" s="1"/>
  <c r="S105" i="16"/>
  <c r="R105" i="16"/>
  <c r="E105" i="16"/>
  <c r="U105" i="16" s="1"/>
  <c r="S104" i="16"/>
  <c r="R104" i="16"/>
  <c r="E104" i="16"/>
  <c r="U104" i="16" s="1"/>
  <c r="S103" i="16"/>
  <c r="R103" i="16"/>
  <c r="E103" i="16"/>
  <c r="T103" i="16" s="1"/>
  <c r="T102" i="16"/>
  <c r="S102" i="16"/>
  <c r="R102" i="16"/>
  <c r="E102" i="16"/>
  <c r="U102" i="16" s="1"/>
  <c r="S101" i="16"/>
  <c r="R101" i="16"/>
  <c r="E101" i="16"/>
  <c r="U101" i="16" s="1"/>
  <c r="S100" i="16"/>
  <c r="R100" i="16"/>
  <c r="E100" i="16"/>
  <c r="U100" i="16" s="1"/>
  <c r="S99" i="16"/>
  <c r="R99" i="16"/>
  <c r="E99" i="16"/>
  <c r="T99" i="16" s="1"/>
  <c r="S98" i="16"/>
  <c r="R98" i="16"/>
  <c r="E98" i="16"/>
  <c r="U98" i="16" s="1"/>
  <c r="S97" i="16"/>
  <c r="R97" i="16"/>
  <c r="E97" i="16"/>
  <c r="U97" i="16" s="1"/>
  <c r="S96" i="16"/>
  <c r="R96" i="16"/>
  <c r="E96" i="16"/>
  <c r="U96" i="16" s="1"/>
  <c r="W95" i="16"/>
  <c r="W112" i="16" s="1"/>
  <c r="V95" i="16"/>
  <c r="V112" i="16" s="1"/>
  <c r="M95" i="16"/>
  <c r="M112" i="16" s="1"/>
  <c r="S112" i="16" s="1"/>
  <c r="L95" i="16"/>
  <c r="L112" i="16" s="1"/>
  <c r="R112" i="16" s="1"/>
  <c r="K95" i="16"/>
  <c r="K112" i="16" s="1"/>
  <c r="J95" i="16"/>
  <c r="J112" i="16" s="1"/>
  <c r="I95" i="16"/>
  <c r="I112" i="16" s="1"/>
  <c r="H95" i="16"/>
  <c r="H112" i="16" s="1"/>
  <c r="G95" i="16"/>
  <c r="G112" i="16" s="1"/>
  <c r="F95" i="16"/>
  <c r="F112" i="16" s="1"/>
  <c r="D95" i="16"/>
  <c r="D112" i="16" s="1"/>
  <c r="C95" i="16"/>
  <c r="C112" i="16" s="1"/>
  <c r="B95" i="16"/>
  <c r="B112" i="16" s="1"/>
  <c r="W113" i="17"/>
  <c r="V113" i="17"/>
  <c r="Q113" i="17"/>
  <c r="P113" i="17"/>
  <c r="O113" i="17"/>
  <c r="N113" i="17"/>
  <c r="M113" i="17"/>
  <c r="S113" i="17" s="1"/>
  <c r="L113" i="17"/>
  <c r="R113" i="17" s="1"/>
  <c r="K113" i="17"/>
  <c r="J113" i="17"/>
  <c r="I113" i="17"/>
  <c r="H113" i="17"/>
  <c r="G113" i="17"/>
  <c r="F113" i="17"/>
  <c r="E113" i="17"/>
  <c r="T113" i="17" s="1"/>
  <c r="D113" i="17"/>
  <c r="C113" i="17"/>
  <c r="B113" i="17"/>
  <c r="Q112" i="17"/>
  <c r="P112" i="17"/>
  <c r="O112" i="17"/>
  <c r="N112" i="17"/>
  <c r="U111" i="17"/>
  <c r="T111" i="17"/>
  <c r="S111" i="17"/>
  <c r="R111" i="17"/>
  <c r="S110" i="17"/>
  <c r="R110" i="17"/>
  <c r="E110" i="17"/>
  <c r="U110" i="17" s="1"/>
  <c r="S109" i="17"/>
  <c r="R109" i="17"/>
  <c r="E109" i="17"/>
  <c r="U109" i="17" s="1"/>
  <c r="S108" i="17"/>
  <c r="R108" i="17"/>
  <c r="E108" i="17"/>
  <c r="T108" i="17" s="1"/>
  <c r="S107" i="17"/>
  <c r="R107" i="17"/>
  <c r="E107" i="17"/>
  <c r="S106" i="17"/>
  <c r="R106" i="17"/>
  <c r="E106" i="17"/>
  <c r="U106" i="17" s="1"/>
  <c r="S105" i="17"/>
  <c r="R105" i="17"/>
  <c r="E105" i="17"/>
  <c r="U105" i="17" s="1"/>
  <c r="S104" i="17"/>
  <c r="R104" i="17"/>
  <c r="E104" i="17"/>
  <c r="T104" i="17" s="1"/>
  <c r="S103" i="17"/>
  <c r="R103" i="17"/>
  <c r="E103" i="17"/>
  <c r="S102" i="17"/>
  <c r="R102" i="17"/>
  <c r="E102" i="17"/>
  <c r="U102" i="17" s="1"/>
  <c r="S101" i="17"/>
  <c r="R101" i="17"/>
  <c r="E101" i="17"/>
  <c r="U101" i="17" s="1"/>
  <c r="S100" i="17"/>
  <c r="R100" i="17"/>
  <c r="E100" i="17"/>
  <c r="T100" i="17" s="1"/>
  <c r="S99" i="17"/>
  <c r="R99" i="17"/>
  <c r="E99" i="17"/>
  <c r="U99" i="17" s="1"/>
  <c r="S98" i="17"/>
  <c r="R98" i="17"/>
  <c r="E98" i="17"/>
  <c r="U98" i="17" s="1"/>
  <c r="S97" i="17"/>
  <c r="R97" i="17"/>
  <c r="E97" i="17"/>
  <c r="U97" i="17" s="1"/>
  <c r="S96" i="17"/>
  <c r="R96" i="17"/>
  <c r="E96" i="17"/>
  <c r="T96" i="17" s="1"/>
  <c r="W95" i="17"/>
  <c r="W112" i="17" s="1"/>
  <c r="V95" i="17"/>
  <c r="V112" i="17" s="1"/>
  <c r="M95" i="17"/>
  <c r="M112" i="17" s="1"/>
  <c r="S112" i="17" s="1"/>
  <c r="L95" i="17"/>
  <c r="R95" i="17" s="1"/>
  <c r="K95" i="17"/>
  <c r="K112" i="17" s="1"/>
  <c r="J95" i="17"/>
  <c r="J112" i="17" s="1"/>
  <c r="I95" i="17"/>
  <c r="I112" i="17" s="1"/>
  <c r="H95" i="17"/>
  <c r="H112" i="17" s="1"/>
  <c r="G95" i="17"/>
  <c r="G112" i="17" s="1"/>
  <c r="F95" i="17"/>
  <c r="F112" i="17" s="1"/>
  <c r="D95" i="17"/>
  <c r="D112" i="17" s="1"/>
  <c r="C95" i="17"/>
  <c r="C112" i="17" s="1"/>
  <c r="B95" i="17"/>
  <c r="B112" i="17" s="1"/>
  <c r="W113" i="18"/>
  <c r="V113" i="18"/>
  <c r="Q113" i="18"/>
  <c r="P113" i="18"/>
  <c r="O113" i="18"/>
  <c r="N113" i="18"/>
  <c r="M113" i="18"/>
  <c r="S113" i="18" s="1"/>
  <c r="L113" i="18"/>
  <c r="R113" i="18" s="1"/>
  <c r="K113" i="18"/>
  <c r="J113" i="18"/>
  <c r="I113" i="18"/>
  <c r="H113" i="18"/>
  <c r="G113" i="18"/>
  <c r="F113" i="18"/>
  <c r="E113" i="18"/>
  <c r="D113" i="18"/>
  <c r="C113" i="18"/>
  <c r="B113" i="18"/>
  <c r="Q112" i="18"/>
  <c r="P112" i="18"/>
  <c r="O112" i="18"/>
  <c r="N112" i="18"/>
  <c r="U111" i="18"/>
  <c r="T111" i="18"/>
  <c r="S111" i="18"/>
  <c r="R111" i="18"/>
  <c r="S110" i="18"/>
  <c r="R110" i="18"/>
  <c r="E110" i="18"/>
  <c r="U110" i="18" s="1"/>
  <c r="S109" i="18"/>
  <c r="R109" i="18"/>
  <c r="E109" i="18"/>
  <c r="T109" i="18" s="1"/>
  <c r="S108" i="18"/>
  <c r="R108" i="18"/>
  <c r="E108" i="18"/>
  <c r="U108" i="18" s="1"/>
  <c r="S107" i="18"/>
  <c r="R107" i="18"/>
  <c r="E107" i="18"/>
  <c r="U107" i="18" s="1"/>
  <c r="S106" i="18"/>
  <c r="R106" i="18"/>
  <c r="E106" i="18"/>
  <c r="U106" i="18" s="1"/>
  <c r="S105" i="18"/>
  <c r="R105" i="18"/>
  <c r="E105" i="18"/>
  <c r="T105" i="18" s="1"/>
  <c r="S104" i="18"/>
  <c r="R104" i="18"/>
  <c r="E104" i="18"/>
  <c r="U104" i="18" s="1"/>
  <c r="S103" i="18"/>
  <c r="R103" i="18"/>
  <c r="E103" i="18"/>
  <c r="U103" i="18" s="1"/>
  <c r="S102" i="18"/>
  <c r="R102" i="18"/>
  <c r="E102" i="18"/>
  <c r="U102" i="18" s="1"/>
  <c r="S101" i="18"/>
  <c r="R101" i="18"/>
  <c r="E101" i="18"/>
  <c r="T101" i="18" s="1"/>
  <c r="S100" i="18"/>
  <c r="R100" i="18"/>
  <c r="E100" i="18"/>
  <c r="U100" i="18" s="1"/>
  <c r="S99" i="18"/>
  <c r="R99" i="18"/>
  <c r="E99" i="18"/>
  <c r="U99" i="18" s="1"/>
  <c r="S98" i="18"/>
  <c r="R98" i="18"/>
  <c r="E98" i="18"/>
  <c r="U98" i="18" s="1"/>
  <c r="S97" i="18"/>
  <c r="R97" i="18"/>
  <c r="E97" i="18"/>
  <c r="T97" i="18" s="1"/>
  <c r="S96" i="18"/>
  <c r="R96" i="18"/>
  <c r="E96" i="18"/>
  <c r="W95" i="18"/>
  <c r="W112" i="18" s="1"/>
  <c r="V95" i="18"/>
  <c r="V112" i="18" s="1"/>
  <c r="M95" i="18"/>
  <c r="S95" i="18" s="1"/>
  <c r="L95" i="18"/>
  <c r="R95" i="18" s="1"/>
  <c r="K95" i="18"/>
  <c r="K112" i="18" s="1"/>
  <c r="J95" i="18"/>
  <c r="J112" i="18" s="1"/>
  <c r="I95" i="18"/>
  <c r="I112" i="18" s="1"/>
  <c r="H95" i="18"/>
  <c r="H112" i="18" s="1"/>
  <c r="G95" i="18"/>
  <c r="G112" i="18" s="1"/>
  <c r="F95" i="18"/>
  <c r="F112" i="18" s="1"/>
  <c r="D95" i="18"/>
  <c r="D112" i="18" s="1"/>
  <c r="C95" i="18"/>
  <c r="C112" i="18" s="1"/>
  <c r="B95" i="18"/>
  <c r="B112" i="18" s="1"/>
  <c r="W113" i="19"/>
  <c r="V113" i="19"/>
  <c r="Q113" i="19"/>
  <c r="P113" i="19"/>
  <c r="O113" i="19"/>
  <c r="N113" i="19"/>
  <c r="M113" i="19"/>
  <c r="S113" i="19" s="1"/>
  <c r="L113" i="19"/>
  <c r="R113" i="19" s="1"/>
  <c r="K113" i="19"/>
  <c r="J113" i="19"/>
  <c r="I113" i="19"/>
  <c r="H113" i="19"/>
  <c r="G113" i="19"/>
  <c r="F113" i="19"/>
  <c r="E113" i="19"/>
  <c r="U113" i="19" s="1"/>
  <c r="D113" i="19"/>
  <c r="C113" i="19"/>
  <c r="B113" i="19"/>
  <c r="Q112" i="19"/>
  <c r="P112" i="19"/>
  <c r="O112" i="19"/>
  <c r="N112" i="19"/>
  <c r="U111" i="19"/>
  <c r="T111" i="19"/>
  <c r="S111" i="19"/>
  <c r="R111" i="19"/>
  <c r="S110" i="19"/>
  <c r="R110" i="19"/>
  <c r="E110" i="19"/>
  <c r="T110" i="19" s="1"/>
  <c r="S109" i="19"/>
  <c r="R109" i="19"/>
  <c r="E109" i="19"/>
  <c r="U109" i="19" s="1"/>
  <c r="S108" i="19"/>
  <c r="R108" i="19"/>
  <c r="E108" i="19"/>
  <c r="U108" i="19" s="1"/>
  <c r="S107" i="19"/>
  <c r="R107" i="19"/>
  <c r="E107" i="19"/>
  <c r="U107" i="19" s="1"/>
  <c r="S106" i="19"/>
  <c r="R106" i="19"/>
  <c r="E106" i="19"/>
  <c r="T106" i="19" s="1"/>
  <c r="S105" i="19"/>
  <c r="R105" i="19"/>
  <c r="E105" i="19"/>
  <c r="U105" i="19" s="1"/>
  <c r="S104" i="19"/>
  <c r="R104" i="19"/>
  <c r="E104" i="19"/>
  <c r="U104" i="19" s="1"/>
  <c r="S103" i="19"/>
  <c r="R103" i="19"/>
  <c r="E103" i="19"/>
  <c r="U103" i="19" s="1"/>
  <c r="S102" i="19"/>
  <c r="R102" i="19"/>
  <c r="E102" i="19"/>
  <c r="T102" i="19" s="1"/>
  <c r="S101" i="19"/>
  <c r="R101" i="19"/>
  <c r="E101" i="19"/>
  <c r="U101" i="19" s="1"/>
  <c r="S100" i="19"/>
  <c r="R100" i="19"/>
  <c r="E100" i="19"/>
  <c r="U100" i="19" s="1"/>
  <c r="S99" i="19"/>
  <c r="R99" i="19"/>
  <c r="E99" i="19"/>
  <c r="S98" i="19"/>
  <c r="R98" i="19"/>
  <c r="E98" i="19"/>
  <c r="T98" i="19" s="1"/>
  <c r="S97" i="19"/>
  <c r="R97" i="19"/>
  <c r="E97" i="19"/>
  <c r="U97" i="19" s="1"/>
  <c r="S96" i="19"/>
  <c r="R96" i="19"/>
  <c r="E96" i="19"/>
  <c r="W95" i="19"/>
  <c r="W112" i="19" s="1"/>
  <c r="V95" i="19"/>
  <c r="V112" i="19" s="1"/>
  <c r="M95" i="19"/>
  <c r="M112" i="19" s="1"/>
  <c r="S112" i="19" s="1"/>
  <c r="L95" i="19"/>
  <c r="L112" i="19" s="1"/>
  <c r="R112" i="19" s="1"/>
  <c r="K95" i="19"/>
  <c r="K112" i="19" s="1"/>
  <c r="J95" i="19"/>
  <c r="J112" i="19" s="1"/>
  <c r="I95" i="19"/>
  <c r="I112" i="19" s="1"/>
  <c r="H95" i="19"/>
  <c r="H112" i="19" s="1"/>
  <c r="G95" i="19"/>
  <c r="G112" i="19" s="1"/>
  <c r="F95" i="19"/>
  <c r="F112" i="19" s="1"/>
  <c r="D95" i="19"/>
  <c r="D112" i="19" s="1"/>
  <c r="C95" i="19"/>
  <c r="C112" i="19" s="1"/>
  <c r="B95" i="19"/>
  <c r="B112" i="19" s="1"/>
  <c r="W113" i="20"/>
  <c r="V113" i="20"/>
  <c r="Q113" i="20"/>
  <c r="P113" i="20"/>
  <c r="O113" i="20"/>
  <c r="N113" i="20"/>
  <c r="M113" i="20"/>
  <c r="S113" i="20" s="1"/>
  <c r="L113" i="20"/>
  <c r="R113" i="20" s="1"/>
  <c r="K113" i="20"/>
  <c r="J113" i="20"/>
  <c r="I113" i="20"/>
  <c r="H113" i="20"/>
  <c r="G113" i="20"/>
  <c r="F113" i="20"/>
  <c r="E113" i="20"/>
  <c r="U113" i="20" s="1"/>
  <c r="D113" i="20"/>
  <c r="C113" i="20"/>
  <c r="B113" i="20"/>
  <c r="Q112" i="20"/>
  <c r="P112" i="20"/>
  <c r="O112" i="20"/>
  <c r="N112" i="20"/>
  <c r="U111" i="20"/>
  <c r="T111" i="20"/>
  <c r="S111" i="20"/>
  <c r="R111" i="20"/>
  <c r="T110" i="20"/>
  <c r="S110" i="20"/>
  <c r="R110" i="20"/>
  <c r="E110" i="20"/>
  <c r="U110" i="20" s="1"/>
  <c r="S109" i="20"/>
  <c r="R109" i="20"/>
  <c r="E109" i="20"/>
  <c r="U109" i="20" s="1"/>
  <c r="S108" i="20"/>
  <c r="R108" i="20"/>
  <c r="E108" i="20"/>
  <c r="U108" i="20" s="1"/>
  <c r="S107" i="20"/>
  <c r="R107" i="20"/>
  <c r="E107" i="20"/>
  <c r="T107" i="20" s="1"/>
  <c r="S106" i="20"/>
  <c r="R106" i="20"/>
  <c r="E106" i="20"/>
  <c r="U106" i="20" s="1"/>
  <c r="S105" i="20"/>
  <c r="R105" i="20"/>
  <c r="E105" i="20"/>
  <c r="U105" i="20" s="1"/>
  <c r="S104" i="20"/>
  <c r="R104" i="20"/>
  <c r="E104" i="20"/>
  <c r="S103" i="20"/>
  <c r="R103" i="20"/>
  <c r="E103" i="20"/>
  <c r="T103" i="20" s="1"/>
  <c r="S102" i="20"/>
  <c r="R102" i="20"/>
  <c r="E102" i="20"/>
  <c r="U102" i="20" s="1"/>
  <c r="S101" i="20"/>
  <c r="R101" i="20"/>
  <c r="E101" i="20"/>
  <c r="U101" i="20" s="1"/>
  <c r="S100" i="20"/>
  <c r="R100" i="20"/>
  <c r="E100" i="20"/>
  <c r="U100" i="20" s="1"/>
  <c r="S99" i="20"/>
  <c r="R99" i="20"/>
  <c r="E99" i="20"/>
  <c r="T99" i="20" s="1"/>
  <c r="S98" i="20"/>
  <c r="R98" i="20"/>
  <c r="E98" i="20"/>
  <c r="U98" i="20" s="1"/>
  <c r="S97" i="20"/>
  <c r="R97" i="20"/>
  <c r="E97" i="20"/>
  <c r="U97" i="20" s="1"/>
  <c r="S96" i="20"/>
  <c r="R96" i="20"/>
  <c r="E96" i="20"/>
  <c r="U96" i="20" s="1"/>
  <c r="W95" i="20"/>
  <c r="W112" i="20" s="1"/>
  <c r="V95" i="20"/>
  <c r="V112" i="20" s="1"/>
  <c r="M95" i="20"/>
  <c r="M112" i="20" s="1"/>
  <c r="S112" i="20" s="1"/>
  <c r="L95" i="20"/>
  <c r="R95" i="20" s="1"/>
  <c r="K95" i="20"/>
  <c r="K112" i="20" s="1"/>
  <c r="J95" i="20"/>
  <c r="J112" i="20" s="1"/>
  <c r="I95" i="20"/>
  <c r="I112" i="20" s="1"/>
  <c r="H95" i="20"/>
  <c r="H112" i="20" s="1"/>
  <c r="G95" i="20"/>
  <c r="G112" i="20" s="1"/>
  <c r="F95" i="20"/>
  <c r="F112" i="20" s="1"/>
  <c r="D95" i="20"/>
  <c r="D112" i="20" s="1"/>
  <c r="C95" i="20"/>
  <c r="C112" i="20" s="1"/>
  <c r="B95" i="20"/>
  <c r="B112" i="20" s="1"/>
  <c r="W113" i="21"/>
  <c r="V113" i="21"/>
  <c r="Q113" i="21"/>
  <c r="P113" i="21"/>
  <c r="O113" i="21"/>
  <c r="N113" i="21"/>
  <c r="M113" i="21"/>
  <c r="S113" i="21" s="1"/>
  <c r="L113" i="21"/>
  <c r="R113" i="21" s="1"/>
  <c r="K113" i="21"/>
  <c r="J113" i="21"/>
  <c r="I113" i="21"/>
  <c r="H113" i="21"/>
  <c r="G113" i="21"/>
  <c r="F113" i="21"/>
  <c r="E113" i="21"/>
  <c r="T113" i="21" s="1"/>
  <c r="D113" i="21"/>
  <c r="C113" i="21"/>
  <c r="B113" i="21"/>
  <c r="Q112" i="21"/>
  <c r="P112" i="21"/>
  <c r="O112" i="21"/>
  <c r="N112" i="21"/>
  <c r="U111" i="21"/>
  <c r="T111" i="21"/>
  <c r="S111" i="21"/>
  <c r="R111" i="21"/>
  <c r="S110" i="21"/>
  <c r="R110" i="21"/>
  <c r="E110" i="21"/>
  <c r="U110" i="21" s="1"/>
  <c r="S109" i="21"/>
  <c r="R109" i="21"/>
  <c r="E109" i="21"/>
  <c r="U109" i="21" s="1"/>
  <c r="S108" i="21"/>
  <c r="R108" i="21"/>
  <c r="E108" i="21"/>
  <c r="T108" i="21" s="1"/>
  <c r="S107" i="21"/>
  <c r="R107" i="21"/>
  <c r="E107" i="21"/>
  <c r="U107" i="21" s="1"/>
  <c r="S106" i="21"/>
  <c r="R106" i="21"/>
  <c r="E106" i="21"/>
  <c r="U106" i="21" s="1"/>
  <c r="S105" i="21"/>
  <c r="R105" i="21"/>
  <c r="E105" i="21"/>
  <c r="U105" i="21" s="1"/>
  <c r="S104" i="21"/>
  <c r="R104" i="21"/>
  <c r="E104" i="21"/>
  <c r="T104" i="21" s="1"/>
  <c r="S103" i="21"/>
  <c r="R103" i="21"/>
  <c r="E103" i="21"/>
  <c r="U103" i="21" s="1"/>
  <c r="S102" i="21"/>
  <c r="R102" i="21"/>
  <c r="E102" i="21"/>
  <c r="U102" i="21" s="1"/>
  <c r="S101" i="21"/>
  <c r="R101" i="21"/>
  <c r="E101" i="21"/>
  <c r="U101" i="21" s="1"/>
  <c r="S100" i="21"/>
  <c r="R100" i="21"/>
  <c r="E100" i="21"/>
  <c r="T100" i="21" s="1"/>
  <c r="S99" i="21"/>
  <c r="R99" i="21"/>
  <c r="E99" i="21"/>
  <c r="U99" i="21" s="1"/>
  <c r="S98" i="21"/>
  <c r="R98" i="21"/>
  <c r="E98" i="21"/>
  <c r="U98" i="21" s="1"/>
  <c r="S97" i="21"/>
  <c r="R97" i="21"/>
  <c r="E97" i="21"/>
  <c r="U97" i="21" s="1"/>
  <c r="S96" i="21"/>
  <c r="R96" i="21"/>
  <c r="E96" i="21"/>
  <c r="U96" i="21" s="1"/>
  <c r="W95" i="21"/>
  <c r="W112" i="21" s="1"/>
  <c r="V95" i="21"/>
  <c r="V112" i="21" s="1"/>
  <c r="M95" i="21"/>
  <c r="S95" i="21" s="1"/>
  <c r="L95" i="21"/>
  <c r="K95" i="21"/>
  <c r="K112" i="21" s="1"/>
  <c r="J95" i="21"/>
  <c r="J112" i="21" s="1"/>
  <c r="I95" i="21"/>
  <c r="I112" i="21" s="1"/>
  <c r="H95" i="21"/>
  <c r="H112" i="21" s="1"/>
  <c r="G95" i="21"/>
  <c r="G112" i="21" s="1"/>
  <c r="F95" i="21"/>
  <c r="F112" i="21" s="1"/>
  <c r="D95" i="21"/>
  <c r="D112" i="21" s="1"/>
  <c r="C95" i="21"/>
  <c r="C112" i="21" s="1"/>
  <c r="B95" i="21"/>
  <c r="B112" i="21" s="1"/>
  <c r="W113" i="22"/>
  <c r="V113" i="22"/>
  <c r="Q113" i="22"/>
  <c r="P113" i="22"/>
  <c r="O113" i="22"/>
  <c r="N113" i="22"/>
  <c r="M113" i="22"/>
  <c r="S113" i="22" s="1"/>
  <c r="L113" i="22"/>
  <c r="R113" i="22" s="1"/>
  <c r="K113" i="22"/>
  <c r="J113" i="22"/>
  <c r="I113" i="22"/>
  <c r="H113" i="22"/>
  <c r="G113" i="22"/>
  <c r="F113" i="22"/>
  <c r="E113" i="22"/>
  <c r="U113" i="22" s="1"/>
  <c r="D113" i="22"/>
  <c r="C113" i="22"/>
  <c r="B113" i="22"/>
  <c r="Q112" i="22"/>
  <c r="P112" i="22"/>
  <c r="O112" i="22"/>
  <c r="N112" i="22"/>
  <c r="U111" i="22"/>
  <c r="T111" i="22"/>
  <c r="S111" i="22"/>
  <c r="R111" i="22"/>
  <c r="S110" i="22"/>
  <c r="R110" i="22"/>
  <c r="E110" i="22"/>
  <c r="U110" i="22" s="1"/>
  <c r="S109" i="22"/>
  <c r="R109" i="22"/>
  <c r="E109" i="22"/>
  <c r="T109" i="22" s="1"/>
  <c r="S108" i="22"/>
  <c r="R108" i="22"/>
  <c r="E108" i="22"/>
  <c r="U108" i="22" s="1"/>
  <c r="S107" i="22"/>
  <c r="R107" i="22"/>
  <c r="E107" i="22"/>
  <c r="U107" i="22" s="1"/>
  <c r="S106" i="22"/>
  <c r="R106" i="22"/>
  <c r="E106" i="22"/>
  <c r="U106" i="22" s="1"/>
  <c r="S105" i="22"/>
  <c r="R105" i="22"/>
  <c r="E105" i="22"/>
  <c r="T105" i="22" s="1"/>
  <c r="S104" i="22"/>
  <c r="R104" i="22"/>
  <c r="E104" i="22"/>
  <c r="U104" i="22" s="1"/>
  <c r="S103" i="22"/>
  <c r="R103" i="22"/>
  <c r="E103" i="22"/>
  <c r="U103" i="22" s="1"/>
  <c r="S102" i="22"/>
  <c r="R102" i="22"/>
  <c r="E102" i="22"/>
  <c r="U102" i="22" s="1"/>
  <c r="S101" i="22"/>
  <c r="R101" i="22"/>
  <c r="E101" i="22"/>
  <c r="T101" i="22" s="1"/>
  <c r="S100" i="22"/>
  <c r="R100" i="22"/>
  <c r="E100" i="22"/>
  <c r="U100" i="22" s="1"/>
  <c r="S99" i="22"/>
  <c r="R99" i="22"/>
  <c r="E99" i="22"/>
  <c r="U99" i="22" s="1"/>
  <c r="S98" i="22"/>
  <c r="R98" i="22"/>
  <c r="E98" i="22"/>
  <c r="U98" i="22" s="1"/>
  <c r="S97" i="22"/>
  <c r="R97" i="22"/>
  <c r="E97" i="22"/>
  <c r="T97" i="22" s="1"/>
  <c r="S96" i="22"/>
  <c r="R96" i="22"/>
  <c r="E96" i="22"/>
  <c r="U96" i="22" s="1"/>
  <c r="W95" i="22"/>
  <c r="W112" i="22" s="1"/>
  <c r="V95" i="22"/>
  <c r="V112" i="22" s="1"/>
  <c r="M95" i="22"/>
  <c r="L95" i="22"/>
  <c r="L112" i="22" s="1"/>
  <c r="R112" i="22" s="1"/>
  <c r="K95" i="22"/>
  <c r="K112" i="22" s="1"/>
  <c r="J95" i="22"/>
  <c r="J112" i="22" s="1"/>
  <c r="I95" i="22"/>
  <c r="I112" i="22" s="1"/>
  <c r="H95" i="22"/>
  <c r="H112" i="22" s="1"/>
  <c r="G95" i="22"/>
  <c r="G112" i="22" s="1"/>
  <c r="F95" i="22"/>
  <c r="F112" i="22" s="1"/>
  <c r="D95" i="22"/>
  <c r="D112" i="22" s="1"/>
  <c r="C95" i="22"/>
  <c r="C112" i="22" s="1"/>
  <c r="B95" i="22"/>
  <c r="B112" i="22" s="1"/>
  <c r="W113" i="23"/>
  <c r="V113" i="23"/>
  <c r="S113" i="23"/>
  <c r="Q113" i="23"/>
  <c r="P113" i="23"/>
  <c r="O113" i="23"/>
  <c r="N113" i="23"/>
  <c r="M113" i="23"/>
  <c r="L113" i="23"/>
  <c r="R113" i="23" s="1"/>
  <c r="K113" i="23"/>
  <c r="J113" i="23"/>
  <c r="I113" i="23"/>
  <c r="H113" i="23"/>
  <c r="G113" i="23"/>
  <c r="F113" i="23"/>
  <c r="E113" i="23"/>
  <c r="U113" i="23" s="1"/>
  <c r="D113" i="23"/>
  <c r="C113" i="23"/>
  <c r="B113" i="23"/>
  <c r="Q112" i="23"/>
  <c r="P112" i="23"/>
  <c r="O112" i="23"/>
  <c r="N112" i="23"/>
  <c r="U111" i="23"/>
  <c r="T111" i="23"/>
  <c r="S111" i="23"/>
  <c r="R111" i="23"/>
  <c r="S110" i="23"/>
  <c r="R110" i="23"/>
  <c r="E110" i="23"/>
  <c r="U110" i="23" s="1"/>
  <c r="S109" i="23"/>
  <c r="R109" i="23"/>
  <c r="E109" i="23"/>
  <c r="T109" i="23" s="1"/>
  <c r="S108" i="23"/>
  <c r="R108" i="23"/>
  <c r="E108" i="23"/>
  <c r="U108" i="23" s="1"/>
  <c r="S107" i="23"/>
  <c r="R107" i="23"/>
  <c r="E107" i="23"/>
  <c r="U107" i="23" s="1"/>
  <c r="S106" i="23"/>
  <c r="R106" i="23"/>
  <c r="E106" i="23"/>
  <c r="U106" i="23" s="1"/>
  <c r="S105" i="23"/>
  <c r="R105" i="23"/>
  <c r="E105" i="23"/>
  <c r="T105" i="23" s="1"/>
  <c r="S104" i="23"/>
  <c r="R104" i="23"/>
  <c r="E104" i="23"/>
  <c r="U104" i="23" s="1"/>
  <c r="S103" i="23"/>
  <c r="R103" i="23"/>
  <c r="E103" i="23"/>
  <c r="U103" i="23" s="1"/>
  <c r="S102" i="23"/>
  <c r="R102" i="23"/>
  <c r="E102" i="23"/>
  <c r="U102" i="23" s="1"/>
  <c r="S101" i="23"/>
  <c r="R101" i="23"/>
  <c r="E101" i="23"/>
  <c r="T101" i="23" s="1"/>
  <c r="S100" i="23"/>
  <c r="R100" i="23"/>
  <c r="E100" i="23"/>
  <c r="U100" i="23" s="1"/>
  <c r="S99" i="23"/>
  <c r="R99" i="23"/>
  <c r="E99" i="23"/>
  <c r="U99" i="23" s="1"/>
  <c r="S98" i="23"/>
  <c r="R98" i="23"/>
  <c r="E98" i="23"/>
  <c r="U98" i="23" s="1"/>
  <c r="S97" i="23"/>
  <c r="R97" i="23"/>
  <c r="E97" i="23"/>
  <c r="T97" i="23" s="1"/>
  <c r="S96" i="23"/>
  <c r="R96" i="23"/>
  <c r="E96" i="23"/>
  <c r="U96" i="23" s="1"/>
  <c r="W95" i="23"/>
  <c r="W112" i="23" s="1"/>
  <c r="V95" i="23"/>
  <c r="V112" i="23" s="1"/>
  <c r="M95" i="23"/>
  <c r="S95" i="23" s="1"/>
  <c r="L95" i="23"/>
  <c r="R95" i="23" s="1"/>
  <c r="K95" i="23"/>
  <c r="K112" i="23" s="1"/>
  <c r="J95" i="23"/>
  <c r="J112" i="23" s="1"/>
  <c r="I95" i="23"/>
  <c r="I112" i="23" s="1"/>
  <c r="H95" i="23"/>
  <c r="H112" i="23" s="1"/>
  <c r="G95" i="23"/>
  <c r="G112" i="23" s="1"/>
  <c r="F95" i="23"/>
  <c r="F112" i="23" s="1"/>
  <c r="D95" i="23"/>
  <c r="D112" i="23" s="1"/>
  <c r="C95" i="23"/>
  <c r="C112" i="23" s="1"/>
  <c r="B95" i="23"/>
  <c r="B112" i="23" s="1"/>
  <c r="W113" i="24"/>
  <c r="V113" i="24"/>
  <c r="Q113" i="24"/>
  <c r="P113" i="24"/>
  <c r="O113" i="24"/>
  <c r="N113" i="24"/>
  <c r="M113" i="24"/>
  <c r="S113" i="24" s="1"/>
  <c r="L113" i="24"/>
  <c r="R113" i="24" s="1"/>
  <c r="K113" i="24"/>
  <c r="J113" i="24"/>
  <c r="I113" i="24"/>
  <c r="H113" i="24"/>
  <c r="G113" i="24"/>
  <c r="F113" i="24"/>
  <c r="E113" i="24"/>
  <c r="U113" i="24" s="1"/>
  <c r="D113" i="24"/>
  <c r="C113" i="24"/>
  <c r="B113" i="24"/>
  <c r="Q112" i="24"/>
  <c r="P112" i="24"/>
  <c r="O112" i="24"/>
  <c r="N112" i="24"/>
  <c r="U111" i="24"/>
  <c r="T111" i="24"/>
  <c r="S111" i="24"/>
  <c r="R111" i="24"/>
  <c r="S110" i="24"/>
  <c r="R110" i="24"/>
  <c r="E110" i="24"/>
  <c r="T110" i="24" s="1"/>
  <c r="S109" i="24"/>
  <c r="R109" i="24"/>
  <c r="E109" i="24"/>
  <c r="U109" i="24" s="1"/>
  <c r="S108" i="24"/>
  <c r="R108" i="24"/>
  <c r="E108" i="24"/>
  <c r="U108" i="24" s="1"/>
  <c r="S107" i="24"/>
  <c r="R107" i="24"/>
  <c r="E107" i="24"/>
  <c r="U107" i="24" s="1"/>
  <c r="S106" i="24"/>
  <c r="R106" i="24"/>
  <c r="E106" i="24"/>
  <c r="T106" i="24" s="1"/>
  <c r="S105" i="24"/>
  <c r="R105" i="24"/>
  <c r="E105" i="24"/>
  <c r="U105" i="24" s="1"/>
  <c r="S104" i="24"/>
  <c r="R104" i="24"/>
  <c r="E104" i="24"/>
  <c r="U104" i="24" s="1"/>
  <c r="S103" i="24"/>
  <c r="R103" i="24"/>
  <c r="E103" i="24"/>
  <c r="U103" i="24" s="1"/>
  <c r="S102" i="24"/>
  <c r="R102" i="24"/>
  <c r="E102" i="24"/>
  <c r="T102" i="24" s="1"/>
  <c r="S101" i="24"/>
  <c r="R101" i="24"/>
  <c r="E101" i="24"/>
  <c r="U101" i="24" s="1"/>
  <c r="S100" i="24"/>
  <c r="R100" i="24"/>
  <c r="E100" i="24"/>
  <c r="U100" i="24" s="1"/>
  <c r="S99" i="24"/>
  <c r="R99" i="24"/>
  <c r="E99" i="24"/>
  <c r="U99" i="24" s="1"/>
  <c r="S98" i="24"/>
  <c r="R98" i="24"/>
  <c r="E98" i="24"/>
  <c r="T98" i="24" s="1"/>
  <c r="S97" i="24"/>
  <c r="R97" i="24"/>
  <c r="E97" i="24"/>
  <c r="U97" i="24" s="1"/>
  <c r="S96" i="24"/>
  <c r="R96" i="24"/>
  <c r="E96" i="24"/>
  <c r="U96" i="24" s="1"/>
  <c r="W95" i="24"/>
  <c r="W112" i="24" s="1"/>
  <c r="V95" i="24"/>
  <c r="V112" i="24" s="1"/>
  <c r="R95" i="24"/>
  <c r="M95" i="24"/>
  <c r="L95" i="24"/>
  <c r="L112" i="24" s="1"/>
  <c r="R112" i="24" s="1"/>
  <c r="K95" i="24"/>
  <c r="K112" i="24" s="1"/>
  <c r="J95" i="24"/>
  <c r="J112" i="24" s="1"/>
  <c r="I95" i="24"/>
  <c r="I112" i="24" s="1"/>
  <c r="H95" i="24"/>
  <c r="H112" i="24" s="1"/>
  <c r="G95" i="24"/>
  <c r="G112" i="24" s="1"/>
  <c r="F95" i="24"/>
  <c r="F112" i="24" s="1"/>
  <c r="D95" i="24"/>
  <c r="D112" i="24" s="1"/>
  <c r="C95" i="24"/>
  <c r="C112" i="24" s="1"/>
  <c r="B95" i="24"/>
  <c r="B112" i="24" s="1"/>
  <c r="W113" i="25"/>
  <c r="V113" i="25"/>
  <c r="Q113" i="25"/>
  <c r="P113" i="25"/>
  <c r="O113" i="25"/>
  <c r="N113" i="25"/>
  <c r="M113" i="25"/>
  <c r="S113" i="25" s="1"/>
  <c r="L113" i="25"/>
  <c r="R113" i="25" s="1"/>
  <c r="K113" i="25"/>
  <c r="J113" i="25"/>
  <c r="I113" i="25"/>
  <c r="H113" i="25"/>
  <c r="G113" i="25"/>
  <c r="F113" i="25"/>
  <c r="E113" i="25"/>
  <c r="U113" i="25" s="1"/>
  <c r="D113" i="25"/>
  <c r="C113" i="25"/>
  <c r="B113" i="25"/>
  <c r="Q112" i="25"/>
  <c r="P112" i="25"/>
  <c r="O112" i="25"/>
  <c r="N112" i="25"/>
  <c r="U111" i="25"/>
  <c r="T111" i="25"/>
  <c r="S111" i="25"/>
  <c r="R111" i="25"/>
  <c r="S110" i="25"/>
  <c r="R110" i="25"/>
  <c r="E110" i="25"/>
  <c r="T110" i="25" s="1"/>
  <c r="S109" i="25"/>
  <c r="R109" i="25"/>
  <c r="E109" i="25"/>
  <c r="U109" i="25" s="1"/>
  <c r="S108" i="25"/>
  <c r="R108" i="25"/>
  <c r="E108" i="25"/>
  <c r="T108" i="25" s="1"/>
  <c r="S107" i="25"/>
  <c r="R107" i="25"/>
  <c r="E107" i="25"/>
  <c r="U107" i="25" s="1"/>
  <c r="S106" i="25"/>
  <c r="R106" i="25"/>
  <c r="E106" i="25"/>
  <c r="T106" i="25" s="1"/>
  <c r="S105" i="25"/>
  <c r="R105" i="25"/>
  <c r="E105" i="25"/>
  <c r="S104" i="25"/>
  <c r="R104" i="25"/>
  <c r="E104" i="25"/>
  <c r="U104" i="25" s="1"/>
  <c r="S103" i="25"/>
  <c r="R103" i="25"/>
  <c r="E103" i="25"/>
  <c r="U103" i="25" s="1"/>
  <c r="S102" i="25"/>
  <c r="R102" i="25"/>
  <c r="E102" i="25"/>
  <c r="T102" i="25" s="1"/>
  <c r="S101" i="25"/>
  <c r="R101" i="25"/>
  <c r="E101" i="25"/>
  <c r="U101" i="25" s="1"/>
  <c r="S100" i="25"/>
  <c r="R100" i="25"/>
  <c r="E100" i="25"/>
  <c r="T100" i="25" s="1"/>
  <c r="S99" i="25"/>
  <c r="R99" i="25"/>
  <c r="E99" i="25"/>
  <c r="U99" i="25" s="1"/>
  <c r="S98" i="25"/>
  <c r="R98" i="25"/>
  <c r="E98" i="25"/>
  <c r="T98" i="25" s="1"/>
  <c r="S97" i="25"/>
  <c r="R97" i="25"/>
  <c r="E97" i="25"/>
  <c r="U97" i="25" s="1"/>
  <c r="S96" i="25"/>
  <c r="R96" i="25"/>
  <c r="E96" i="25"/>
  <c r="U96" i="25" s="1"/>
  <c r="W95" i="25"/>
  <c r="W112" i="25" s="1"/>
  <c r="V95" i="25"/>
  <c r="V112" i="25" s="1"/>
  <c r="M95" i="25"/>
  <c r="M112" i="25" s="1"/>
  <c r="S112" i="25" s="1"/>
  <c r="L95" i="25"/>
  <c r="K95" i="25"/>
  <c r="K112" i="25" s="1"/>
  <c r="J95" i="25"/>
  <c r="J112" i="25" s="1"/>
  <c r="I95" i="25"/>
  <c r="I112" i="25" s="1"/>
  <c r="H95" i="25"/>
  <c r="H112" i="25" s="1"/>
  <c r="G95" i="25"/>
  <c r="G112" i="25" s="1"/>
  <c r="F95" i="25"/>
  <c r="F112" i="25" s="1"/>
  <c r="D95" i="25"/>
  <c r="D112" i="25" s="1"/>
  <c r="C95" i="25"/>
  <c r="C112" i="25" s="1"/>
  <c r="B95" i="25"/>
  <c r="B112" i="25" s="1"/>
  <c r="W113" i="26"/>
  <c r="V113" i="26"/>
  <c r="Q113" i="26"/>
  <c r="P113" i="26"/>
  <c r="O113" i="26"/>
  <c r="N113" i="26"/>
  <c r="M113" i="26"/>
  <c r="S113" i="26" s="1"/>
  <c r="L113" i="26"/>
  <c r="R113" i="26" s="1"/>
  <c r="K113" i="26"/>
  <c r="J113" i="26"/>
  <c r="I113" i="26"/>
  <c r="H113" i="26"/>
  <c r="G113" i="26"/>
  <c r="F113" i="26"/>
  <c r="E113" i="26"/>
  <c r="U113" i="26" s="1"/>
  <c r="D113" i="26"/>
  <c r="C113" i="26"/>
  <c r="B113" i="26"/>
  <c r="Q112" i="26"/>
  <c r="P112" i="26"/>
  <c r="O112" i="26"/>
  <c r="N112" i="26"/>
  <c r="M112" i="26"/>
  <c r="S112" i="26" s="1"/>
  <c r="U111" i="26"/>
  <c r="T111" i="26"/>
  <c r="S111" i="26"/>
  <c r="R111" i="26"/>
  <c r="S110" i="26"/>
  <c r="R110" i="26"/>
  <c r="E110" i="26"/>
  <c r="U110" i="26" s="1"/>
  <c r="S109" i="26"/>
  <c r="R109" i="26"/>
  <c r="E109" i="26"/>
  <c r="U109" i="26" s="1"/>
  <c r="S108" i="26"/>
  <c r="R108" i="26"/>
  <c r="E108" i="26"/>
  <c r="U108" i="26" s="1"/>
  <c r="S107" i="26"/>
  <c r="R107" i="26"/>
  <c r="E107" i="26"/>
  <c r="T107" i="26" s="1"/>
  <c r="S106" i="26"/>
  <c r="R106" i="26"/>
  <c r="E106" i="26"/>
  <c r="U106" i="26" s="1"/>
  <c r="S105" i="26"/>
  <c r="R105" i="26"/>
  <c r="E105" i="26"/>
  <c r="U105" i="26" s="1"/>
  <c r="S104" i="26"/>
  <c r="R104" i="26"/>
  <c r="E104" i="26"/>
  <c r="U104" i="26" s="1"/>
  <c r="S103" i="26"/>
  <c r="R103" i="26"/>
  <c r="E103" i="26"/>
  <c r="T103" i="26" s="1"/>
  <c r="S102" i="26"/>
  <c r="R102" i="26"/>
  <c r="E102" i="26"/>
  <c r="U102" i="26" s="1"/>
  <c r="S101" i="26"/>
  <c r="R101" i="26"/>
  <c r="E101" i="26"/>
  <c r="U101" i="26" s="1"/>
  <c r="S100" i="26"/>
  <c r="R100" i="26"/>
  <c r="E100" i="26"/>
  <c r="U100" i="26" s="1"/>
  <c r="S99" i="26"/>
  <c r="R99" i="26"/>
  <c r="E99" i="26"/>
  <c r="S98" i="26"/>
  <c r="R98" i="26"/>
  <c r="E98" i="26"/>
  <c r="U98" i="26" s="1"/>
  <c r="S97" i="26"/>
  <c r="R97" i="26"/>
  <c r="E97" i="26"/>
  <c r="U97" i="26" s="1"/>
  <c r="S96" i="26"/>
  <c r="R96" i="26"/>
  <c r="E96" i="26"/>
  <c r="U96" i="26" s="1"/>
  <c r="W95" i="26"/>
  <c r="W112" i="26" s="1"/>
  <c r="V95" i="26"/>
  <c r="V112" i="26" s="1"/>
  <c r="M95" i="26"/>
  <c r="S95" i="26" s="1"/>
  <c r="L95" i="26"/>
  <c r="L112" i="26" s="1"/>
  <c r="R112" i="26" s="1"/>
  <c r="K95" i="26"/>
  <c r="K112" i="26" s="1"/>
  <c r="J95" i="26"/>
  <c r="J112" i="26" s="1"/>
  <c r="I95" i="26"/>
  <c r="I112" i="26" s="1"/>
  <c r="H95" i="26"/>
  <c r="H112" i="26" s="1"/>
  <c r="G95" i="26"/>
  <c r="G112" i="26" s="1"/>
  <c r="F95" i="26"/>
  <c r="F112" i="26" s="1"/>
  <c r="D95" i="26"/>
  <c r="D112" i="26" s="1"/>
  <c r="C95" i="26"/>
  <c r="C112" i="26" s="1"/>
  <c r="B95" i="26"/>
  <c r="B112" i="26" s="1"/>
  <c r="W113" i="27"/>
  <c r="V113" i="27"/>
  <c r="Q113" i="27"/>
  <c r="P113" i="27"/>
  <c r="O113" i="27"/>
  <c r="N113" i="27"/>
  <c r="M113" i="27"/>
  <c r="S113" i="27" s="1"/>
  <c r="L113" i="27"/>
  <c r="R113" i="27" s="1"/>
  <c r="K113" i="27"/>
  <c r="J113" i="27"/>
  <c r="I113" i="27"/>
  <c r="H113" i="27"/>
  <c r="G113" i="27"/>
  <c r="F113" i="27"/>
  <c r="E113" i="27"/>
  <c r="T113" i="27" s="1"/>
  <c r="D113" i="27"/>
  <c r="C113" i="27"/>
  <c r="B113" i="27"/>
  <c r="S112" i="27"/>
  <c r="Q112" i="27"/>
  <c r="P112" i="27"/>
  <c r="O112" i="27"/>
  <c r="N112" i="27"/>
  <c r="U111" i="27"/>
  <c r="T111" i="27"/>
  <c r="S111" i="27"/>
  <c r="R111" i="27"/>
  <c r="S110" i="27"/>
  <c r="R110" i="27"/>
  <c r="E110" i="27"/>
  <c r="U110" i="27" s="1"/>
  <c r="S109" i="27"/>
  <c r="R109" i="27"/>
  <c r="E109" i="27"/>
  <c r="U109" i="27" s="1"/>
  <c r="S108" i="27"/>
  <c r="R108" i="27"/>
  <c r="E108" i="27"/>
  <c r="T108" i="27" s="1"/>
  <c r="S107" i="27"/>
  <c r="R107" i="27"/>
  <c r="E107" i="27"/>
  <c r="U107" i="27" s="1"/>
  <c r="S106" i="27"/>
  <c r="R106" i="27"/>
  <c r="E106" i="27"/>
  <c r="U106" i="27" s="1"/>
  <c r="S105" i="27"/>
  <c r="R105" i="27"/>
  <c r="E105" i="27"/>
  <c r="U105" i="27" s="1"/>
  <c r="S104" i="27"/>
  <c r="R104" i="27"/>
  <c r="E104" i="27"/>
  <c r="T104" i="27" s="1"/>
  <c r="S103" i="27"/>
  <c r="R103" i="27"/>
  <c r="E103" i="27"/>
  <c r="U103" i="27" s="1"/>
  <c r="S102" i="27"/>
  <c r="R102" i="27"/>
  <c r="E102" i="27"/>
  <c r="U102" i="27" s="1"/>
  <c r="S101" i="27"/>
  <c r="R101" i="27"/>
  <c r="E101" i="27"/>
  <c r="U101" i="27" s="1"/>
  <c r="S100" i="27"/>
  <c r="R100" i="27"/>
  <c r="E100" i="27"/>
  <c r="T100" i="27" s="1"/>
  <c r="S99" i="27"/>
  <c r="R99" i="27"/>
  <c r="E99" i="27"/>
  <c r="U99" i="27" s="1"/>
  <c r="S98" i="27"/>
  <c r="R98" i="27"/>
  <c r="E98" i="27"/>
  <c r="U98" i="27" s="1"/>
  <c r="S97" i="27"/>
  <c r="R97" i="27"/>
  <c r="E97" i="27"/>
  <c r="U97" i="27" s="1"/>
  <c r="S96" i="27"/>
  <c r="R96" i="27"/>
  <c r="E96" i="27"/>
  <c r="U96" i="27" s="1"/>
  <c r="W95" i="27"/>
  <c r="W112" i="27" s="1"/>
  <c r="V95" i="27"/>
  <c r="V112" i="27" s="1"/>
  <c r="S95" i="27"/>
  <c r="M95" i="27"/>
  <c r="M112" i="27" s="1"/>
  <c r="L95" i="27"/>
  <c r="K95" i="27"/>
  <c r="K112" i="27" s="1"/>
  <c r="J95" i="27"/>
  <c r="J112" i="27" s="1"/>
  <c r="I95" i="27"/>
  <c r="I112" i="27" s="1"/>
  <c r="H95" i="27"/>
  <c r="H112" i="27" s="1"/>
  <c r="G95" i="27"/>
  <c r="G112" i="27" s="1"/>
  <c r="F95" i="27"/>
  <c r="F112" i="27" s="1"/>
  <c r="D95" i="27"/>
  <c r="D112" i="27" s="1"/>
  <c r="C95" i="27"/>
  <c r="C112" i="27" s="1"/>
  <c r="B95" i="27"/>
  <c r="B112" i="27" s="1"/>
  <c r="W113" i="28"/>
  <c r="V113" i="28"/>
  <c r="Q113" i="28"/>
  <c r="P113" i="28"/>
  <c r="O113" i="28"/>
  <c r="N113" i="28"/>
  <c r="M113" i="28"/>
  <c r="S113" i="28" s="1"/>
  <c r="L113" i="28"/>
  <c r="R113" i="28" s="1"/>
  <c r="K113" i="28"/>
  <c r="J113" i="28"/>
  <c r="I113" i="28"/>
  <c r="H113" i="28"/>
  <c r="G113" i="28"/>
  <c r="F113" i="28"/>
  <c r="E113" i="28"/>
  <c r="U113" i="28" s="1"/>
  <c r="D113" i="28"/>
  <c r="C113" i="28"/>
  <c r="B113" i="28"/>
  <c r="Q112" i="28"/>
  <c r="P112" i="28"/>
  <c r="O112" i="28"/>
  <c r="N112" i="28"/>
  <c r="U111" i="28"/>
  <c r="T111" i="28"/>
  <c r="S111" i="28"/>
  <c r="R111" i="28"/>
  <c r="S110" i="28"/>
  <c r="R110" i="28"/>
  <c r="E110" i="28"/>
  <c r="U110" i="28" s="1"/>
  <c r="S109" i="28"/>
  <c r="R109" i="28"/>
  <c r="E109" i="28"/>
  <c r="T109" i="28" s="1"/>
  <c r="S108" i="28"/>
  <c r="R108" i="28"/>
  <c r="E108" i="28"/>
  <c r="U108" i="28" s="1"/>
  <c r="S107" i="28"/>
  <c r="R107" i="28"/>
  <c r="E107" i="28"/>
  <c r="U107" i="28" s="1"/>
  <c r="S106" i="28"/>
  <c r="R106" i="28"/>
  <c r="E106" i="28"/>
  <c r="U106" i="28" s="1"/>
  <c r="S105" i="28"/>
  <c r="R105" i="28"/>
  <c r="E105" i="28"/>
  <c r="T105" i="28" s="1"/>
  <c r="S104" i="28"/>
  <c r="R104" i="28"/>
  <c r="E104" i="28"/>
  <c r="U104" i="28" s="1"/>
  <c r="S103" i="28"/>
  <c r="R103" i="28"/>
  <c r="E103" i="28"/>
  <c r="U103" i="28" s="1"/>
  <c r="S102" i="28"/>
  <c r="R102" i="28"/>
  <c r="E102" i="28"/>
  <c r="U102" i="28" s="1"/>
  <c r="S101" i="28"/>
  <c r="R101" i="28"/>
  <c r="E101" i="28"/>
  <c r="T101" i="28" s="1"/>
  <c r="S100" i="28"/>
  <c r="R100" i="28"/>
  <c r="E100" i="28"/>
  <c r="U100" i="28" s="1"/>
  <c r="S99" i="28"/>
  <c r="R99" i="28"/>
  <c r="E99" i="28"/>
  <c r="U99" i="28" s="1"/>
  <c r="S98" i="28"/>
  <c r="R98" i="28"/>
  <c r="E98" i="28"/>
  <c r="U98" i="28" s="1"/>
  <c r="S97" i="28"/>
  <c r="R97" i="28"/>
  <c r="E97" i="28"/>
  <c r="T97" i="28" s="1"/>
  <c r="S96" i="28"/>
  <c r="R96" i="28"/>
  <c r="E96" i="28"/>
  <c r="U96" i="28" s="1"/>
  <c r="W95" i="28"/>
  <c r="W112" i="28" s="1"/>
  <c r="V95" i="28"/>
  <c r="V112" i="28" s="1"/>
  <c r="M95" i="28"/>
  <c r="L95" i="28"/>
  <c r="R95" i="28" s="1"/>
  <c r="K95" i="28"/>
  <c r="K112" i="28" s="1"/>
  <c r="J95" i="28"/>
  <c r="J112" i="28" s="1"/>
  <c r="I95" i="28"/>
  <c r="I112" i="28" s="1"/>
  <c r="H95" i="28"/>
  <c r="H112" i="28" s="1"/>
  <c r="G95" i="28"/>
  <c r="G112" i="28" s="1"/>
  <c r="F95" i="28"/>
  <c r="F112" i="28" s="1"/>
  <c r="D95" i="28"/>
  <c r="D112" i="28" s="1"/>
  <c r="C95" i="28"/>
  <c r="C112" i="28" s="1"/>
  <c r="B95" i="28"/>
  <c r="B112" i="28" s="1"/>
  <c r="W113" i="29"/>
  <c r="V113" i="29"/>
  <c r="Q113" i="29"/>
  <c r="P113" i="29"/>
  <c r="O113" i="29"/>
  <c r="N113" i="29"/>
  <c r="M113" i="29"/>
  <c r="S113" i="29" s="1"/>
  <c r="L113" i="29"/>
  <c r="R113" i="29" s="1"/>
  <c r="K113" i="29"/>
  <c r="J113" i="29"/>
  <c r="I113" i="29"/>
  <c r="H113" i="29"/>
  <c r="G113" i="29"/>
  <c r="F113" i="29"/>
  <c r="E113" i="29"/>
  <c r="U113" i="29" s="1"/>
  <c r="D113" i="29"/>
  <c r="C113" i="29"/>
  <c r="B113" i="29"/>
  <c r="Q112" i="29"/>
  <c r="P112" i="29"/>
  <c r="O112" i="29"/>
  <c r="N112" i="29"/>
  <c r="U111" i="29"/>
  <c r="T111" i="29"/>
  <c r="S111" i="29"/>
  <c r="R111" i="29"/>
  <c r="S110" i="29"/>
  <c r="R110" i="29"/>
  <c r="E110" i="29"/>
  <c r="T110" i="29" s="1"/>
  <c r="S109" i="29"/>
  <c r="R109" i="29"/>
  <c r="E109" i="29"/>
  <c r="U109" i="29" s="1"/>
  <c r="S108" i="29"/>
  <c r="R108" i="29"/>
  <c r="E108" i="29"/>
  <c r="U108" i="29" s="1"/>
  <c r="S107" i="29"/>
  <c r="R107" i="29"/>
  <c r="E107" i="29"/>
  <c r="U107" i="29" s="1"/>
  <c r="S106" i="29"/>
  <c r="R106" i="29"/>
  <c r="E106" i="29"/>
  <c r="T106" i="29" s="1"/>
  <c r="S105" i="29"/>
  <c r="R105" i="29"/>
  <c r="E105" i="29"/>
  <c r="U105" i="29" s="1"/>
  <c r="S104" i="29"/>
  <c r="R104" i="29"/>
  <c r="E104" i="29"/>
  <c r="U104" i="29" s="1"/>
  <c r="S103" i="29"/>
  <c r="R103" i="29"/>
  <c r="E103" i="29"/>
  <c r="U103" i="29" s="1"/>
  <c r="S102" i="29"/>
  <c r="R102" i="29"/>
  <c r="E102" i="29"/>
  <c r="T102" i="29" s="1"/>
  <c r="S101" i="29"/>
  <c r="R101" i="29"/>
  <c r="E101" i="29"/>
  <c r="U101" i="29" s="1"/>
  <c r="S100" i="29"/>
  <c r="R100" i="29"/>
  <c r="E100" i="29"/>
  <c r="U100" i="29" s="1"/>
  <c r="S99" i="29"/>
  <c r="R99" i="29"/>
  <c r="E99" i="29"/>
  <c r="U99" i="29" s="1"/>
  <c r="S98" i="29"/>
  <c r="R98" i="29"/>
  <c r="E98" i="29"/>
  <c r="U98" i="29" s="1"/>
  <c r="S97" i="29"/>
  <c r="R97" i="29"/>
  <c r="E97" i="29"/>
  <c r="T97" i="29" s="1"/>
  <c r="S96" i="29"/>
  <c r="R96" i="29"/>
  <c r="E96" i="29"/>
  <c r="U96" i="29" s="1"/>
  <c r="W95" i="29"/>
  <c r="W112" i="29" s="1"/>
  <c r="V95" i="29"/>
  <c r="V112" i="29" s="1"/>
  <c r="M95" i="29"/>
  <c r="S95" i="29" s="1"/>
  <c r="L95" i="29"/>
  <c r="L112" i="29" s="1"/>
  <c r="R112" i="29" s="1"/>
  <c r="K95" i="29"/>
  <c r="K112" i="29" s="1"/>
  <c r="J95" i="29"/>
  <c r="J112" i="29" s="1"/>
  <c r="I95" i="29"/>
  <c r="I112" i="29" s="1"/>
  <c r="H95" i="29"/>
  <c r="H112" i="29" s="1"/>
  <c r="G95" i="29"/>
  <c r="G112" i="29" s="1"/>
  <c r="F95" i="29"/>
  <c r="F112" i="29" s="1"/>
  <c r="D95" i="29"/>
  <c r="D112" i="29" s="1"/>
  <c r="C95" i="29"/>
  <c r="C112" i="29" s="1"/>
  <c r="B95" i="29"/>
  <c r="B112" i="29" s="1"/>
  <c r="W113" i="30"/>
  <c r="V113" i="30"/>
  <c r="Q113" i="30"/>
  <c r="P113" i="30"/>
  <c r="O113" i="30"/>
  <c r="N113" i="30"/>
  <c r="M113" i="30"/>
  <c r="S113" i="30" s="1"/>
  <c r="L113" i="30"/>
  <c r="R113" i="30" s="1"/>
  <c r="K113" i="30"/>
  <c r="J113" i="30"/>
  <c r="I113" i="30"/>
  <c r="H113" i="30"/>
  <c r="G113" i="30"/>
  <c r="F113" i="30"/>
  <c r="E113" i="30"/>
  <c r="U113" i="30" s="1"/>
  <c r="D113" i="30"/>
  <c r="C113" i="30"/>
  <c r="B113" i="30"/>
  <c r="Q112" i="30"/>
  <c r="P112" i="30"/>
  <c r="O112" i="30"/>
  <c r="N112" i="30"/>
  <c r="U111" i="30"/>
  <c r="T111" i="30"/>
  <c r="S111" i="30"/>
  <c r="R111" i="30"/>
  <c r="S110" i="30"/>
  <c r="R110" i="30"/>
  <c r="E110" i="30"/>
  <c r="U110" i="30" s="1"/>
  <c r="S109" i="30"/>
  <c r="R109" i="30"/>
  <c r="E109" i="30"/>
  <c r="U109" i="30" s="1"/>
  <c r="S108" i="30"/>
  <c r="R108" i="30"/>
  <c r="E108" i="30"/>
  <c r="U108" i="30" s="1"/>
  <c r="S107" i="30"/>
  <c r="R107" i="30"/>
  <c r="E107" i="30"/>
  <c r="U107" i="30" s="1"/>
  <c r="S106" i="30"/>
  <c r="R106" i="30"/>
  <c r="E106" i="30"/>
  <c r="U106" i="30" s="1"/>
  <c r="S105" i="30"/>
  <c r="R105" i="30"/>
  <c r="E105" i="30"/>
  <c r="U105" i="30" s="1"/>
  <c r="S104" i="30"/>
  <c r="R104" i="30"/>
  <c r="E104" i="30"/>
  <c r="U104" i="30" s="1"/>
  <c r="S103" i="30"/>
  <c r="R103" i="30"/>
  <c r="E103" i="30"/>
  <c r="U103" i="30" s="1"/>
  <c r="S102" i="30"/>
  <c r="R102" i="30"/>
  <c r="E102" i="30"/>
  <c r="U102" i="30" s="1"/>
  <c r="S101" i="30"/>
  <c r="R101" i="30"/>
  <c r="E101" i="30"/>
  <c r="U101" i="30" s="1"/>
  <c r="S100" i="30"/>
  <c r="R100" i="30"/>
  <c r="E100" i="30"/>
  <c r="U100" i="30" s="1"/>
  <c r="S99" i="30"/>
  <c r="R99" i="30"/>
  <c r="E99" i="30"/>
  <c r="U99" i="30" s="1"/>
  <c r="S98" i="30"/>
  <c r="R98" i="30"/>
  <c r="E98" i="30"/>
  <c r="U98" i="30" s="1"/>
  <c r="S97" i="30"/>
  <c r="R97" i="30"/>
  <c r="E97" i="30"/>
  <c r="U97" i="30" s="1"/>
  <c r="S96" i="30"/>
  <c r="R96" i="30"/>
  <c r="E96" i="30"/>
  <c r="U96" i="30" s="1"/>
  <c r="W95" i="30"/>
  <c r="W112" i="30" s="1"/>
  <c r="V95" i="30"/>
  <c r="V112" i="30" s="1"/>
  <c r="M95" i="30"/>
  <c r="S95" i="30" s="1"/>
  <c r="L95" i="30"/>
  <c r="L112" i="30" s="1"/>
  <c r="R112" i="30" s="1"/>
  <c r="K95" i="30"/>
  <c r="K112" i="30" s="1"/>
  <c r="J95" i="30"/>
  <c r="J112" i="30" s="1"/>
  <c r="I95" i="30"/>
  <c r="I112" i="30" s="1"/>
  <c r="H95" i="30"/>
  <c r="H112" i="30" s="1"/>
  <c r="G95" i="30"/>
  <c r="G112" i="30" s="1"/>
  <c r="F95" i="30"/>
  <c r="F112" i="30" s="1"/>
  <c r="D95" i="30"/>
  <c r="D112" i="30" s="1"/>
  <c r="C95" i="30"/>
  <c r="C112" i="30" s="1"/>
  <c r="B95" i="30"/>
  <c r="B112" i="30" s="1"/>
  <c r="W113" i="31"/>
  <c r="V113" i="31"/>
  <c r="Q113" i="31"/>
  <c r="P113" i="31"/>
  <c r="O113" i="31"/>
  <c r="N113" i="31"/>
  <c r="M113" i="31"/>
  <c r="S113" i="31" s="1"/>
  <c r="L113" i="31"/>
  <c r="R113" i="31" s="1"/>
  <c r="K113" i="31"/>
  <c r="J113" i="31"/>
  <c r="I113" i="31"/>
  <c r="H113" i="31"/>
  <c r="G113" i="31"/>
  <c r="F113" i="31"/>
  <c r="E113" i="31"/>
  <c r="U113" i="31" s="1"/>
  <c r="D113" i="31"/>
  <c r="C113" i="31"/>
  <c r="B113" i="31"/>
  <c r="Q112" i="31"/>
  <c r="P112" i="31"/>
  <c r="O112" i="31"/>
  <c r="N112" i="31"/>
  <c r="U111" i="31"/>
  <c r="T111" i="31"/>
  <c r="S111" i="31"/>
  <c r="R111" i="31"/>
  <c r="S110" i="31"/>
  <c r="R110" i="31"/>
  <c r="E110" i="31"/>
  <c r="U110" i="31" s="1"/>
  <c r="S109" i="31"/>
  <c r="R109" i="31"/>
  <c r="E109" i="31"/>
  <c r="U109" i="31" s="1"/>
  <c r="S108" i="31"/>
  <c r="R108" i="31"/>
  <c r="E108" i="31"/>
  <c r="U108" i="31" s="1"/>
  <c r="S107" i="31"/>
  <c r="R107" i="31"/>
  <c r="E107" i="31"/>
  <c r="U107" i="31" s="1"/>
  <c r="S106" i="31"/>
  <c r="R106" i="31"/>
  <c r="E106" i="31"/>
  <c r="U106" i="31" s="1"/>
  <c r="S105" i="31"/>
  <c r="R105" i="31"/>
  <c r="E105" i="31"/>
  <c r="U105" i="31" s="1"/>
  <c r="S104" i="31"/>
  <c r="R104" i="31"/>
  <c r="E104" i="31"/>
  <c r="U104" i="31" s="1"/>
  <c r="S103" i="31"/>
  <c r="R103" i="31"/>
  <c r="E103" i="31"/>
  <c r="U103" i="31" s="1"/>
  <c r="S102" i="31"/>
  <c r="R102" i="31"/>
  <c r="E102" i="31"/>
  <c r="U102" i="31" s="1"/>
  <c r="S101" i="31"/>
  <c r="R101" i="31"/>
  <c r="E101" i="31"/>
  <c r="U101" i="31" s="1"/>
  <c r="S100" i="31"/>
  <c r="R100" i="31"/>
  <c r="E100" i="31"/>
  <c r="U100" i="31" s="1"/>
  <c r="S99" i="31"/>
  <c r="R99" i="31"/>
  <c r="E99" i="31"/>
  <c r="U99" i="31" s="1"/>
  <c r="S98" i="31"/>
  <c r="R98" i="31"/>
  <c r="E98" i="31"/>
  <c r="U98" i="31" s="1"/>
  <c r="S97" i="31"/>
  <c r="R97" i="31"/>
  <c r="E97" i="31"/>
  <c r="U97" i="31" s="1"/>
  <c r="S96" i="31"/>
  <c r="R96" i="31"/>
  <c r="E96" i="31"/>
  <c r="U96" i="31" s="1"/>
  <c r="W95" i="31"/>
  <c r="W112" i="31" s="1"/>
  <c r="V95" i="31"/>
  <c r="V112" i="31" s="1"/>
  <c r="M95" i="31"/>
  <c r="M112" i="31" s="1"/>
  <c r="S112" i="31" s="1"/>
  <c r="L95" i="31"/>
  <c r="L112" i="31" s="1"/>
  <c r="R112" i="31" s="1"/>
  <c r="K95" i="31"/>
  <c r="K112" i="31" s="1"/>
  <c r="J95" i="31"/>
  <c r="J112" i="31" s="1"/>
  <c r="I95" i="31"/>
  <c r="I112" i="31" s="1"/>
  <c r="H95" i="31"/>
  <c r="H112" i="31" s="1"/>
  <c r="G95" i="31"/>
  <c r="G112" i="31" s="1"/>
  <c r="F95" i="31"/>
  <c r="F112" i="31" s="1"/>
  <c r="D95" i="31"/>
  <c r="D112" i="31" s="1"/>
  <c r="C95" i="31"/>
  <c r="C112" i="31" s="1"/>
  <c r="B95" i="31"/>
  <c r="B112" i="31" s="1"/>
  <c r="W113" i="1"/>
  <c r="V113" i="1"/>
  <c r="Q113" i="1"/>
  <c r="P113" i="1"/>
  <c r="O113" i="1"/>
  <c r="N113" i="1"/>
  <c r="M113" i="1"/>
  <c r="S113" i="1" s="1"/>
  <c r="L113" i="1"/>
  <c r="R113" i="1" s="1"/>
  <c r="K113" i="1"/>
  <c r="J113" i="1"/>
  <c r="I113" i="1"/>
  <c r="H113" i="1"/>
  <c r="G113" i="1"/>
  <c r="F113" i="1"/>
  <c r="E113" i="1"/>
  <c r="U113" i="1" s="1"/>
  <c r="D113" i="1"/>
  <c r="C113" i="1"/>
  <c r="B113" i="1"/>
  <c r="Q112" i="1"/>
  <c r="P112" i="1"/>
  <c r="O112" i="1"/>
  <c r="N112" i="1"/>
  <c r="U111" i="1"/>
  <c r="T111" i="1"/>
  <c r="S111" i="1"/>
  <c r="R111" i="1"/>
  <c r="S110" i="1"/>
  <c r="R110" i="1"/>
  <c r="E110" i="1"/>
  <c r="U110" i="1" s="1"/>
  <c r="S109" i="1"/>
  <c r="R109" i="1"/>
  <c r="E109" i="1"/>
  <c r="U109" i="1" s="1"/>
  <c r="S108" i="1"/>
  <c r="R108" i="1"/>
  <c r="E108" i="1"/>
  <c r="U108" i="1" s="1"/>
  <c r="S107" i="1"/>
  <c r="R107" i="1"/>
  <c r="E107" i="1"/>
  <c r="U107" i="1" s="1"/>
  <c r="S106" i="1"/>
  <c r="R106" i="1"/>
  <c r="E106" i="1"/>
  <c r="U106" i="1" s="1"/>
  <c r="S105" i="1"/>
  <c r="R105" i="1"/>
  <c r="E105" i="1"/>
  <c r="U105" i="1" s="1"/>
  <c r="T104" i="1"/>
  <c r="S104" i="1"/>
  <c r="R104" i="1"/>
  <c r="E104" i="1"/>
  <c r="U104" i="1" s="1"/>
  <c r="S103" i="1"/>
  <c r="R103" i="1"/>
  <c r="E103" i="1"/>
  <c r="S102" i="1"/>
  <c r="R102" i="1"/>
  <c r="E102" i="1"/>
  <c r="U102" i="1" s="1"/>
  <c r="S101" i="1"/>
  <c r="R101" i="1"/>
  <c r="E101" i="1"/>
  <c r="U101" i="1" s="1"/>
  <c r="S100" i="1"/>
  <c r="R100" i="1"/>
  <c r="E100" i="1"/>
  <c r="U100" i="1" s="1"/>
  <c r="S99" i="1"/>
  <c r="R99" i="1"/>
  <c r="E99" i="1"/>
  <c r="U99" i="1" s="1"/>
  <c r="S98" i="1"/>
  <c r="R98" i="1"/>
  <c r="E98" i="1"/>
  <c r="U98" i="1" s="1"/>
  <c r="S97" i="1"/>
  <c r="R97" i="1"/>
  <c r="E97" i="1"/>
  <c r="U97" i="1" s="1"/>
  <c r="S96" i="1"/>
  <c r="R96" i="1"/>
  <c r="E96" i="1"/>
  <c r="U96" i="1" s="1"/>
  <c r="W95" i="1"/>
  <c r="W112" i="1" s="1"/>
  <c r="V95" i="1"/>
  <c r="V112" i="1" s="1"/>
  <c r="M95" i="1"/>
  <c r="M112" i="1" s="1"/>
  <c r="S112" i="1" s="1"/>
  <c r="L95" i="1"/>
  <c r="L112" i="1" s="1"/>
  <c r="R112" i="1" s="1"/>
  <c r="K95" i="1"/>
  <c r="K112" i="1" s="1"/>
  <c r="J95" i="1"/>
  <c r="J112" i="1" s="1"/>
  <c r="I95" i="1"/>
  <c r="I112" i="1" s="1"/>
  <c r="H95" i="1"/>
  <c r="H112" i="1" s="1"/>
  <c r="G95" i="1"/>
  <c r="G112" i="1" s="1"/>
  <c r="F95" i="1"/>
  <c r="F112" i="1" s="1"/>
  <c r="D95" i="1"/>
  <c r="D112" i="1" s="1"/>
  <c r="C95" i="1"/>
  <c r="C112" i="1" s="1"/>
  <c r="B95" i="1"/>
  <c r="B112" i="1" s="1"/>
  <c r="E83" i="2"/>
  <c r="E82" i="2"/>
  <c r="E81" i="2"/>
  <c r="E80" i="2"/>
  <c r="W79" i="2"/>
  <c r="V79" i="2"/>
  <c r="M79" i="2"/>
  <c r="L79" i="2"/>
  <c r="K79" i="2"/>
  <c r="J79" i="2"/>
  <c r="I79" i="2"/>
  <c r="H79" i="2"/>
  <c r="G79" i="2"/>
  <c r="F79" i="2"/>
  <c r="D79" i="2"/>
  <c r="C79" i="2"/>
  <c r="B79" i="2"/>
  <c r="A76" i="2"/>
  <c r="E83" i="3"/>
  <c r="E82" i="3"/>
  <c r="E81" i="3"/>
  <c r="E80" i="3"/>
  <c r="W79" i="3"/>
  <c r="V79" i="3"/>
  <c r="M79" i="3"/>
  <c r="L79" i="3"/>
  <c r="K79" i="3"/>
  <c r="J79" i="3"/>
  <c r="I79" i="3"/>
  <c r="H79" i="3"/>
  <c r="G79" i="3"/>
  <c r="F79" i="3"/>
  <c r="D79" i="3"/>
  <c r="C79" i="3"/>
  <c r="B79" i="3"/>
  <c r="A76" i="3"/>
  <c r="E83" i="4"/>
  <c r="E82" i="4"/>
  <c r="E81" i="4"/>
  <c r="E80" i="4"/>
  <c r="W79" i="4"/>
  <c r="V79" i="4"/>
  <c r="M79" i="4"/>
  <c r="L79" i="4"/>
  <c r="K79" i="4"/>
  <c r="J79" i="4"/>
  <c r="I79" i="4"/>
  <c r="H79" i="4"/>
  <c r="G79" i="4"/>
  <c r="F79" i="4"/>
  <c r="D79" i="4"/>
  <c r="C79" i="4"/>
  <c r="B79" i="4"/>
  <c r="A76" i="4"/>
  <c r="E83" i="5"/>
  <c r="E82" i="5"/>
  <c r="E81" i="5"/>
  <c r="E80" i="5"/>
  <c r="W79" i="5"/>
  <c r="V79" i="5"/>
  <c r="M79" i="5"/>
  <c r="L79" i="5"/>
  <c r="K79" i="5"/>
  <c r="J79" i="5"/>
  <c r="I79" i="5"/>
  <c r="H79" i="5"/>
  <c r="G79" i="5"/>
  <c r="F79" i="5"/>
  <c r="D79" i="5"/>
  <c r="C79" i="5"/>
  <c r="B79" i="5"/>
  <c r="A76" i="5"/>
  <c r="E83" i="6"/>
  <c r="E82" i="6"/>
  <c r="E81" i="6"/>
  <c r="E80" i="6"/>
  <c r="W79" i="6"/>
  <c r="V79" i="6"/>
  <c r="M79" i="6"/>
  <c r="L79" i="6"/>
  <c r="K79" i="6"/>
  <c r="J79" i="6"/>
  <c r="I79" i="6"/>
  <c r="H79" i="6"/>
  <c r="G79" i="6"/>
  <c r="F79" i="6"/>
  <c r="D79" i="6"/>
  <c r="C79" i="6"/>
  <c r="B79" i="6"/>
  <c r="A76" i="6"/>
  <c r="E83" i="7"/>
  <c r="E82" i="7"/>
  <c r="E81" i="7"/>
  <c r="E80" i="7"/>
  <c r="W79" i="7"/>
  <c r="V79" i="7"/>
  <c r="M79" i="7"/>
  <c r="L79" i="7"/>
  <c r="K79" i="7"/>
  <c r="J79" i="7"/>
  <c r="I79" i="7"/>
  <c r="H79" i="7"/>
  <c r="G79" i="7"/>
  <c r="F79" i="7"/>
  <c r="D79" i="7"/>
  <c r="C79" i="7"/>
  <c r="B79" i="7"/>
  <c r="A76" i="7"/>
  <c r="E83" i="8"/>
  <c r="E82" i="8"/>
  <c r="E81" i="8"/>
  <c r="E80" i="8"/>
  <c r="W79" i="8"/>
  <c r="V79" i="8"/>
  <c r="M79" i="8"/>
  <c r="L79" i="8"/>
  <c r="K79" i="8"/>
  <c r="J79" i="8"/>
  <c r="I79" i="8"/>
  <c r="H79" i="8"/>
  <c r="G79" i="8"/>
  <c r="F79" i="8"/>
  <c r="D79" i="8"/>
  <c r="C79" i="8"/>
  <c r="B79" i="8"/>
  <c r="A76" i="8"/>
  <c r="E83" i="9"/>
  <c r="E82" i="9"/>
  <c r="E81" i="9"/>
  <c r="E80" i="9"/>
  <c r="W79" i="9"/>
  <c r="V79" i="9"/>
  <c r="M79" i="9"/>
  <c r="L79" i="9"/>
  <c r="K79" i="9"/>
  <c r="J79" i="9"/>
  <c r="I79" i="9"/>
  <c r="H79" i="9"/>
  <c r="G79" i="9"/>
  <c r="F79" i="9"/>
  <c r="D79" i="9"/>
  <c r="C79" i="9"/>
  <c r="B79" i="9"/>
  <c r="A76" i="9"/>
  <c r="E83" i="10"/>
  <c r="E82" i="10"/>
  <c r="E81" i="10"/>
  <c r="E80" i="10"/>
  <c r="W79" i="10"/>
  <c r="V79" i="10"/>
  <c r="M79" i="10"/>
  <c r="L79" i="10"/>
  <c r="K79" i="10"/>
  <c r="J79" i="10"/>
  <c r="I79" i="10"/>
  <c r="H79" i="10"/>
  <c r="G79" i="10"/>
  <c r="F79" i="10"/>
  <c r="D79" i="10"/>
  <c r="C79" i="10"/>
  <c r="B79" i="10"/>
  <c r="A76" i="10"/>
  <c r="E83" i="11"/>
  <c r="E82" i="11"/>
  <c r="E81" i="11"/>
  <c r="E80" i="11"/>
  <c r="W79" i="11"/>
  <c r="V79" i="11"/>
  <c r="M79" i="11"/>
  <c r="L79" i="11"/>
  <c r="K79" i="11"/>
  <c r="J79" i="11"/>
  <c r="I79" i="11"/>
  <c r="H79" i="11"/>
  <c r="G79" i="11"/>
  <c r="F79" i="11"/>
  <c r="D79" i="11"/>
  <c r="C79" i="11"/>
  <c r="B79" i="11"/>
  <c r="A76" i="11"/>
  <c r="E83" i="12"/>
  <c r="E82" i="12"/>
  <c r="E81" i="12"/>
  <c r="E80" i="12"/>
  <c r="E79" i="12" s="1"/>
  <c r="W79" i="12"/>
  <c r="V79" i="12"/>
  <c r="M79" i="12"/>
  <c r="L79" i="12"/>
  <c r="K79" i="12"/>
  <c r="J79" i="12"/>
  <c r="I79" i="12"/>
  <c r="H79" i="12"/>
  <c r="G79" i="12"/>
  <c r="F79" i="12"/>
  <c r="D79" i="12"/>
  <c r="C79" i="12"/>
  <c r="B79" i="12"/>
  <c r="A76" i="12"/>
  <c r="E83" i="13"/>
  <c r="E82" i="13"/>
  <c r="E79" i="13" s="1"/>
  <c r="E81" i="13"/>
  <c r="E80" i="13"/>
  <c r="W79" i="13"/>
  <c r="V79" i="13"/>
  <c r="M79" i="13"/>
  <c r="L79" i="13"/>
  <c r="K79" i="13"/>
  <c r="J79" i="13"/>
  <c r="I79" i="13"/>
  <c r="H79" i="13"/>
  <c r="G79" i="13"/>
  <c r="F79" i="13"/>
  <c r="D79" i="13"/>
  <c r="C79" i="13"/>
  <c r="B79" i="13"/>
  <c r="A76" i="13"/>
  <c r="E83" i="14"/>
  <c r="E82" i="14"/>
  <c r="E81" i="14"/>
  <c r="E80" i="14"/>
  <c r="W79" i="14"/>
  <c r="V79" i="14"/>
  <c r="M79" i="14"/>
  <c r="L79" i="14"/>
  <c r="K79" i="14"/>
  <c r="J79" i="14"/>
  <c r="I79" i="14"/>
  <c r="H79" i="14"/>
  <c r="G79" i="14"/>
  <c r="F79" i="14"/>
  <c r="D79" i="14"/>
  <c r="C79" i="14"/>
  <c r="B79" i="14"/>
  <c r="A76" i="14"/>
  <c r="E83" i="15"/>
  <c r="E82" i="15"/>
  <c r="E81" i="15"/>
  <c r="E80" i="15"/>
  <c r="W79" i="15"/>
  <c r="V79" i="15"/>
  <c r="M79" i="15"/>
  <c r="L79" i="15"/>
  <c r="K79" i="15"/>
  <c r="J79" i="15"/>
  <c r="I79" i="15"/>
  <c r="H79" i="15"/>
  <c r="G79" i="15"/>
  <c r="F79" i="15"/>
  <c r="D79" i="15"/>
  <c r="C79" i="15"/>
  <c r="B79" i="15"/>
  <c r="A76" i="15"/>
  <c r="E83" i="16"/>
  <c r="E82" i="16"/>
  <c r="E81" i="16"/>
  <c r="E80" i="16"/>
  <c r="W79" i="16"/>
  <c r="V79" i="16"/>
  <c r="M79" i="16"/>
  <c r="L79" i="16"/>
  <c r="K79" i="16"/>
  <c r="J79" i="16"/>
  <c r="I79" i="16"/>
  <c r="H79" i="16"/>
  <c r="G79" i="16"/>
  <c r="F79" i="16"/>
  <c r="D79" i="16"/>
  <c r="C79" i="16"/>
  <c r="B79" i="16"/>
  <c r="A76" i="16"/>
  <c r="E83" i="17"/>
  <c r="E82" i="17"/>
  <c r="E81" i="17"/>
  <c r="E80" i="17"/>
  <c r="W79" i="17"/>
  <c r="V79" i="17"/>
  <c r="M79" i="17"/>
  <c r="L79" i="17"/>
  <c r="K79" i="17"/>
  <c r="J79" i="17"/>
  <c r="I79" i="17"/>
  <c r="H79" i="17"/>
  <c r="G79" i="17"/>
  <c r="F79" i="17"/>
  <c r="D79" i="17"/>
  <c r="C79" i="17"/>
  <c r="B79" i="17"/>
  <c r="A76" i="17"/>
  <c r="E83" i="18"/>
  <c r="E82" i="18"/>
  <c r="E81" i="18"/>
  <c r="E80" i="18"/>
  <c r="W79" i="18"/>
  <c r="V79" i="18"/>
  <c r="M79" i="18"/>
  <c r="L79" i="18"/>
  <c r="K79" i="18"/>
  <c r="J79" i="18"/>
  <c r="I79" i="18"/>
  <c r="H79" i="18"/>
  <c r="G79" i="18"/>
  <c r="F79" i="18"/>
  <c r="E79" i="18"/>
  <c r="D79" i="18"/>
  <c r="C79" i="18"/>
  <c r="B79" i="18"/>
  <c r="A76" i="18"/>
  <c r="E83" i="19"/>
  <c r="E82" i="19"/>
  <c r="E81" i="19"/>
  <c r="E80" i="19"/>
  <c r="W79" i="19"/>
  <c r="V79" i="19"/>
  <c r="M79" i="19"/>
  <c r="L79" i="19"/>
  <c r="K79" i="19"/>
  <c r="J79" i="19"/>
  <c r="I79" i="19"/>
  <c r="H79" i="19"/>
  <c r="G79" i="19"/>
  <c r="F79" i="19"/>
  <c r="D79" i="19"/>
  <c r="C79" i="19"/>
  <c r="B79" i="19"/>
  <c r="A76" i="19"/>
  <c r="E83" i="20"/>
  <c r="E82" i="20"/>
  <c r="E81" i="20"/>
  <c r="E80" i="20"/>
  <c r="W79" i="20"/>
  <c r="V79" i="20"/>
  <c r="M79" i="20"/>
  <c r="L79" i="20"/>
  <c r="K79" i="20"/>
  <c r="J79" i="20"/>
  <c r="I79" i="20"/>
  <c r="H79" i="20"/>
  <c r="G79" i="20"/>
  <c r="F79" i="20"/>
  <c r="D79" i="20"/>
  <c r="C79" i="20"/>
  <c r="B79" i="20"/>
  <c r="A76" i="20"/>
  <c r="E83" i="21"/>
  <c r="E82" i="21"/>
  <c r="E81" i="21"/>
  <c r="E80" i="21"/>
  <c r="W79" i="21"/>
  <c r="V79" i="21"/>
  <c r="M79" i="21"/>
  <c r="L79" i="21"/>
  <c r="K79" i="21"/>
  <c r="J79" i="21"/>
  <c r="I79" i="21"/>
  <c r="H79" i="21"/>
  <c r="G79" i="21"/>
  <c r="F79" i="21"/>
  <c r="D79" i="21"/>
  <c r="C79" i="21"/>
  <c r="B79" i="21"/>
  <c r="A76" i="21"/>
  <c r="E83" i="22"/>
  <c r="E82" i="22"/>
  <c r="E81" i="22"/>
  <c r="E80" i="22"/>
  <c r="W79" i="22"/>
  <c r="V79" i="22"/>
  <c r="M79" i="22"/>
  <c r="L79" i="22"/>
  <c r="K79" i="22"/>
  <c r="J79" i="22"/>
  <c r="I79" i="22"/>
  <c r="H79" i="22"/>
  <c r="G79" i="22"/>
  <c r="F79" i="22"/>
  <c r="D79" i="22"/>
  <c r="C79" i="22"/>
  <c r="B79" i="22"/>
  <c r="A76" i="22"/>
  <c r="E83" i="23"/>
  <c r="E82" i="23"/>
  <c r="E81" i="23"/>
  <c r="E80" i="23"/>
  <c r="W79" i="23"/>
  <c r="V79" i="23"/>
  <c r="M79" i="23"/>
  <c r="L79" i="23"/>
  <c r="K79" i="23"/>
  <c r="J79" i="23"/>
  <c r="I79" i="23"/>
  <c r="H79" i="23"/>
  <c r="G79" i="23"/>
  <c r="F79" i="23"/>
  <c r="D79" i="23"/>
  <c r="C79" i="23"/>
  <c r="B79" i="23"/>
  <c r="A76" i="23"/>
  <c r="E83" i="24"/>
  <c r="E82" i="24"/>
  <c r="E81" i="24"/>
  <c r="E80" i="24"/>
  <c r="W79" i="24"/>
  <c r="V79" i="24"/>
  <c r="M79" i="24"/>
  <c r="L79" i="24"/>
  <c r="K79" i="24"/>
  <c r="J79" i="24"/>
  <c r="I79" i="24"/>
  <c r="H79" i="24"/>
  <c r="G79" i="24"/>
  <c r="F79" i="24"/>
  <c r="D79" i="24"/>
  <c r="C79" i="24"/>
  <c r="B79" i="24"/>
  <c r="A76" i="24"/>
  <c r="E83" i="25"/>
  <c r="E82" i="25"/>
  <c r="E81" i="25"/>
  <c r="E80" i="25"/>
  <c r="W79" i="25"/>
  <c r="V79" i="25"/>
  <c r="M79" i="25"/>
  <c r="L79" i="25"/>
  <c r="K79" i="25"/>
  <c r="J79" i="25"/>
  <c r="I79" i="25"/>
  <c r="H79" i="25"/>
  <c r="G79" i="25"/>
  <c r="F79" i="25"/>
  <c r="D79" i="25"/>
  <c r="C79" i="25"/>
  <c r="B79" i="25"/>
  <c r="A76" i="25"/>
  <c r="E83" i="26"/>
  <c r="E82" i="26"/>
  <c r="E81" i="26"/>
  <c r="E80" i="26"/>
  <c r="W79" i="26"/>
  <c r="V79" i="26"/>
  <c r="M79" i="26"/>
  <c r="L79" i="26"/>
  <c r="K79" i="26"/>
  <c r="J79" i="26"/>
  <c r="I79" i="26"/>
  <c r="H79" i="26"/>
  <c r="G79" i="26"/>
  <c r="F79" i="26"/>
  <c r="D79" i="26"/>
  <c r="C79" i="26"/>
  <c r="B79" i="26"/>
  <c r="A76" i="26"/>
  <c r="E83" i="27"/>
  <c r="E82" i="27"/>
  <c r="E81" i="27"/>
  <c r="E80" i="27"/>
  <c r="W79" i="27"/>
  <c r="V79" i="27"/>
  <c r="M79" i="27"/>
  <c r="L79" i="27"/>
  <c r="K79" i="27"/>
  <c r="J79" i="27"/>
  <c r="I79" i="27"/>
  <c r="H79" i="27"/>
  <c r="G79" i="27"/>
  <c r="F79" i="27"/>
  <c r="D79" i="27"/>
  <c r="C79" i="27"/>
  <c r="B79" i="27"/>
  <c r="A76" i="27"/>
  <c r="E83" i="28"/>
  <c r="E82" i="28"/>
  <c r="E81" i="28"/>
  <c r="E80" i="28"/>
  <c r="W79" i="28"/>
  <c r="V79" i="28"/>
  <c r="M79" i="28"/>
  <c r="L79" i="28"/>
  <c r="K79" i="28"/>
  <c r="J79" i="28"/>
  <c r="I79" i="28"/>
  <c r="H79" i="28"/>
  <c r="G79" i="28"/>
  <c r="F79" i="28"/>
  <c r="D79" i="28"/>
  <c r="C79" i="28"/>
  <c r="B79" i="28"/>
  <c r="A76" i="28"/>
  <c r="E83" i="29"/>
  <c r="E82" i="29"/>
  <c r="E81" i="29"/>
  <c r="E80" i="29"/>
  <c r="W79" i="29"/>
  <c r="V79" i="29"/>
  <c r="M79" i="29"/>
  <c r="L79" i="29"/>
  <c r="K79" i="29"/>
  <c r="J79" i="29"/>
  <c r="I79" i="29"/>
  <c r="H79" i="29"/>
  <c r="G79" i="29"/>
  <c r="F79" i="29"/>
  <c r="D79" i="29"/>
  <c r="C79" i="29"/>
  <c r="B79" i="29"/>
  <c r="A76" i="29"/>
  <c r="E83" i="30"/>
  <c r="E82" i="30"/>
  <c r="E81" i="30"/>
  <c r="E80" i="30"/>
  <c r="E79" i="30" s="1"/>
  <c r="W79" i="30"/>
  <c r="V79" i="30"/>
  <c r="M79" i="30"/>
  <c r="L79" i="30"/>
  <c r="K79" i="30"/>
  <c r="J79" i="30"/>
  <c r="I79" i="30"/>
  <c r="H79" i="30"/>
  <c r="G79" i="30"/>
  <c r="F79" i="30"/>
  <c r="D79" i="30"/>
  <c r="C79" i="30"/>
  <c r="B79" i="30"/>
  <c r="A76" i="30"/>
  <c r="E83" i="31"/>
  <c r="E82" i="31"/>
  <c r="E81" i="31"/>
  <c r="E80" i="31"/>
  <c r="W79" i="31"/>
  <c r="V79" i="31"/>
  <c r="M79" i="31"/>
  <c r="L79" i="31"/>
  <c r="K79" i="31"/>
  <c r="J79" i="31"/>
  <c r="I79" i="31"/>
  <c r="H79" i="31"/>
  <c r="G79" i="31"/>
  <c r="F79" i="31"/>
  <c r="D79" i="31"/>
  <c r="C79" i="31"/>
  <c r="B79" i="31"/>
  <c r="A76" i="31"/>
  <c r="E83" i="1"/>
  <c r="E82" i="1"/>
  <c r="E81" i="1"/>
  <c r="E80" i="1"/>
  <c r="W79" i="1"/>
  <c r="V79" i="1"/>
  <c r="M79" i="1"/>
  <c r="L79" i="1"/>
  <c r="K79" i="1"/>
  <c r="J79" i="1"/>
  <c r="I79" i="1"/>
  <c r="H79" i="1"/>
  <c r="G79" i="1"/>
  <c r="F79" i="1"/>
  <c r="D79" i="1"/>
  <c r="C79" i="1"/>
  <c r="B79" i="1"/>
  <c r="A76" i="1"/>
  <c r="U93" i="31"/>
  <c r="S93" i="31"/>
  <c r="R93" i="31"/>
  <c r="Q93" i="31"/>
  <c r="P93" i="31"/>
  <c r="E93" i="31"/>
  <c r="T93" i="31" s="1"/>
  <c r="T92" i="31"/>
  <c r="S92" i="31"/>
  <c r="R92" i="31"/>
  <c r="Q92" i="31"/>
  <c r="P92" i="31"/>
  <c r="E92" i="31"/>
  <c r="U92" i="31" s="1"/>
  <c r="S91" i="31"/>
  <c r="R91" i="31"/>
  <c r="Q91" i="31"/>
  <c r="P91" i="31"/>
  <c r="E91" i="31"/>
  <c r="U91" i="31" s="1"/>
  <c r="S90" i="31"/>
  <c r="R90" i="31"/>
  <c r="Q90" i="31"/>
  <c r="P90" i="31"/>
  <c r="E90" i="31"/>
  <c r="T90" i="31" s="1"/>
  <c r="U89" i="31"/>
  <c r="T89" i="31"/>
  <c r="S89" i="31"/>
  <c r="R89" i="31"/>
  <c r="Q89" i="31"/>
  <c r="P89" i="31"/>
  <c r="E89" i="31"/>
  <c r="T88" i="31"/>
  <c r="S88" i="31"/>
  <c r="R88" i="31"/>
  <c r="Q88" i="31"/>
  <c r="P88" i="31"/>
  <c r="E88" i="31"/>
  <c r="U88" i="31" s="1"/>
  <c r="S87" i="31"/>
  <c r="R87" i="31"/>
  <c r="Q87" i="31"/>
  <c r="P87" i="31"/>
  <c r="E87" i="31"/>
  <c r="U87" i="31" s="1"/>
  <c r="S86" i="31"/>
  <c r="R86" i="31"/>
  <c r="Q86" i="31"/>
  <c r="P86" i="31"/>
  <c r="E86" i="31"/>
  <c r="T86" i="31" s="1"/>
  <c r="W72" i="31"/>
  <c r="V72" i="31"/>
  <c r="O72" i="31"/>
  <c r="N72" i="31"/>
  <c r="M72" i="31"/>
  <c r="L72" i="31"/>
  <c r="K72" i="31"/>
  <c r="J72" i="31"/>
  <c r="I72" i="31"/>
  <c r="S72" i="31" s="1"/>
  <c r="H72" i="31"/>
  <c r="R72" i="31" s="1"/>
  <c r="G72" i="31"/>
  <c r="F72" i="31"/>
  <c r="C72" i="31"/>
  <c r="B72" i="31"/>
  <c r="W71" i="31"/>
  <c r="V71" i="31"/>
  <c r="S71" i="31"/>
  <c r="O71" i="31"/>
  <c r="N71" i="31"/>
  <c r="M71" i="31"/>
  <c r="L71" i="31"/>
  <c r="K71" i="31"/>
  <c r="J71" i="31"/>
  <c r="I71" i="31"/>
  <c r="H71" i="31"/>
  <c r="R71" i="31" s="1"/>
  <c r="G71" i="31"/>
  <c r="F71" i="31"/>
  <c r="C71" i="31"/>
  <c r="B71" i="31"/>
  <c r="W70" i="31"/>
  <c r="V70" i="31"/>
  <c r="O70" i="31"/>
  <c r="N70" i="31"/>
  <c r="M70" i="31"/>
  <c r="L70" i="31"/>
  <c r="K70" i="31"/>
  <c r="J70" i="31"/>
  <c r="I70" i="31"/>
  <c r="H70" i="31"/>
  <c r="G70" i="31"/>
  <c r="F70" i="31"/>
  <c r="C70" i="31"/>
  <c r="B70" i="31"/>
  <c r="E70" i="31" s="1"/>
  <c r="S69" i="31"/>
  <c r="R69" i="31"/>
  <c r="Q69" i="31"/>
  <c r="P69" i="31"/>
  <c r="E69" i="31"/>
  <c r="T69" i="31" s="1"/>
  <c r="W67" i="31"/>
  <c r="V67" i="31"/>
  <c r="O67" i="31"/>
  <c r="N67" i="31"/>
  <c r="M67" i="31"/>
  <c r="L67" i="31"/>
  <c r="K67" i="31"/>
  <c r="J67" i="31"/>
  <c r="I67" i="31"/>
  <c r="S67" i="31" s="1"/>
  <c r="H67" i="31"/>
  <c r="R67" i="31" s="1"/>
  <c r="G67" i="31"/>
  <c r="F67" i="31"/>
  <c r="C67" i="31"/>
  <c r="B67" i="31"/>
  <c r="W66" i="31"/>
  <c r="V66" i="31"/>
  <c r="S66" i="31"/>
  <c r="O66" i="31"/>
  <c r="N66" i="31"/>
  <c r="M66" i="31"/>
  <c r="L66" i="31"/>
  <c r="K66" i="31"/>
  <c r="J66" i="31"/>
  <c r="I66" i="31"/>
  <c r="H66" i="31"/>
  <c r="R66" i="31" s="1"/>
  <c r="G66" i="31"/>
  <c r="F66" i="31"/>
  <c r="C66" i="31"/>
  <c r="B66" i="31"/>
  <c r="S65" i="31"/>
  <c r="R65" i="31"/>
  <c r="Q65" i="31"/>
  <c r="P65" i="31"/>
  <c r="E65" i="31"/>
  <c r="U65" i="31" s="1"/>
  <c r="U64" i="31"/>
  <c r="S64" i="31"/>
  <c r="R64" i="31"/>
  <c r="Q64" i="31"/>
  <c r="P64" i="31"/>
  <c r="E64" i="31"/>
  <c r="T64" i="31" s="1"/>
  <c r="U63" i="31"/>
  <c r="T63" i="31"/>
  <c r="S63" i="31"/>
  <c r="R63" i="31"/>
  <c r="Q63" i="31"/>
  <c r="P63" i="31"/>
  <c r="E63" i="31"/>
  <c r="S62" i="31"/>
  <c r="R62" i="31"/>
  <c r="Q62" i="31"/>
  <c r="P62" i="31"/>
  <c r="E62" i="31"/>
  <c r="U62" i="31" s="1"/>
  <c r="S61" i="31"/>
  <c r="R61" i="31"/>
  <c r="Q61" i="31"/>
  <c r="P61" i="31"/>
  <c r="E61" i="31"/>
  <c r="V59" i="31"/>
  <c r="O59" i="31"/>
  <c r="N59" i="31"/>
  <c r="M59" i="31"/>
  <c r="L59" i="31"/>
  <c r="K59" i="31"/>
  <c r="J59" i="31"/>
  <c r="I59" i="31"/>
  <c r="S59" i="31" s="1"/>
  <c r="H59" i="31"/>
  <c r="R59" i="31" s="1"/>
  <c r="G59" i="31"/>
  <c r="F59" i="31"/>
  <c r="C59" i="31"/>
  <c r="E59" i="31" s="1"/>
  <c r="B59" i="31"/>
  <c r="S58" i="31"/>
  <c r="R58" i="31"/>
  <c r="Q58" i="31"/>
  <c r="P58" i="31"/>
  <c r="E58" i="31"/>
  <c r="U58" i="31" s="1"/>
  <c r="S57" i="31"/>
  <c r="R57" i="31"/>
  <c r="Q57" i="31"/>
  <c r="P57" i="31"/>
  <c r="E57" i="31"/>
  <c r="U57" i="31" s="1"/>
  <c r="U56" i="31"/>
  <c r="S56" i="31"/>
  <c r="R56" i="31"/>
  <c r="Q56" i="31"/>
  <c r="P56" i="31"/>
  <c r="E56" i="31"/>
  <c r="T56" i="31" s="1"/>
  <c r="T55" i="31"/>
  <c r="S55" i="31"/>
  <c r="R55" i="31"/>
  <c r="Q55" i="31"/>
  <c r="P55" i="31"/>
  <c r="E55" i="31"/>
  <c r="U55" i="31" s="1"/>
  <c r="W53" i="31"/>
  <c r="V53" i="31"/>
  <c r="S53" i="31"/>
  <c r="O53" i="31"/>
  <c r="N53" i="31"/>
  <c r="M53" i="31"/>
  <c r="L53" i="31"/>
  <c r="K53" i="31"/>
  <c r="J53" i="31"/>
  <c r="I53" i="31"/>
  <c r="H53" i="31"/>
  <c r="R53" i="31" s="1"/>
  <c r="G53" i="31"/>
  <c r="F53" i="31"/>
  <c r="C53" i="31"/>
  <c r="B53" i="31"/>
  <c r="E53" i="31" s="1"/>
  <c r="S52" i="31"/>
  <c r="R52" i="31"/>
  <c r="Q52" i="31"/>
  <c r="P52" i="31"/>
  <c r="E52" i="31"/>
  <c r="U52" i="31" s="1"/>
  <c r="U51" i="31"/>
  <c r="S51" i="31"/>
  <c r="R51" i="31"/>
  <c r="Q51" i="31"/>
  <c r="P51" i="31"/>
  <c r="E51" i="31"/>
  <c r="T51" i="31" s="1"/>
  <c r="U50" i="31"/>
  <c r="T50" i="31"/>
  <c r="S50" i="31"/>
  <c r="R50" i="31"/>
  <c r="Q50" i="31"/>
  <c r="P50" i="31"/>
  <c r="E50" i="31"/>
  <c r="S49" i="31"/>
  <c r="R49" i="31"/>
  <c r="Q49" i="31"/>
  <c r="P49" i="31"/>
  <c r="E49" i="31"/>
  <c r="S48" i="31"/>
  <c r="R48" i="31"/>
  <c r="Q48" i="31"/>
  <c r="P48" i="31"/>
  <c r="E48" i="31"/>
  <c r="U48" i="31" s="1"/>
  <c r="U47" i="31"/>
  <c r="S47" i="31"/>
  <c r="R47" i="31"/>
  <c r="Q47" i="31"/>
  <c r="P47" i="31"/>
  <c r="E47" i="31"/>
  <c r="T47" i="31" s="1"/>
  <c r="U46" i="31"/>
  <c r="T46" i="31"/>
  <c r="S46" i="31"/>
  <c r="R46" i="31"/>
  <c r="Q46" i="31"/>
  <c r="P46" i="31"/>
  <c r="E46" i="31"/>
  <c r="S45" i="31"/>
  <c r="R45" i="31"/>
  <c r="Q45" i="31"/>
  <c r="P45" i="31"/>
  <c r="E45" i="31"/>
  <c r="S44" i="31"/>
  <c r="R44" i="31"/>
  <c r="Q44" i="31"/>
  <c r="P44" i="31"/>
  <c r="E44" i="31"/>
  <c r="U44" i="31" s="1"/>
  <c r="U43" i="31"/>
  <c r="S43" i="31"/>
  <c r="R43" i="31"/>
  <c r="Q43" i="31"/>
  <c r="P43" i="31"/>
  <c r="E43" i="31"/>
  <c r="U42" i="31"/>
  <c r="T42" i="31"/>
  <c r="S42" i="31"/>
  <c r="R42" i="31"/>
  <c r="Q42" i="31"/>
  <c r="P42" i="31"/>
  <c r="E42" i="31"/>
  <c r="W40" i="31"/>
  <c r="V40" i="31"/>
  <c r="S40" i="31"/>
  <c r="O40" i="31"/>
  <c r="N40" i="31"/>
  <c r="M40" i="31"/>
  <c r="L40" i="31"/>
  <c r="K40" i="31"/>
  <c r="J40" i="31"/>
  <c r="I40" i="31"/>
  <c r="H40" i="31"/>
  <c r="R40" i="31" s="1"/>
  <c r="G40" i="31"/>
  <c r="F40" i="31"/>
  <c r="C40" i="31"/>
  <c r="B40" i="31"/>
  <c r="S39" i="31"/>
  <c r="R39" i="31"/>
  <c r="Q39" i="31"/>
  <c r="P39" i="31"/>
  <c r="E39" i="31"/>
  <c r="U39" i="31" s="1"/>
  <c r="U38" i="31"/>
  <c r="S38" i="31"/>
  <c r="R38" i="31"/>
  <c r="Q38" i="31"/>
  <c r="P38" i="31"/>
  <c r="E38" i="31"/>
  <c r="T38" i="31" s="1"/>
  <c r="U37" i="31"/>
  <c r="T37" i="31"/>
  <c r="S37" i="31"/>
  <c r="R37" i="31"/>
  <c r="Q37" i="31"/>
  <c r="P37" i="31"/>
  <c r="E37" i="31"/>
  <c r="T36" i="31"/>
  <c r="S36" i="31"/>
  <c r="R36" i="31"/>
  <c r="Q36" i="31"/>
  <c r="P36" i="31"/>
  <c r="E36" i="31"/>
  <c r="U36" i="31" s="1"/>
  <c r="S35" i="31"/>
  <c r="R35" i="31"/>
  <c r="Q35" i="31"/>
  <c r="P35" i="31"/>
  <c r="E35" i="31"/>
  <c r="W33" i="31"/>
  <c r="V33" i="31"/>
  <c r="O33" i="31"/>
  <c r="N33" i="31"/>
  <c r="M33" i="31"/>
  <c r="L33" i="31"/>
  <c r="K33" i="31"/>
  <c r="J33" i="31"/>
  <c r="I33" i="31"/>
  <c r="S33" i="31" s="1"/>
  <c r="H33" i="31"/>
  <c r="G33" i="31"/>
  <c r="F33" i="31"/>
  <c r="C33" i="31"/>
  <c r="B33" i="31"/>
  <c r="E33" i="31" s="1"/>
  <c r="S32" i="31"/>
  <c r="R32" i="31"/>
  <c r="Q32" i="31"/>
  <c r="U32" i="31" s="1"/>
  <c r="P32" i="31"/>
  <c r="E32" i="31"/>
  <c r="W30" i="31"/>
  <c r="V30" i="31"/>
  <c r="S30" i="31"/>
  <c r="O30" i="31"/>
  <c r="N30" i="31"/>
  <c r="M30" i="31"/>
  <c r="L30" i="31"/>
  <c r="K30" i="31"/>
  <c r="J30" i="31"/>
  <c r="I30" i="31"/>
  <c r="Q30" i="31" s="1"/>
  <c r="H30" i="31"/>
  <c r="R30" i="31" s="1"/>
  <c r="G30" i="31"/>
  <c r="F30" i="31"/>
  <c r="C30" i="31"/>
  <c r="B30" i="31"/>
  <c r="S29" i="31"/>
  <c r="R29" i="31"/>
  <c r="Q29" i="31"/>
  <c r="P29" i="31"/>
  <c r="E29" i="31"/>
  <c r="U29" i="31" s="1"/>
  <c r="S28" i="31"/>
  <c r="R28" i="31"/>
  <c r="Q28" i="31"/>
  <c r="P28" i="31"/>
  <c r="E28" i="31"/>
  <c r="U27" i="31"/>
  <c r="T27" i="31"/>
  <c r="S27" i="31"/>
  <c r="R27" i="31"/>
  <c r="Q27" i="31"/>
  <c r="P27" i="31"/>
  <c r="E27" i="31"/>
  <c r="T26" i="31"/>
  <c r="S26" i="31"/>
  <c r="R26" i="31"/>
  <c r="Q26" i="31"/>
  <c r="P26" i="31"/>
  <c r="E26" i="31"/>
  <c r="U26" i="31" s="1"/>
  <c r="W24" i="31"/>
  <c r="V24" i="31"/>
  <c r="O24" i="31"/>
  <c r="N24" i="31"/>
  <c r="M24" i="31"/>
  <c r="L24" i="31"/>
  <c r="K24" i="31"/>
  <c r="J24" i="31"/>
  <c r="I24" i="31"/>
  <c r="Q24" i="31" s="1"/>
  <c r="H24" i="31"/>
  <c r="P24" i="31" s="1"/>
  <c r="G24" i="31"/>
  <c r="F24" i="31"/>
  <c r="C24" i="31"/>
  <c r="B24" i="31"/>
  <c r="E24" i="31" s="1"/>
  <c r="S23" i="31"/>
  <c r="R23" i="31"/>
  <c r="Q23" i="31"/>
  <c r="P23" i="31"/>
  <c r="E23" i="31"/>
  <c r="S22" i="31"/>
  <c r="R22" i="31"/>
  <c r="Q22" i="31"/>
  <c r="P22" i="31"/>
  <c r="E22" i="31"/>
  <c r="T21" i="31"/>
  <c r="S21" i="31"/>
  <c r="R21" i="31"/>
  <c r="Q21" i="31"/>
  <c r="P21" i="31"/>
  <c r="E21" i="31"/>
  <c r="U21" i="31" s="1"/>
  <c r="S20" i="31"/>
  <c r="R20" i="31"/>
  <c r="Q20" i="31"/>
  <c r="P20" i="31"/>
  <c r="E20" i="31"/>
  <c r="U20" i="31" s="1"/>
  <c r="S19" i="31"/>
  <c r="R19" i="31"/>
  <c r="Q19" i="31"/>
  <c r="P19" i="31"/>
  <c r="E19" i="31"/>
  <c r="S18" i="31"/>
  <c r="R18" i="31"/>
  <c r="Q18" i="31"/>
  <c r="P18" i="31"/>
  <c r="E18" i="31"/>
  <c r="W16" i="31"/>
  <c r="V16" i="31"/>
  <c r="S16" i="31"/>
  <c r="O16" i="31"/>
  <c r="N16" i="31"/>
  <c r="M16" i="31"/>
  <c r="L16" i="31"/>
  <c r="K16" i="31"/>
  <c r="J16" i="31"/>
  <c r="I16" i="31"/>
  <c r="H16" i="31"/>
  <c r="R16" i="31" s="1"/>
  <c r="G16" i="31"/>
  <c r="F16" i="31"/>
  <c r="C16" i="31"/>
  <c r="B16" i="31"/>
  <c r="S15" i="31"/>
  <c r="R15" i="31"/>
  <c r="Q15" i="31"/>
  <c r="P15" i="31"/>
  <c r="E15" i="31"/>
  <c r="U15" i="31" s="1"/>
  <c r="U14" i="31"/>
  <c r="S14" i="31"/>
  <c r="R14" i="31"/>
  <c r="Q14" i="31"/>
  <c r="P14" i="31"/>
  <c r="E14" i="31"/>
  <c r="T14" i="31" s="1"/>
  <c r="S13" i="31"/>
  <c r="R13" i="31"/>
  <c r="Q13" i="31"/>
  <c r="P13" i="31"/>
  <c r="E13" i="31"/>
  <c r="S12" i="31"/>
  <c r="R12" i="31"/>
  <c r="Q12" i="31"/>
  <c r="P12" i="31"/>
  <c r="E12" i="31"/>
  <c r="S11" i="31"/>
  <c r="R11" i="31"/>
  <c r="Q11" i="31"/>
  <c r="P11" i="31"/>
  <c r="E11" i="31"/>
  <c r="U11" i="31" s="1"/>
  <c r="S10" i="31"/>
  <c r="R10" i="31"/>
  <c r="Q10" i="31"/>
  <c r="U10" i="31" s="1"/>
  <c r="P10" i="31"/>
  <c r="E10" i="31"/>
  <c r="S9" i="31"/>
  <c r="R9" i="31"/>
  <c r="Q9" i="31"/>
  <c r="P9" i="31"/>
  <c r="E9" i="31"/>
  <c r="T93" i="30"/>
  <c r="S93" i="30"/>
  <c r="R93" i="30"/>
  <c r="Q93" i="30"/>
  <c r="P93" i="30"/>
  <c r="E93" i="30"/>
  <c r="U93" i="30" s="1"/>
  <c r="S92" i="30"/>
  <c r="R92" i="30"/>
  <c r="Q92" i="30"/>
  <c r="P92" i="30"/>
  <c r="E92" i="30"/>
  <c r="U92" i="30" s="1"/>
  <c r="S91" i="30"/>
  <c r="R91" i="30"/>
  <c r="Q91" i="30"/>
  <c r="P91" i="30"/>
  <c r="E91" i="30"/>
  <c r="S90" i="30"/>
  <c r="R90" i="30"/>
  <c r="Q90" i="30"/>
  <c r="P90" i="30"/>
  <c r="E90" i="30"/>
  <c r="T89" i="30"/>
  <c r="S89" i="30"/>
  <c r="R89" i="30"/>
  <c r="Q89" i="30"/>
  <c r="P89" i="30"/>
  <c r="E89" i="30"/>
  <c r="U89" i="30" s="1"/>
  <c r="S88" i="30"/>
  <c r="R88" i="30"/>
  <c r="Q88" i="30"/>
  <c r="P88" i="30"/>
  <c r="E88" i="30"/>
  <c r="U88" i="30" s="1"/>
  <c r="S87" i="30"/>
  <c r="R87" i="30"/>
  <c r="Q87" i="30"/>
  <c r="P87" i="30"/>
  <c r="E87" i="30"/>
  <c r="S86" i="30"/>
  <c r="R86" i="30"/>
  <c r="Q86" i="30"/>
  <c r="P86" i="30"/>
  <c r="E86" i="30"/>
  <c r="W72" i="30"/>
  <c r="V72" i="30"/>
  <c r="O72" i="30"/>
  <c r="N72" i="30"/>
  <c r="M72" i="30"/>
  <c r="L72" i="30"/>
  <c r="K72" i="30"/>
  <c r="J72" i="30"/>
  <c r="I72" i="30"/>
  <c r="H72" i="30"/>
  <c r="R72" i="30" s="1"/>
  <c r="G72" i="30"/>
  <c r="F72" i="30"/>
  <c r="C72" i="30"/>
  <c r="B72" i="30"/>
  <c r="W71" i="30"/>
  <c r="V71" i="30"/>
  <c r="O71" i="30"/>
  <c r="N71" i="30"/>
  <c r="M71" i="30"/>
  <c r="L71" i="30"/>
  <c r="K71" i="30"/>
  <c r="J71" i="30"/>
  <c r="I71" i="30"/>
  <c r="H71" i="30"/>
  <c r="G71" i="30"/>
  <c r="F71" i="30"/>
  <c r="C71" i="30"/>
  <c r="B71" i="30"/>
  <c r="E71" i="30" s="1"/>
  <c r="W70" i="30"/>
  <c r="V70" i="30"/>
  <c r="O70" i="30"/>
  <c r="N70" i="30"/>
  <c r="M70" i="30"/>
  <c r="L70" i="30"/>
  <c r="K70" i="30"/>
  <c r="J70" i="30"/>
  <c r="I70" i="30"/>
  <c r="S70" i="30" s="1"/>
  <c r="H70" i="30"/>
  <c r="G70" i="30"/>
  <c r="F70" i="30"/>
  <c r="C70" i="30"/>
  <c r="B70" i="30"/>
  <c r="E70" i="30" s="1"/>
  <c r="S69" i="30"/>
  <c r="R69" i="30"/>
  <c r="Q69" i="30"/>
  <c r="U69" i="30" s="1"/>
  <c r="P69" i="30"/>
  <c r="T69" i="30" s="1"/>
  <c r="E69" i="30"/>
  <c r="W67" i="30"/>
  <c r="V67" i="30"/>
  <c r="O67" i="30"/>
  <c r="N67" i="30"/>
  <c r="M67" i="30"/>
  <c r="L67" i="30"/>
  <c r="K67" i="30"/>
  <c r="J67" i="30"/>
  <c r="I67" i="30"/>
  <c r="H67" i="30"/>
  <c r="R67" i="30" s="1"/>
  <c r="G67" i="30"/>
  <c r="F67" i="30"/>
  <c r="C67" i="30"/>
  <c r="B67" i="30"/>
  <c r="W66" i="30"/>
  <c r="V66" i="30"/>
  <c r="O66" i="30"/>
  <c r="N66" i="30"/>
  <c r="M66" i="30"/>
  <c r="L66" i="30"/>
  <c r="K66" i="30"/>
  <c r="J66" i="30"/>
  <c r="I66" i="30"/>
  <c r="H66" i="30"/>
  <c r="G66" i="30"/>
  <c r="F66" i="30"/>
  <c r="C66" i="30"/>
  <c r="B66" i="30"/>
  <c r="E66" i="30" s="1"/>
  <c r="S65" i="30"/>
  <c r="R65" i="30"/>
  <c r="Q65" i="30"/>
  <c r="P65" i="30"/>
  <c r="E65" i="30"/>
  <c r="U64" i="30"/>
  <c r="T64" i="30"/>
  <c r="S64" i="30"/>
  <c r="R64" i="30"/>
  <c r="Q64" i="30"/>
  <c r="P64" i="30"/>
  <c r="E64" i="30"/>
  <c r="T63" i="30"/>
  <c r="S63" i="30"/>
  <c r="R63" i="30"/>
  <c r="Q63" i="30"/>
  <c r="P63" i="30"/>
  <c r="E63" i="30"/>
  <c r="U63" i="30" s="1"/>
  <c r="S62" i="30"/>
  <c r="R62" i="30"/>
  <c r="Q62" i="30"/>
  <c r="P62" i="30"/>
  <c r="E62" i="30"/>
  <c r="U62" i="30" s="1"/>
  <c r="S61" i="30"/>
  <c r="R61" i="30"/>
  <c r="Q61" i="30"/>
  <c r="P61" i="30"/>
  <c r="E61" i="30"/>
  <c r="U61" i="30" s="1"/>
  <c r="V59" i="30"/>
  <c r="O59" i="30"/>
  <c r="N59" i="30"/>
  <c r="M59" i="30"/>
  <c r="L59" i="30"/>
  <c r="K59" i="30"/>
  <c r="J59" i="30"/>
  <c r="I59" i="30"/>
  <c r="H59" i="30"/>
  <c r="R59" i="30" s="1"/>
  <c r="G59" i="30"/>
  <c r="F59" i="30"/>
  <c r="C59" i="30"/>
  <c r="B59" i="30"/>
  <c r="S58" i="30"/>
  <c r="R58" i="30"/>
  <c r="Q58" i="30"/>
  <c r="P58" i="30"/>
  <c r="E58" i="30"/>
  <c r="U58" i="30" s="1"/>
  <c r="S57" i="30"/>
  <c r="R57" i="30"/>
  <c r="Q57" i="30"/>
  <c r="P57" i="30"/>
  <c r="E57" i="30"/>
  <c r="T57" i="30" s="1"/>
  <c r="U56" i="30"/>
  <c r="T56" i="30"/>
  <c r="S56" i="30"/>
  <c r="R56" i="30"/>
  <c r="Q56" i="30"/>
  <c r="P56" i="30"/>
  <c r="E56" i="30"/>
  <c r="T55" i="30"/>
  <c r="S55" i="30"/>
  <c r="R55" i="30"/>
  <c r="Q55" i="30"/>
  <c r="P55" i="30"/>
  <c r="E55" i="30"/>
  <c r="U55" i="30" s="1"/>
  <c r="W53" i="30"/>
  <c r="V53" i="30"/>
  <c r="O53" i="30"/>
  <c r="N53" i="30"/>
  <c r="M53" i="30"/>
  <c r="L53" i="30"/>
  <c r="K53" i="30"/>
  <c r="J53" i="30"/>
  <c r="I53" i="30"/>
  <c r="H53" i="30"/>
  <c r="G53" i="30"/>
  <c r="F53" i="30"/>
  <c r="C53" i="30"/>
  <c r="B53" i="30"/>
  <c r="S52" i="30"/>
  <c r="R52" i="30"/>
  <c r="Q52" i="30"/>
  <c r="P52" i="30"/>
  <c r="E52" i="30"/>
  <c r="S51" i="30"/>
  <c r="R51" i="30"/>
  <c r="Q51" i="30"/>
  <c r="P51" i="30"/>
  <c r="E51" i="30"/>
  <c r="T50" i="30"/>
  <c r="S50" i="30"/>
  <c r="R50" i="30"/>
  <c r="Q50" i="30"/>
  <c r="P50" i="30"/>
  <c r="E50" i="30"/>
  <c r="U50" i="30" s="1"/>
  <c r="S49" i="30"/>
  <c r="R49" i="30"/>
  <c r="Q49" i="30"/>
  <c r="P49" i="30"/>
  <c r="E49" i="30"/>
  <c r="U49" i="30" s="1"/>
  <c r="S48" i="30"/>
  <c r="R48" i="30"/>
  <c r="Q48" i="30"/>
  <c r="P48" i="30"/>
  <c r="E48" i="30"/>
  <c r="U47" i="30"/>
  <c r="S47" i="30"/>
  <c r="R47" i="30"/>
  <c r="Q47" i="30"/>
  <c r="P47" i="30"/>
  <c r="E47" i="30"/>
  <c r="T47" i="30" s="1"/>
  <c r="T46" i="30"/>
  <c r="S46" i="30"/>
  <c r="R46" i="30"/>
  <c r="Q46" i="30"/>
  <c r="P46" i="30"/>
  <c r="E46" i="30"/>
  <c r="U46" i="30" s="1"/>
  <c r="S45" i="30"/>
  <c r="R45" i="30"/>
  <c r="Q45" i="30"/>
  <c r="P45" i="30"/>
  <c r="E45" i="30"/>
  <c r="U45" i="30" s="1"/>
  <c r="S44" i="30"/>
  <c r="R44" i="30"/>
  <c r="Q44" i="30"/>
  <c r="P44" i="30"/>
  <c r="E44" i="30"/>
  <c r="U43" i="30"/>
  <c r="T43" i="30"/>
  <c r="S43" i="30"/>
  <c r="R43" i="30"/>
  <c r="Q43" i="30"/>
  <c r="P43" i="30"/>
  <c r="E43" i="30"/>
  <c r="T42" i="30"/>
  <c r="S42" i="30"/>
  <c r="R42" i="30"/>
  <c r="Q42" i="30"/>
  <c r="P42" i="30"/>
  <c r="E42" i="30"/>
  <c r="U42" i="30" s="1"/>
  <c r="W40" i="30"/>
  <c r="V40" i="30"/>
  <c r="O40" i="30"/>
  <c r="N40" i="30"/>
  <c r="M40" i="30"/>
  <c r="L40" i="30"/>
  <c r="K40" i="30"/>
  <c r="J40" i="30"/>
  <c r="I40" i="30"/>
  <c r="H40" i="30"/>
  <c r="P40" i="30" s="1"/>
  <c r="G40" i="30"/>
  <c r="F40" i="30"/>
  <c r="C40" i="30"/>
  <c r="B40" i="30"/>
  <c r="E40" i="30" s="1"/>
  <c r="U39" i="30"/>
  <c r="T39" i="30"/>
  <c r="S39" i="30"/>
  <c r="R39" i="30"/>
  <c r="Q39" i="30"/>
  <c r="P39" i="30"/>
  <c r="E39" i="30"/>
  <c r="U38" i="30"/>
  <c r="T38" i="30"/>
  <c r="S38" i="30"/>
  <c r="R38" i="30"/>
  <c r="Q38" i="30"/>
  <c r="P38" i="30"/>
  <c r="E38" i="30"/>
  <c r="S37" i="30"/>
  <c r="R37" i="30"/>
  <c r="Q37" i="30"/>
  <c r="P37" i="30"/>
  <c r="E37" i="30"/>
  <c r="S36" i="30"/>
  <c r="R36" i="30"/>
  <c r="Q36" i="30"/>
  <c r="P36" i="30"/>
  <c r="E36" i="30"/>
  <c r="U36" i="30" s="1"/>
  <c r="U35" i="30"/>
  <c r="T35" i="30"/>
  <c r="S35" i="30"/>
  <c r="R35" i="30"/>
  <c r="Q35" i="30"/>
  <c r="P35" i="30"/>
  <c r="E35" i="30"/>
  <c r="W33" i="30"/>
  <c r="V33" i="30"/>
  <c r="O33" i="30"/>
  <c r="N33" i="30"/>
  <c r="M33" i="30"/>
  <c r="L33" i="30"/>
  <c r="K33" i="30"/>
  <c r="J33" i="30"/>
  <c r="I33" i="30"/>
  <c r="S33" i="30" s="1"/>
  <c r="H33" i="30"/>
  <c r="R33" i="30" s="1"/>
  <c r="G33" i="30"/>
  <c r="F33" i="30"/>
  <c r="E33" i="30"/>
  <c r="C33" i="30"/>
  <c r="B33" i="30"/>
  <c r="S32" i="30"/>
  <c r="R32" i="30"/>
  <c r="Q32" i="30"/>
  <c r="P32" i="30"/>
  <c r="E32" i="30"/>
  <c r="U32" i="30" s="1"/>
  <c r="W30" i="30"/>
  <c r="V30" i="30"/>
  <c r="O30" i="30"/>
  <c r="N30" i="30"/>
  <c r="M30" i="30"/>
  <c r="L30" i="30"/>
  <c r="K30" i="30"/>
  <c r="J30" i="30"/>
  <c r="I30" i="30"/>
  <c r="H30" i="30"/>
  <c r="G30" i="30"/>
  <c r="F30" i="30"/>
  <c r="C30" i="30"/>
  <c r="B30" i="30"/>
  <c r="U29" i="30"/>
  <c r="S29" i="30"/>
  <c r="R29" i="30"/>
  <c r="Q29" i="30"/>
  <c r="P29" i="30"/>
  <c r="E29" i="30"/>
  <c r="T29" i="30" s="1"/>
  <c r="U28" i="30"/>
  <c r="T28" i="30"/>
  <c r="S28" i="30"/>
  <c r="R28" i="30"/>
  <c r="Q28" i="30"/>
  <c r="P28" i="30"/>
  <c r="E28" i="30"/>
  <c r="T27" i="30"/>
  <c r="S27" i="30"/>
  <c r="R27" i="30"/>
  <c r="Q27" i="30"/>
  <c r="P27" i="30"/>
  <c r="E27" i="30"/>
  <c r="U27" i="30" s="1"/>
  <c r="S26" i="30"/>
  <c r="R26" i="30"/>
  <c r="Q26" i="30"/>
  <c r="P26" i="30"/>
  <c r="E26" i="30"/>
  <c r="U26" i="30" s="1"/>
  <c r="W24" i="30"/>
  <c r="V24" i="30"/>
  <c r="O24" i="30"/>
  <c r="N24" i="30"/>
  <c r="M24" i="30"/>
  <c r="L24" i="30"/>
  <c r="K24" i="30"/>
  <c r="J24" i="30"/>
  <c r="I24" i="30"/>
  <c r="S24" i="30" s="1"/>
  <c r="H24" i="30"/>
  <c r="G24" i="30"/>
  <c r="F24" i="30"/>
  <c r="C24" i="30"/>
  <c r="B24" i="30"/>
  <c r="E24" i="30" s="1"/>
  <c r="U23" i="30"/>
  <c r="S23" i="30"/>
  <c r="R23" i="30"/>
  <c r="Q23" i="30"/>
  <c r="P23" i="30"/>
  <c r="E23" i="30"/>
  <c r="T23" i="30" s="1"/>
  <c r="T22" i="30"/>
  <c r="S22" i="30"/>
  <c r="R22" i="30"/>
  <c r="Q22" i="30"/>
  <c r="P22" i="30"/>
  <c r="E22" i="30"/>
  <c r="U22" i="30" s="1"/>
  <c r="S21" i="30"/>
  <c r="R21" i="30"/>
  <c r="Q21" i="30"/>
  <c r="P21" i="30"/>
  <c r="E21" i="30"/>
  <c r="U21" i="30" s="1"/>
  <c r="S20" i="30"/>
  <c r="R20" i="30"/>
  <c r="Q20" i="30"/>
  <c r="P20" i="30"/>
  <c r="E20" i="30"/>
  <c r="S19" i="30"/>
  <c r="R19" i="30"/>
  <c r="Q19" i="30"/>
  <c r="P19" i="30"/>
  <c r="E19" i="30"/>
  <c r="T18" i="30"/>
  <c r="S18" i="30"/>
  <c r="R18" i="30"/>
  <c r="Q18" i="30"/>
  <c r="P18" i="30"/>
  <c r="E18" i="30"/>
  <c r="U18" i="30" s="1"/>
  <c r="W16" i="30"/>
  <c r="V16" i="30"/>
  <c r="O16" i="30"/>
  <c r="N16" i="30"/>
  <c r="M16" i="30"/>
  <c r="L16" i="30"/>
  <c r="K16" i="30"/>
  <c r="J16" i="30"/>
  <c r="I16" i="30"/>
  <c r="H16" i="30"/>
  <c r="G16" i="30"/>
  <c r="F16" i="30"/>
  <c r="C16" i="30"/>
  <c r="B16" i="30"/>
  <c r="E16" i="30" s="1"/>
  <c r="U15" i="30"/>
  <c r="S15" i="30"/>
  <c r="R15" i="30"/>
  <c r="Q15" i="30"/>
  <c r="P15" i="30"/>
  <c r="E15" i="30"/>
  <c r="T15" i="30" s="1"/>
  <c r="U14" i="30"/>
  <c r="T14" i="30"/>
  <c r="S14" i="30"/>
  <c r="R14" i="30"/>
  <c r="Q14" i="30"/>
  <c r="P14" i="30"/>
  <c r="E14" i="30"/>
  <c r="S13" i="30"/>
  <c r="R13" i="30"/>
  <c r="Q13" i="30"/>
  <c r="P13" i="30"/>
  <c r="E13" i="30"/>
  <c r="S12" i="30"/>
  <c r="R12" i="30"/>
  <c r="Q12" i="30"/>
  <c r="P12" i="30"/>
  <c r="E12" i="30"/>
  <c r="U11" i="30"/>
  <c r="S11" i="30"/>
  <c r="R11" i="30"/>
  <c r="Q11" i="30"/>
  <c r="P11" i="30"/>
  <c r="E11" i="30"/>
  <c r="T11" i="30" s="1"/>
  <c r="S10" i="30"/>
  <c r="R10" i="30"/>
  <c r="Q10" i="30"/>
  <c r="P10" i="30"/>
  <c r="E10" i="30"/>
  <c r="U10" i="30" s="1"/>
  <c r="S9" i="30"/>
  <c r="R9" i="30"/>
  <c r="Q9" i="30"/>
  <c r="P9" i="30"/>
  <c r="E9" i="30"/>
  <c r="T9" i="30" s="1"/>
  <c r="S93" i="29"/>
  <c r="R93" i="29"/>
  <c r="Q93" i="29"/>
  <c r="P93" i="29"/>
  <c r="E93" i="29"/>
  <c r="U92" i="29"/>
  <c r="S92" i="29"/>
  <c r="R92" i="29"/>
  <c r="Q92" i="29"/>
  <c r="P92" i="29"/>
  <c r="E92" i="29"/>
  <c r="T92" i="29" s="1"/>
  <c r="S91" i="29"/>
  <c r="R91" i="29"/>
  <c r="Q91" i="29"/>
  <c r="P91" i="29"/>
  <c r="E91" i="29"/>
  <c r="S90" i="29"/>
  <c r="R90" i="29"/>
  <c r="Q90" i="29"/>
  <c r="P90" i="29"/>
  <c r="E90" i="29"/>
  <c r="S89" i="29"/>
  <c r="R89" i="29"/>
  <c r="Q89" i="29"/>
  <c r="P89" i="29"/>
  <c r="E89" i="29"/>
  <c r="U88" i="29"/>
  <c r="S88" i="29"/>
  <c r="R88" i="29"/>
  <c r="Q88" i="29"/>
  <c r="P88" i="29"/>
  <c r="E88" i="29"/>
  <c r="T88" i="29" s="1"/>
  <c r="S87" i="29"/>
  <c r="R87" i="29"/>
  <c r="Q87" i="29"/>
  <c r="P87" i="29"/>
  <c r="E87" i="29"/>
  <c r="S86" i="29"/>
  <c r="R86" i="29"/>
  <c r="Q86" i="29"/>
  <c r="P86" i="29"/>
  <c r="E86" i="29"/>
  <c r="W72" i="29"/>
  <c r="V72" i="29"/>
  <c r="O72" i="29"/>
  <c r="N72" i="29"/>
  <c r="M72" i="29"/>
  <c r="L72" i="29"/>
  <c r="K72" i="29"/>
  <c r="J72" i="29"/>
  <c r="I72" i="29"/>
  <c r="H72" i="29"/>
  <c r="G72" i="29"/>
  <c r="F72" i="29"/>
  <c r="C72" i="29"/>
  <c r="B72" i="29"/>
  <c r="W71" i="29"/>
  <c r="V71" i="29"/>
  <c r="O71" i="29"/>
  <c r="N71" i="29"/>
  <c r="M71" i="29"/>
  <c r="L71" i="29"/>
  <c r="K71" i="29"/>
  <c r="J71" i="29"/>
  <c r="I71" i="29"/>
  <c r="S71" i="29" s="1"/>
  <c r="H71" i="29"/>
  <c r="R71" i="29" s="1"/>
  <c r="G71" i="29"/>
  <c r="F71" i="29"/>
  <c r="C71" i="29"/>
  <c r="B71" i="29"/>
  <c r="E71" i="29" s="1"/>
  <c r="W70" i="29"/>
  <c r="V70" i="29"/>
  <c r="O70" i="29"/>
  <c r="N70" i="29"/>
  <c r="M70" i="29"/>
  <c r="L70" i="29"/>
  <c r="K70" i="29"/>
  <c r="J70" i="29"/>
  <c r="I70" i="29"/>
  <c r="S70" i="29" s="1"/>
  <c r="H70" i="29"/>
  <c r="R70" i="29" s="1"/>
  <c r="G70" i="29"/>
  <c r="F70" i="29"/>
  <c r="C70" i="29"/>
  <c r="B70" i="29"/>
  <c r="E70" i="29" s="1"/>
  <c r="S69" i="29"/>
  <c r="R69" i="29"/>
  <c r="Q69" i="29"/>
  <c r="P69" i="29"/>
  <c r="E69" i="29"/>
  <c r="U69" i="29" s="1"/>
  <c r="W67" i="29"/>
  <c r="V67" i="29"/>
  <c r="O67" i="29"/>
  <c r="N67" i="29"/>
  <c r="M67" i="29"/>
  <c r="L67" i="29"/>
  <c r="K67" i="29"/>
  <c r="J67" i="29"/>
  <c r="I67" i="29"/>
  <c r="S67" i="29" s="1"/>
  <c r="H67" i="29"/>
  <c r="G67" i="29"/>
  <c r="F67" i="29"/>
  <c r="C67" i="29"/>
  <c r="B67" i="29"/>
  <c r="W66" i="29"/>
  <c r="V66" i="29"/>
  <c r="O66" i="29"/>
  <c r="N66" i="29"/>
  <c r="M66" i="29"/>
  <c r="L66" i="29"/>
  <c r="K66" i="29"/>
  <c r="J66" i="29"/>
  <c r="I66" i="29"/>
  <c r="S66" i="29" s="1"/>
  <c r="H66" i="29"/>
  <c r="G66" i="29"/>
  <c r="F66" i="29"/>
  <c r="C66" i="29"/>
  <c r="B66" i="29"/>
  <c r="E66" i="29" s="1"/>
  <c r="U65" i="29"/>
  <c r="S65" i="29"/>
  <c r="R65" i="29"/>
  <c r="Q65" i="29"/>
  <c r="P65" i="29"/>
  <c r="E65" i="29"/>
  <c r="T65" i="29" s="1"/>
  <c r="T64" i="29"/>
  <c r="S64" i="29"/>
  <c r="R64" i="29"/>
  <c r="Q64" i="29"/>
  <c r="P64" i="29"/>
  <c r="E64" i="29"/>
  <c r="U64" i="29" s="1"/>
  <c r="S63" i="29"/>
  <c r="R63" i="29"/>
  <c r="Q63" i="29"/>
  <c r="P63" i="29"/>
  <c r="E63" i="29"/>
  <c r="S62" i="29"/>
  <c r="R62" i="29"/>
  <c r="Q62" i="29"/>
  <c r="P62" i="29"/>
  <c r="E62" i="29"/>
  <c r="S61" i="29"/>
  <c r="R61" i="29"/>
  <c r="Q61" i="29"/>
  <c r="P61" i="29"/>
  <c r="E61" i="29"/>
  <c r="V59" i="29"/>
  <c r="O59" i="29"/>
  <c r="N59" i="29"/>
  <c r="M59" i="29"/>
  <c r="L59" i="29"/>
  <c r="K59" i="29"/>
  <c r="J59" i="29"/>
  <c r="I59" i="29"/>
  <c r="S59" i="29" s="1"/>
  <c r="H59" i="29"/>
  <c r="G59" i="29"/>
  <c r="F59" i="29"/>
  <c r="C59" i="29"/>
  <c r="B59" i="29"/>
  <c r="S58" i="29"/>
  <c r="R58" i="29"/>
  <c r="Q58" i="29"/>
  <c r="P58" i="29"/>
  <c r="E58" i="29"/>
  <c r="U58" i="29" s="1"/>
  <c r="S57" i="29"/>
  <c r="R57" i="29"/>
  <c r="Q57" i="29"/>
  <c r="P57" i="29"/>
  <c r="E57" i="29"/>
  <c r="U57" i="29" s="1"/>
  <c r="S56" i="29"/>
  <c r="R56" i="29"/>
  <c r="Q56" i="29"/>
  <c r="P56" i="29"/>
  <c r="E56" i="29"/>
  <c r="U56" i="29" s="1"/>
  <c r="S55" i="29"/>
  <c r="R55" i="29"/>
  <c r="Q55" i="29"/>
  <c r="P55" i="29"/>
  <c r="E55" i="29"/>
  <c r="W53" i="29"/>
  <c r="V53" i="29"/>
  <c r="O53" i="29"/>
  <c r="N53" i="29"/>
  <c r="M53" i="29"/>
  <c r="L53" i="29"/>
  <c r="K53" i="29"/>
  <c r="J53" i="29"/>
  <c r="I53" i="29"/>
  <c r="S53" i="29" s="1"/>
  <c r="H53" i="29"/>
  <c r="G53" i="29"/>
  <c r="F53" i="29"/>
  <c r="C53" i="29"/>
  <c r="B53" i="29"/>
  <c r="E53" i="29" s="1"/>
  <c r="U52" i="29"/>
  <c r="S52" i="29"/>
  <c r="R52" i="29"/>
  <c r="Q52" i="29"/>
  <c r="P52" i="29"/>
  <c r="E52" i="29"/>
  <c r="T52" i="29" s="1"/>
  <c r="S51" i="29"/>
  <c r="R51" i="29"/>
  <c r="Q51" i="29"/>
  <c r="P51" i="29"/>
  <c r="E51" i="29"/>
  <c r="U51" i="29" s="1"/>
  <c r="S50" i="29"/>
  <c r="R50" i="29"/>
  <c r="Q50" i="29"/>
  <c r="P50" i="29"/>
  <c r="E50" i="29"/>
  <c r="S49" i="29"/>
  <c r="R49" i="29"/>
  <c r="Q49" i="29"/>
  <c r="P49" i="29"/>
  <c r="E49" i="29"/>
  <c r="U48" i="29"/>
  <c r="S48" i="29"/>
  <c r="R48" i="29"/>
  <c r="Q48" i="29"/>
  <c r="P48" i="29"/>
  <c r="E48" i="29"/>
  <c r="T48" i="29" s="1"/>
  <c r="S47" i="29"/>
  <c r="R47" i="29"/>
  <c r="Q47" i="29"/>
  <c r="P47" i="29"/>
  <c r="E47" i="29"/>
  <c r="U47" i="29" s="1"/>
  <c r="U46" i="29"/>
  <c r="S46" i="29"/>
  <c r="R46" i="29"/>
  <c r="Q46" i="29"/>
  <c r="P46" i="29"/>
  <c r="E46" i="29"/>
  <c r="T46" i="29" s="1"/>
  <c r="S45" i="29"/>
  <c r="R45" i="29"/>
  <c r="Q45" i="29"/>
  <c r="P45" i="29"/>
  <c r="E45" i="29"/>
  <c r="S44" i="29"/>
  <c r="R44" i="29"/>
  <c r="Q44" i="29"/>
  <c r="P44" i="29"/>
  <c r="E44" i="29"/>
  <c r="T44" i="29" s="1"/>
  <c r="T43" i="29"/>
  <c r="S43" i="29"/>
  <c r="R43" i="29"/>
  <c r="Q43" i="29"/>
  <c r="P43" i="29"/>
  <c r="E43" i="29"/>
  <c r="S42" i="29"/>
  <c r="R42" i="29"/>
  <c r="Q42" i="29"/>
  <c r="P42" i="29"/>
  <c r="E42" i="29"/>
  <c r="T42" i="29" s="1"/>
  <c r="W40" i="29"/>
  <c r="V40" i="29"/>
  <c r="O40" i="29"/>
  <c r="N40" i="29"/>
  <c r="M40" i="29"/>
  <c r="L40" i="29"/>
  <c r="K40" i="29"/>
  <c r="J40" i="29"/>
  <c r="I40" i="29"/>
  <c r="S40" i="29" s="1"/>
  <c r="H40" i="29"/>
  <c r="R40" i="29" s="1"/>
  <c r="G40" i="29"/>
  <c r="F40" i="29"/>
  <c r="E40" i="29"/>
  <c r="C40" i="29"/>
  <c r="B40" i="29"/>
  <c r="S39" i="29"/>
  <c r="R39" i="29"/>
  <c r="Q39" i="29"/>
  <c r="P39" i="29"/>
  <c r="E39" i="29"/>
  <c r="S38" i="29"/>
  <c r="R38" i="29"/>
  <c r="Q38" i="29"/>
  <c r="P38" i="29"/>
  <c r="E38" i="29"/>
  <c r="T38" i="29" s="1"/>
  <c r="S37" i="29"/>
  <c r="R37" i="29"/>
  <c r="Q37" i="29"/>
  <c r="P37" i="29"/>
  <c r="E37" i="29"/>
  <c r="S36" i="29"/>
  <c r="R36" i="29"/>
  <c r="Q36" i="29"/>
  <c r="P36" i="29"/>
  <c r="E36" i="29"/>
  <c r="T35" i="29"/>
  <c r="S35" i="29"/>
  <c r="R35" i="29"/>
  <c r="Q35" i="29"/>
  <c r="P35" i="29"/>
  <c r="E35" i="29"/>
  <c r="W33" i="29"/>
  <c r="V33" i="29"/>
  <c r="S33" i="29"/>
  <c r="O33" i="29"/>
  <c r="N33" i="29"/>
  <c r="M33" i="29"/>
  <c r="L33" i="29"/>
  <c r="K33" i="29"/>
  <c r="J33" i="29"/>
  <c r="I33" i="29"/>
  <c r="H33" i="29"/>
  <c r="G33" i="29"/>
  <c r="F33" i="29"/>
  <c r="C33" i="29"/>
  <c r="B33" i="29"/>
  <c r="E33" i="29" s="1"/>
  <c r="S32" i="29"/>
  <c r="R32" i="29"/>
  <c r="Q32" i="29"/>
  <c r="U32" i="29" s="1"/>
  <c r="P32" i="29"/>
  <c r="E32" i="29"/>
  <c r="W30" i="29"/>
  <c r="V30" i="29"/>
  <c r="O30" i="29"/>
  <c r="N30" i="29"/>
  <c r="M30" i="29"/>
  <c r="L30" i="29"/>
  <c r="K30" i="29"/>
  <c r="J30" i="29"/>
  <c r="I30" i="29"/>
  <c r="H30" i="29"/>
  <c r="R30" i="29" s="1"/>
  <c r="G30" i="29"/>
  <c r="F30" i="29"/>
  <c r="C30" i="29"/>
  <c r="E30" i="29" s="1"/>
  <c r="B30" i="29"/>
  <c r="S29" i="29"/>
  <c r="R29" i="29"/>
  <c r="Q29" i="29"/>
  <c r="P29" i="29"/>
  <c r="E29" i="29"/>
  <c r="S28" i="29"/>
  <c r="R28" i="29"/>
  <c r="Q28" i="29"/>
  <c r="P28" i="29"/>
  <c r="E28" i="29"/>
  <c r="T28" i="29" s="1"/>
  <c r="U27" i="29"/>
  <c r="S27" i="29"/>
  <c r="R27" i="29"/>
  <c r="Q27" i="29"/>
  <c r="P27" i="29"/>
  <c r="E27" i="29"/>
  <c r="T27" i="29" s="1"/>
  <c r="T26" i="29"/>
  <c r="S26" i="29"/>
  <c r="R26" i="29"/>
  <c r="Q26" i="29"/>
  <c r="P26" i="29"/>
  <c r="E26" i="29"/>
  <c r="U26" i="29" s="1"/>
  <c r="W24" i="29"/>
  <c r="V24" i="29"/>
  <c r="S24" i="29"/>
  <c r="O24" i="29"/>
  <c r="N24" i="29"/>
  <c r="M24" i="29"/>
  <c r="L24" i="29"/>
  <c r="K24" i="29"/>
  <c r="J24" i="29"/>
  <c r="I24" i="29"/>
  <c r="H24" i="29"/>
  <c r="G24" i="29"/>
  <c r="F24" i="29"/>
  <c r="C24" i="29"/>
  <c r="B24" i="29"/>
  <c r="E24" i="29" s="1"/>
  <c r="S23" i="29"/>
  <c r="R23" i="29"/>
  <c r="Q23" i="29"/>
  <c r="P23" i="29"/>
  <c r="E23" i="29"/>
  <c r="T23" i="29" s="1"/>
  <c r="U22" i="29"/>
  <c r="S22" i="29"/>
  <c r="R22" i="29"/>
  <c r="Q22" i="29"/>
  <c r="P22" i="29"/>
  <c r="E22" i="29"/>
  <c r="T22" i="29" s="1"/>
  <c r="U21" i="29"/>
  <c r="T21" i="29"/>
  <c r="S21" i="29"/>
  <c r="R21" i="29"/>
  <c r="Q21" i="29"/>
  <c r="P21" i="29"/>
  <c r="E21" i="29"/>
  <c r="S20" i="29"/>
  <c r="R20" i="29"/>
  <c r="Q20" i="29"/>
  <c r="P20" i="29"/>
  <c r="E20" i="29"/>
  <c r="S19" i="29"/>
  <c r="R19" i="29"/>
  <c r="Q19" i="29"/>
  <c r="P19" i="29"/>
  <c r="E19" i="29"/>
  <c r="T19" i="29" s="1"/>
  <c r="U18" i="29"/>
  <c r="S18" i="29"/>
  <c r="R18" i="29"/>
  <c r="Q18" i="29"/>
  <c r="P18" i="29"/>
  <c r="E18" i="29"/>
  <c r="T18" i="29" s="1"/>
  <c r="W16" i="29"/>
  <c r="V16" i="29"/>
  <c r="O16" i="29"/>
  <c r="N16" i="29"/>
  <c r="M16" i="29"/>
  <c r="L16" i="29"/>
  <c r="K16" i="29"/>
  <c r="J16" i="29"/>
  <c r="I16" i="29"/>
  <c r="H16" i="29"/>
  <c r="R16" i="29" s="1"/>
  <c r="G16" i="29"/>
  <c r="F16" i="29"/>
  <c r="E16" i="29"/>
  <c r="C16" i="29"/>
  <c r="B16" i="29"/>
  <c r="S15" i="29"/>
  <c r="R15" i="29"/>
  <c r="Q15" i="29"/>
  <c r="P15" i="29"/>
  <c r="E15" i="29"/>
  <c r="S14" i="29"/>
  <c r="R14" i="29"/>
  <c r="Q14" i="29"/>
  <c r="P14" i="29"/>
  <c r="E14" i="29"/>
  <c r="T14" i="29" s="1"/>
  <c r="U13" i="29"/>
  <c r="S13" i="29"/>
  <c r="R13" i="29"/>
  <c r="Q13" i="29"/>
  <c r="P13" i="29"/>
  <c r="E13" i="29"/>
  <c r="T13" i="29" s="1"/>
  <c r="U12" i="29"/>
  <c r="T12" i="29"/>
  <c r="S12" i="29"/>
  <c r="R12" i="29"/>
  <c r="Q12" i="29"/>
  <c r="P12" i="29"/>
  <c r="E12" i="29"/>
  <c r="S11" i="29"/>
  <c r="R11" i="29"/>
  <c r="Q11" i="29"/>
  <c r="P11" i="29"/>
  <c r="E11" i="29"/>
  <c r="S10" i="29"/>
  <c r="R10" i="29"/>
  <c r="Q10" i="29"/>
  <c r="P10" i="29"/>
  <c r="E10" i="29"/>
  <c r="T10" i="29" s="1"/>
  <c r="U9" i="29"/>
  <c r="S9" i="29"/>
  <c r="R9" i="29"/>
  <c r="Q9" i="29"/>
  <c r="P9" i="29"/>
  <c r="E9" i="29"/>
  <c r="T9" i="29" s="1"/>
  <c r="U93" i="28"/>
  <c r="T93" i="28"/>
  <c r="S93" i="28"/>
  <c r="R93" i="28"/>
  <c r="Q93" i="28"/>
  <c r="P93" i="28"/>
  <c r="E93" i="28"/>
  <c r="S92" i="28"/>
  <c r="R92" i="28"/>
  <c r="Q92" i="28"/>
  <c r="P92" i="28"/>
  <c r="E92" i="28"/>
  <c r="S91" i="28"/>
  <c r="R91" i="28"/>
  <c r="Q91" i="28"/>
  <c r="P91" i="28"/>
  <c r="E91" i="28"/>
  <c r="T91" i="28" s="1"/>
  <c r="U90" i="28"/>
  <c r="S90" i="28"/>
  <c r="R90" i="28"/>
  <c r="Q90" i="28"/>
  <c r="P90" i="28"/>
  <c r="E90" i="28"/>
  <c r="T90" i="28" s="1"/>
  <c r="T89" i="28"/>
  <c r="S89" i="28"/>
  <c r="R89" i="28"/>
  <c r="Q89" i="28"/>
  <c r="P89" i="28"/>
  <c r="E89" i="28"/>
  <c r="U89" i="28" s="1"/>
  <c r="S88" i="28"/>
  <c r="R88" i="28"/>
  <c r="Q88" i="28"/>
  <c r="P88" i="28"/>
  <c r="E88" i="28"/>
  <c r="S87" i="28"/>
  <c r="R87" i="28"/>
  <c r="Q87" i="28"/>
  <c r="P87" i="28"/>
  <c r="E87" i="28"/>
  <c r="T87" i="28" s="1"/>
  <c r="U86" i="28"/>
  <c r="S86" i="28"/>
  <c r="R86" i="28"/>
  <c r="Q86" i="28"/>
  <c r="P86" i="28"/>
  <c r="E86" i="28"/>
  <c r="T86" i="28" s="1"/>
  <c r="W72" i="28"/>
  <c r="V72" i="28"/>
  <c r="O72" i="28"/>
  <c r="N72" i="28"/>
  <c r="M72" i="28"/>
  <c r="L72" i="28"/>
  <c r="K72" i="28"/>
  <c r="J72" i="28"/>
  <c r="I72" i="28"/>
  <c r="H72" i="28"/>
  <c r="R72" i="28" s="1"/>
  <c r="G72" i="28"/>
  <c r="F72" i="28"/>
  <c r="C72" i="28"/>
  <c r="B72" i="28"/>
  <c r="W71" i="28"/>
  <c r="V71" i="28"/>
  <c r="S71" i="28"/>
  <c r="O71" i="28"/>
  <c r="N71" i="28"/>
  <c r="M71" i="28"/>
  <c r="L71" i="28"/>
  <c r="K71" i="28"/>
  <c r="J71" i="28"/>
  <c r="I71" i="28"/>
  <c r="H71" i="28"/>
  <c r="G71" i="28"/>
  <c r="F71" i="28"/>
  <c r="C71" i="28"/>
  <c r="B71" i="28"/>
  <c r="E71" i="28" s="1"/>
  <c r="W70" i="28"/>
  <c r="V70" i="28"/>
  <c r="O70" i="28"/>
  <c r="N70" i="28"/>
  <c r="M70" i="28"/>
  <c r="L70" i="28"/>
  <c r="K70" i="28"/>
  <c r="J70" i="28"/>
  <c r="I70" i="28"/>
  <c r="H70" i="28"/>
  <c r="G70" i="28"/>
  <c r="F70" i="28"/>
  <c r="C70" i="28"/>
  <c r="B70" i="28"/>
  <c r="E70" i="28" s="1"/>
  <c r="S69" i="28"/>
  <c r="R69" i="28"/>
  <c r="Q69" i="28"/>
  <c r="P69" i="28"/>
  <c r="E69" i="28"/>
  <c r="T69" i="28" s="1"/>
  <c r="W67" i="28"/>
  <c r="V67" i="28"/>
  <c r="O67" i="28"/>
  <c r="N67" i="28"/>
  <c r="M67" i="28"/>
  <c r="L67" i="28"/>
  <c r="K67" i="28"/>
  <c r="J67" i="28"/>
  <c r="I67" i="28"/>
  <c r="H67" i="28"/>
  <c r="R67" i="28" s="1"/>
  <c r="G67" i="28"/>
  <c r="F67" i="28"/>
  <c r="C67" i="28"/>
  <c r="B67" i="28"/>
  <c r="W66" i="28"/>
  <c r="V66" i="28"/>
  <c r="O66" i="28"/>
  <c r="N66" i="28"/>
  <c r="M66" i="28"/>
  <c r="L66" i="28"/>
  <c r="K66" i="28"/>
  <c r="J66" i="28"/>
  <c r="I66" i="28"/>
  <c r="H66" i="28"/>
  <c r="G66" i="28"/>
  <c r="F66" i="28"/>
  <c r="C66" i="28"/>
  <c r="B66" i="28"/>
  <c r="S65" i="28"/>
  <c r="R65" i="28"/>
  <c r="Q65" i="28"/>
  <c r="P65" i="28"/>
  <c r="E65" i="28"/>
  <c r="T65" i="28" s="1"/>
  <c r="S64" i="28"/>
  <c r="R64" i="28"/>
  <c r="Q64" i="28"/>
  <c r="P64" i="28"/>
  <c r="E64" i="28"/>
  <c r="U63" i="28"/>
  <c r="T63" i="28"/>
  <c r="S63" i="28"/>
  <c r="R63" i="28"/>
  <c r="Q63" i="28"/>
  <c r="P63" i="28"/>
  <c r="E63" i="28"/>
  <c r="T62" i="28"/>
  <c r="S62" i="28"/>
  <c r="R62" i="28"/>
  <c r="Q62" i="28"/>
  <c r="P62" i="28"/>
  <c r="E62" i="28"/>
  <c r="U62" i="28" s="1"/>
  <c r="S61" i="28"/>
  <c r="R61" i="28"/>
  <c r="Q61" i="28"/>
  <c r="P61" i="28"/>
  <c r="E61" i="28"/>
  <c r="U61" i="28" s="1"/>
  <c r="V59" i="28"/>
  <c r="O59" i="28"/>
  <c r="N59" i="28"/>
  <c r="M59" i="28"/>
  <c r="L59" i="28"/>
  <c r="K59" i="28"/>
  <c r="J59" i="28"/>
  <c r="I59" i="28"/>
  <c r="H59" i="28"/>
  <c r="R59" i="28" s="1"/>
  <c r="G59" i="28"/>
  <c r="F59" i="28"/>
  <c r="C59" i="28"/>
  <c r="B59" i="28"/>
  <c r="E59" i="28" s="1"/>
  <c r="S58" i="28"/>
  <c r="R58" i="28"/>
  <c r="Q58" i="28"/>
  <c r="P58" i="28"/>
  <c r="E58" i="28"/>
  <c r="U58" i="28" s="1"/>
  <c r="S57" i="28"/>
  <c r="R57" i="28"/>
  <c r="Q57" i="28"/>
  <c r="P57" i="28"/>
  <c r="E57" i="28"/>
  <c r="T57" i="28" s="1"/>
  <c r="S56" i="28"/>
  <c r="R56" i="28"/>
  <c r="Q56" i="28"/>
  <c r="P56" i="28"/>
  <c r="E56" i="28"/>
  <c r="U55" i="28"/>
  <c r="T55" i="28"/>
  <c r="S55" i="28"/>
  <c r="R55" i="28"/>
  <c r="Q55" i="28"/>
  <c r="P55" i="28"/>
  <c r="E55" i="28"/>
  <c r="W53" i="28"/>
  <c r="V53" i="28"/>
  <c r="O53" i="28"/>
  <c r="N53" i="28"/>
  <c r="M53" i="28"/>
  <c r="L53" i="28"/>
  <c r="K53" i="28"/>
  <c r="J53" i="28"/>
  <c r="I53" i="28"/>
  <c r="Q53" i="28" s="1"/>
  <c r="H53" i="28"/>
  <c r="G53" i="28"/>
  <c r="F53" i="28"/>
  <c r="C53" i="28"/>
  <c r="B53" i="28"/>
  <c r="S52" i="28"/>
  <c r="R52" i="28"/>
  <c r="Q52" i="28"/>
  <c r="P52" i="28"/>
  <c r="E52" i="28"/>
  <c r="T52" i="28" s="1"/>
  <c r="S51" i="28"/>
  <c r="R51" i="28"/>
  <c r="Q51" i="28"/>
  <c r="P51" i="28"/>
  <c r="E51" i="28"/>
  <c r="T51" i="28" s="1"/>
  <c r="U50" i="28"/>
  <c r="T50" i="28"/>
  <c r="S50" i="28"/>
  <c r="R50" i="28"/>
  <c r="Q50" i="28"/>
  <c r="P50" i="28"/>
  <c r="E50" i="28"/>
  <c r="T49" i="28"/>
  <c r="S49" i="28"/>
  <c r="R49" i="28"/>
  <c r="Q49" i="28"/>
  <c r="P49" i="28"/>
  <c r="E49" i="28"/>
  <c r="U49" i="28" s="1"/>
  <c r="S48" i="28"/>
  <c r="R48" i="28"/>
  <c r="Q48" i="28"/>
  <c r="P48" i="28"/>
  <c r="E48" i="28"/>
  <c r="T48" i="28" s="1"/>
  <c r="S47" i="28"/>
  <c r="R47" i="28"/>
  <c r="Q47" i="28"/>
  <c r="P47" i="28"/>
  <c r="E47" i="28"/>
  <c r="T47" i="28" s="1"/>
  <c r="U46" i="28"/>
  <c r="T46" i="28"/>
  <c r="S46" i="28"/>
  <c r="R46" i="28"/>
  <c r="Q46" i="28"/>
  <c r="P46" i="28"/>
  <c r="E46" i="28"/>
  <c r="S45" i="28"/>
  <c r="R45" i="28"/>
  <c r="Q45" i="28"/>
  <c r="P45" i="28"/>
  <c r="E45" i="28"/>
  <c r="S44" i="28"/>
  <c r="R44" i="28"/>
  <c r="Q44" i="28"/>
  <c r="P44" i="28"/>
  <c r="E44" i="28"/>
  <c r="T44" i="28" s="1"/>
  <c r="U43" i="28"/>
  <c r="S43" i="28"/>
  <c r="R43" i="28"/>
  <c r="Q43" i="28"/>
  <c r="P43" i="28"/>
  <c r="E43" i="28"/>
  <c r="T43" i="28" s="1"/>
  <c r="U42" i="28"/>
  <c r="T42" i="28"/>
  <c r="S42" i="28"/>
  <c r="R42" i="28"/>
  <c r="Q42" i="28"/>
  <c r="P42" i="28"/>
  <c r="E42" i="28"/>
  <c r="W40" i="28"/>
  <c r="V40" i="28"/>
  <c r="S40" i="28"/>
  <c r="O40" i="28"/>
  <c r="N40" i="28"/>
  <c r="M40" i="28"/>
  <c r="L40" i="28"/>
  <c r="K40" i="28"/>
  <c r="J40" i="28"/>
  <c r="I40" i="28"/>
  <c r="H40" i="28"/>
  <c r="P40" i="28" s="1"/>
  <c r="G40" i="28"/>
  <c r="F40" i="28"/>
  <c r="C40" i="28"/>
  <c r="B40" i="28"/>
  <c r="S39" i="28"/>
  <c r="R39" i="28"/>
  <c r="Q39" i="28"/>
  <c r="P39" i="28"/>
  <c r="E39" i="28"/>
  <c r="T39" i="28" s="1"/>
  <c r="U38" i="28"/>
  <c r="S38" i="28"/>
  <c r="R38" i="28"/>
  <c r="Q38" i="28"/>
  <c r="P38" i="28"/>
  <c r="E38" i="28"/>
  <c r="T38" i="28" s="1"/>
  <c r="U37" i="28"/>
  <c r="T37" i="28"/>
  <c r="S37" i="28"/>
  <c r="R37" i="28"/>
  <c r="Q37" i="28"/>
  <c r="P37" i="28"/>
  <c r="E37" i="28"/>
  <c r="T36" i="28"/>
  <c r="S36" i="28"/>
  <c r="R36" i="28"/>
  <c r="Q36" i="28"/>
  <c r="P36" i="28"/>
  <c r="E36" i="28"/>
  <c r="U36" i="28" s="1"/>
  <c r="S35" i="28"/>
  <c r="R35" i="28"/>
  <c r="Q35" i="28"/>
  <c r="P35" i="28"/>
  <c r="E35" i="28"/>
  <c r="W33" i="28"/>
  <c r="V33" i="28"/>
  <c r="O33" i="28"/>
  <c r="N33" i="28"/>
  <c r="M33" i="28"/>
  <c r="L33" i="28"/>
  <c r="K33" i="28"/>
  <c r="J33" i="28"/>
  <c r="I33" i="28"/>
  <c r="S33" i="28" s="1"/>
  <c r="H33" i="28"/>
  <c r="R33" i="28" s="1"/>
  <c r="G33" i="28"/>
  <c r="F33" i="28"/>
  <c r="C33" i="28"/>
  <c r="B33" i="28"/>
  <c r="E33" i="28" s="1"/>
  <c r="S32" i="28"/>
  <c r="R32" i="28"/>
  <c r="Q32" i="28"/>
  <c r="U32" i="28" s="1"/>
  <c r="P32" i="28"/>
  <c r="T32" i="28" s="1"/>
  <c r="E32" i="28"/>
  <c r="W30" i="28"/>
  <c r="V30" i="28"/>
  <c r="S30" i="28"/>
  <c r="O30" i="28"/>
  <c r="N30" i="28"/>
  <c r="M30" i="28"/>
  <c r="L30" i="28"/>
  <c r="K30" i="28"/>
  <c r="J30" i="28"/>
  <c r="I30" i="28"/>
  <c r="H30" i="28"/>
  <c r="R30" i="28" s="1"/>
  <c r="G30" i="28"/>
  <c r="F30" i="28"/>
  <c r="C30" i="28"/>
  <c r="B30" i="28"/>
  <c r="E30" i="28" s="1"/>
  <c r="S29" i="28"/>
  <c r="R29" i="28"/>
  <c r="Q29" i="28"/>
  <c r="P29" i="28"/>
  <c r="E29" i="28"/>
  <c r="U28" i="28"/>
  <c r="S28" i="28"/>
  <c r="R28" i="28"/>
  <c r="Q28" i="28"/>
  <c r="P28" i="28"/>
  <c r="E28" i="28"/>
  <c r="T28" i="28" s="1"/>
  <c r="U27" i="28"/>
  <c r="T27" i="28"/>
  <c r="S27" i="28"/>
  <c r="R27" i="28"/>
  <c r="Q27" i="28"/>
  <c r="P27" i="28"/>
  <c r="E27" i="28"/>
  <c r="S26" i="28"/>
  <c r="R26" i="28"/>
  <c r="Q26" i="28"/>
  <c r="P26" i="28"/>
  <c r="E26" i="28"/>
  <c r="U26" i="28" s="1"/>
  <c r="W24" i="28"/>
  <c r="V24" i="28"/>
  <c r="O24" i="28"/>
  <c r="N24" i="28"/>
  <c r="M24" i="28"/>
  <c r="L24" i="28"/>
  <c r="K24" i="28"/>
  <c r="J24" i="28"/>
  <c r="I24" i="28"/>
  <c r="H24" i="28"/>
  <c r="R24" i="28" s="1"/>
  <c r="G24" i="28"/>
  <c r="F24" i="28"/>
  <c r="C24" i="28"/>
  <c r="B24" i="28"/>
  <c r="S23" i="28"/>
  <c r="R23" i="28"/>
  <c r="Q23" i="28"/>
  <c r="P23" i="28"/>
  <c r="E23" i="28"/>
  <c r="U22" i="28"/>
  <c r="S22" i="28"/>
  <c r="R22" i="28"/>
  <c r="Q22" i="28"/>
  <c r="P22" i="28"/>
  <c r="E22" i="28"/>
  <c r="T22" i="28" s="1"/>
  <c r="T21" i="28"/>
  <c r="S21" i="28"/>
  <c r="R21" i="28"/>
  <c r="Q21" i="28"/>
  <c r="P21" i="28"/>
  <c r="E21" i="28"/>
  <c r="U21" i="28" s="1"/>
  <c r="S20" i="28"/>
  <c r="R20" i="28"/>
  <c r="Q20" i="28"/>
  <c r="P20" i="28"/>
  <c r="E20" i="28"/>
  <c r="S19" i="28"/>
  <c r="R19" i="28"/>
  <c r="Q19" i="28"/>
  <c r="P19" i="28"/>
  <c r="E19" i="28"/>
  <c r="S18" i="28"/>
  <c r="R18" i="28"/>
  <c r="Q18" i="28"/>
  <c r="P18" i="28"/>
  <c r="E18" i="28"/>
  <c r="W16" i="28"/>
  <c r="V16" i="28"/>
  <c r="O16" i="28"/>
  <c r="N16" i="28"/>
  <c r="M16" i="28"/>
  <c r="L16" i="28"/>
  <c r="K16" i="28"/>
  <c r="J16" i="28"/>
  <c r="I16" i="28"/>
  <c r="S16" i="28" s="1"/>
  <c r="H16" i="28"/>
  <c r="R16" i="28" s="1"/>
  <c r="G16" i="28"/>
  <c r="F16" i="28"/>
  <c r="C16" i="28"/>
  <c r="B16" i="28"/>
  <c r="S15" i="28"/>
  <c r="R15" i="28"/>
  <c r="Q15" i="28"/>
  <c r="P15" i="28"/>
  <c r="E15" i="28"/>
  <c r="S14" i="28"/>
  <c r="R14" i="28"/>
  <c r="Q14" i="28"/>
  <c r="P14" i="28"/>
  <c r="E14" i="28"/>
  <c r="T14" i="28" s="1"/>
  <c r="S13" i="28"/>
  <c r="R13" i="28"/>
  <c r="Q13" i="28"/>
  <c r="P13" i="28"/>
  <c r="E13" i="28"/>
  <c r="T12" i="28"/>
  <c r="S12" i="28"/>
  <c r="R12" i="28"/>
  <c r="Q12" i="28"/>
  <c r="P12" i="28"/>
  <c r="E12" i="28"/>
  <c r="U12" i="28" s="1"/>
  <c r="S11" i="28"/>
  <c r="R11" i="28"/>
  <c r="Q11" i="28"/>
  <c r="P11" i="28"/>
  <c r="E11" i="28"/>
  <c r="S10" i="28"/>
  <c r="R10" i="28"/>
  <c r="Q10" i="28"/>
  <c r="U10" i="28" s="1"/>
  <c r="P10" i="28"/>
  <c r="E10" i="28"/>
  <c r="T10" i="28" s="1"/>
  <c r="U9" i="28"/>
  <c r="T9" i="28"/>
  <c r="S9" i="28"/>
  <c r="R9" i="28"/>
  <c r="Q9" i="28"/>
  <c r="P9" i="28"/>
  <c r="E9" i="28"/>
  <c r="T93" i="27"/>
  <c r="S93" i="27"/>
  <c r="R93" i="27"/>
  <c r="Q93" i="27"/>
  <c r="P93" i="27"/>
  <c r="E93" i="27"/>
  <c r="U93" i="27" s="1"/>
  <c r="S92" i="27"/>
  <c r="R92" i="27"/>
  <c r="Q92" i="27"/>
  <c r="P92" i="27"/>
  <c r="E92" i="27"/>
  <c r="S91" i="27"/>
  <c r="R91" i="27"/>
  <c r="Q91" i="27"/>
  <c r="P91" i="27"/>
  <c r="E91" i="27"/>
  <c r="T91" i="27" s="1"/>
  <c r="T90" i="27"/>
  <c r="S90" i="27"/>
  <c r="R90" i="27"/>
  <c r="Q90" i="27"/>
  <c r="P90" i="27"/>
  <c r="E90" i="27"/>
  <c r="U90" i="27" s="1"/>
  <c r="S89" i="27"/>
  <c r="R89" i="27"/>
  <c r="Q89" i="27"/>
  <c r="P89" i="27"/>
  <c r="E89" i="27"/>
  <c r="U89" i="27" s="1"/>
  <c r="S88" i="27"/>
  <c r="R88" i="27"/>
  <c r="Q88" i="27"/>
  <c r="P88" i="27"/>
  <c r="E88" i="27"/>
  <c r="U88" i="27" s="1"/>
  <c r="S87" i="27"/>
  <c r="R87" i="27"/>
  <c r="Q87" i="27"/>
  <c r="P87" i="27"/>
  <c r="E87" i="27"/>
  <c r="T87" i="27" s="1"/>
  <c r="S86" i="27"/>
  <c r="R86" i="27"/>
  <c r="Q86" i="27"/>
  <c r="P86" i="27"/>
  <c r="E86" i="27"/>
  <c r="W72" i="27"/>
  <c r="V72" i="27"/>
  <c r="O72" i="27"/>
  <c r="N72" i="27"/>
  <c r="M72" i="27"/>
  <c r="L72" i="27"/>
  <c r="K72" i="27"/>
  <c r="J72" i="27"/>
  <c r="I72" i="27"/>
  <c r="S72" i="27" s="1"/>
  <c r="H72" i="27"/>
  <c r="R72" i="27" s="1"/>
  <c r="G72" i="27"/>
  <c r="F72" i="27"/>
  <c r="C72" i="27"/>
  <c r="B72" i="27"/>
  <c r="W71" i="27"/>
  <c r="V71" i="27"/>
  <c r="O71" i="27"/>
  <c r="N71" i="27"/>
  <c r="M71" i="27"/>
  <c r="L71" i="27"/>
  <c r="K71" i="27"/>
  <c r="J71" i="27"/>
  <c r="I71" i="27"/>
  <c r="S71" i="27" s="1"/>
  <c r="H71" i="27"/>
  <c r="R71" i="27" s="1"/>
  <c r="G71" i="27"/>
  <c r="F71" i="27"/>
  <c r="C71" i="27"/>
  <c r="B71" i="27"/>
  <c r="E71" i="27" s="1"/>
  <c r="W70" i="27"/>
  <c r="V70" i="27"/>
  <c r="O70" i="27"/>
  <c r="N70" i="27"/>
  <c r="M70" i="27"/>
  <c r="L70" i="27"/>
  <c r="K70" i="27"/>
  <c r="J70" i="27"/>
  <c r="I70" i="27"/>
  <c r="S70" i="27" s="1"/>
  <c r="H70" i="27"/>
  <c r="R70" i="27" s="1"/>
  <c r="G70" i="27"/>
  <c r="F70" i="27"/>
  <c r="C70" i="27"/>
  <c r="B70" i="27"/>
  <c r="E70" i="27" s="1"/>
  <c r="S69" i="27"/>
  <c r="R69" i="27"/>
  <c r="Q69" i="27"/>
  <c r="U69" i="27" s="1"/>
  <c r="P69" i="27"/>
  <c r="E69" i="27"/>
  <c r="W67" i="27"/>
  <c r="V67" i="27"/>
  <c r="O67" i="27"/>
  <c r="N67" i="27"/>
  <c r="M67" i="27"/>
  <c r="L67" i="27"/>
  <c r="K67" i="27"/>
  <c r="J67" i="27"/>
  <c r="I67" i="27"/>
  <c r="H67" i="27"/>
  <c r="R67" i="27" s="1"/>
  <c r="G67" i="27"/>
  <c r="F67" i="27"/>
  <c r="C67" i="27"/>
  <c r="B67" i="27"/>
  <c r="W66" i="27"/>
  <c r="V66" i="27"/>
  <c r="S66" i="27"/>
  <c r="O66" i="27"/>
  <c r="N66" i="27"/>
  <c r="M66" i="27"/>
  <c r="L66" i="27"/>
  <c r="K66" i="27"/>
  <c r="J66" i="27"/>
  <c r="I66" i="27"/>
  <c r="H66" i="27"/>
  <c r="R66" i="27" s="1"/>
  <c r="G66" i="27"/>
  <c r="F66" i="27"/>
  <c r="C66" i="27"/>
  <c r="B66" i="27"/>
  <c r="E66" i="27" s="1"/>
  <c r="S65" i="27"/>
  <c r="R65" i="27"/>
  <c r="Q65" i="27"/>
  <c r="P65" i="27"/>
  <c r="E65" i="27"/>
  <c r="T65" i="27" s="1"/>
  <c r="U64" i="27"/>
  <c r="T64" i="27"/>
  <c r="S64" i="27"/>
  <c r="R64" i="27"/>
  <c r="Q64" i="27"/>
  <c r="P64" i="27"/>
  <c r="E64" i="27"/>
  <c r="U63" i="27"/>
  <c r="S63" i="27"/>
  <c r="R63" i="27"/>
  <c r="Q63" i="27"/>
  <c r="P63" i="27"/>
  <c r="E63" i="27"/>
  <c r="T63" i="27" s="1"/>
  <c r="S62" i="27"/>
  <c r="R62" i="27"/>
  <c r="Q62" i="27"/>
  <c r="P62" i="27"/>
  <c r="E62" i="27"/>
  <c r="U62" i="27" s="1"/>
  <c r="S61" i="27"/>
  <c r="R61" i="27"/>
  <c r="Q61" i="27"/>
  <c r="P61" i="27"/>
  <c r="E61" i="27"/>
  <c r="V59" i="27"/>
  <c r="O59" i="27"/>
  <c r="N59" i="27"/>
  <c r="M59" i="27"/>
  <c r="L59" i="27"/>
  <c r="K59" i="27"/>
  <c r="J59" i="27"/>
  <c r="I59" i="27"/>
  <c r="S59" i="27" s="1"/>
  <c r="H59" i="27"/>
  <c r="R59" i="27" s="1"/>
  <c r="G59" i="27"/>
  <c r="F59" i="27"/>
  <c r="C59" i="27"/>
  <c r="B59" i="27"/>
  <c r="S58" i="27"/>
  <c r="R58" i="27"/>
  <c r="Q58" i="27"/>
  <c r="P58" i="27"/>
  <c r="E58" i="27"/>
  <c r="U57" i="27"/>
  <c r="S57" i="27"/>
  <c r="R57" i="27"/>
  <c r="Q57" i="27"/>
  <c r="P57" i="27"/>
  <c r="E57" i="27"/>
  <c r="T57" i="27" s="1"/>
  <c r="U56" i="27"/>
  <c r="T56" i="27"/>
  <c r="S56" i="27"/>
  <c r="R56" i="27"/>
  <c r="Q56" i="27"/>
  <c r="P56" i="27"/>
  <c r="E56" i="27"/>
  <c r="T55" i="27"/>
  <c r="S55" i="27"/>
  <c r="R55" i="27"/>
  <c r="Q55" i="27"/>
  <c r="P55" i="27"/>
  <c r="E55" i="27"/>
  <c r="U55" i="27" s="1"/>
  <c r="W53" i="27"/>
  <c r="V53" i="27"/>
  <c r="O53" i="27"/>
  <c r="N53" i="27"/>
  <c r="M53" i="27"/>
  <c r="L53" i="27"/>
  <c r="K53" i="27"/>
  <c r="J53" i="27"/>
  <c r="I53" i="27"/>
  <c r="H53" i="27"/>
  <c r="R53" i="27" s="1"/>
  <c r="G53" i="27"/>
  <c r="F53" i="27"/>
  <c r="C53" i="27"/>
  <c r="B53" i="27"/>
  <c r="S52" i="27"/>
  <c r="R52" i="27"/>
  <c r="Q52" i="27"/>
  <c r="P52" i="27"/>
  <c r="E52" i="27"/>
  <c r="T52" i="27" s="1"/>
  <c r="U51" i="27"/>
  <c r="T51" i="27"/>
  <c r="S51" i="27"/>
  <c r="R51" i="27"/>
  <c r="Q51" i="27"/>
  <c r="P51" i="27"/>
  <c r="E51" i="27"/>
  <c r="U50" i="27"/>
  <c r="S50" i="27"/>
  <c r="R50" i="27"/>
  <c r="Q50" i="27"/>
  <c r="P50" i="27"/>
  <c r="E50" i="27"/>
  <c r="T50" i="27" s="1"/>
  <c r="S49" i="27"/>
  <c r="R49" i="27"/>
  <c r="Q49" i="27"/>
  <c r="P49" i="27"/>
  <c r="E49" i="27"/>
  <c r="U49" i="27" s="1"/>
  <c r="S48" i="27"/>
  <c r="R48" i="27"/>
  <c r="Q48" i="27"/>
  <c r="P48" i="27"/>
  <c r="E48" i="27"/>
  <c r="T48" i="27" s="1"/>
  <c r="T47" i="27"/>
  <c r="S47" i="27"/>
  <c r="R47" i="27"/>
  <c r="Q47" i="27"/>
  <c r="P47" i="27"/>
  <c r="E47" i="27"/>
  <c r="U47" i="27" s="1"/>
  <c r="S46" i="27"/>
  <c r="R46" i="27"/>
  <c r="Q46" i="27"/>
  <c r="P46" i="27"/>
  <c r="E46" i="27"/>
  <c r="U46" i="27" s="1"/>
  <c r="S45" i="27"/>
  <c r="R45" i="27"/>
  <c r="Q45" i="27"/>
  <c r="P45" i="27"/>
  <c r="E45" i="27"/>
  <c r="U44" i="27"/>
  <c r="S44" i="27"/>
  <c r="R44" i="27"/>
  <c r="Q44" i="27"/>
  <c r="P44" i="27"/>
  <c r="E44" i="27"/>
  <c r="T44" i="27" s="1"/>
  <c r="T43" i="27"/>
  <c r="S43" i="27"/>
  <c r="R43" i="27"/>
  <c r="Q43" i="27"/>
  <c r="P43" i="27"/>
  <c r="E43" i="27"/>
  <c r="U43" i="27" s="1"/>
  <c r="S42" i="27"/>
  <c r="R42" i="27"/>
  <c r="Q42" i="27"/>
  <c r="P42" i="27"/>
  <c r="E42" i="27"/>
  <c r="U42" i="27" s="1"/>
  <c r="W40" i="27"/>
  <c r="V40" i="27"/>
  <c r="O40" i="27"/>
  <c r="N40" i="27"/>
  <c r="M40" i="27"/>
  <c r="L40" i="27"/>
  <c r="K40" i="27"/>
  <c r="J40" i="27"/>
  <c r="I40" i="27"/>
  <c r="H40" i="27"/>
  <c r="G40" i="27"/>
  <c r="F40" i="27"/>
  <c r="C40" i="27"/>
  <c r="B40" i="27"/>
  <c r="U39" i="27"/>
  <c r="S39" i="27"/>
  <c r="R39" i="27"/>
  <c r="Q39" i="27"/>
  <c r="P39" i="27"/>
  <c r="E39" i="27"/>
  <c r="T39" i="27" s="1"/>
  <c r="S38" i="27"/>
  <c r="R38" i="27"/>
  <c r="Q38" i="27"/>
  <c r="P38" i="27"/>
  <c r="T38" i="27" s="1"/>
  <c r="E38" i="27"/>
  <c r="S37" i="27"/>
  <c r="R37" i="27"/>
  <c r="Q37" i="27"/>
  <c r="P37" i="27"/>
  <c r="E37" i="27"/>
  <c r="U37" i="27" s="1"/>
  <c r="U36" i="27"/>
  <c r="T36" i="27"/>
  <c r="S36" i="27"/>
  <c r="R36" i="27"/>
  <c r="Q36" i="27"/>
  <c r="P36" i="27"/>
  <c r="E36" i="27"/>
  <c r="S35" i="27"/>
  <c r="R35" i="27"/>
  <c r="Q35" i="27"/>
  <c r="U35" i="27" s="1"/>
  <c r="P35" i="27"/>
  <c r="E35" i="27"/>
  <c r="W33" i="27"/>
  <c r="V33" i="27"/>
  <c r="S33" i="27"/>
  <c r="O33" i="27"/>
  <c r="N33" i="27"/>
  <c r="M33" i="27"/>
  <c r="L33" i="27"/>
  <c r="K33" i="27"/>
  <c r="J33" i="27"/>
  <c r="I33" i="27"/>
  <c r="H33" i="27"/>
  <c r="R33" i="27" s="1"/>
  <c r="G33" i="27"/>
  <c r="F33" i="27"/>
  <c r="C33" i="27"/>
  <c r="B33" i="27"/>
  <c r="S32" i="27"/>
  <c r="R32" i="27"/>
  <c r="Q32" i="27"/>
  <c r="P32" i="27"/>
  <c r="E32" i="27"/>
  <c r="U32" i="27" s="1"/>
  <c r="W30" i="27"/>
  <c r="V30" i="27"/>
  <c r="O30" i="27"/>
  <c r="N30" i="27"/>
  <c r="M30" i="27"/>
  <c r="L30" i="27"/>
  <c r="K30" i="27"/>
  <c r="J30" i="27"/>
  <c r="I30" i="27"/>
  <c r="Q30" i="27" s="1"/>
  <c r="H30" i="27"/>
  <c r="G30" i="27"/>
  <c r="F30" i="27"/>
  <c r="C30" i="27"/>
  <c r="B30" i="27"/>
  <c r="U29" i="27"/>
  <c r="S29" i="27"/>
  <c r="R29" i="27"/>
  <c r="Q29" i="27"/>
  <c r="P29" i="27"/>
  <c r="E29" i="27"/>
  <c r="T29" i="27" s="1"/>
  <c r="S28" i="27"/>
  <c r="R28" i="27"/>
  <c r="Q28" i="27"/>
  <c r="P28" i="27"/>
  <c r="E28" i="27"/>
  <c r="S27" i="27"/>
  <c r="R27" i="27"/>
  <c r="Q27" i="27"/>
  <c r="P27" i="27"/>
  <c r="E27" i="27"/>
  <c r="U27" i="27" s="1"/>
  <c r="U26" i="27"/>
  <c r="T26" i="27"/>
  <c r="S26" i="27"/>
  <c r="R26" i="27"/>
  <c r="Q26" i="27"/>
  <c r="P26" i="27"/>
  <c r="E26" i="27"/>
  <c r="W24" i="27"/>
  <c r="V24" i="27"/>
  <c r="O24" i="27"/>
  <c r="N24" i="27"/>
  <c r="M24" i="27"/>
  <c r="L24" i="27"/>
  <c r="K24" i="27"/>
  <c r="J24" i="27"/>
  <c r="I24" i="27"/>
  <c r="S24" i="27" s="1"/>
  <c r="H24" i="27"/>
  <c r="G24" i="27"/>
  <c r="F24" i="27"/>
  <c r="C24" i="27"/>
  <c r="B24" i="27"/>
  <c r="E24" i="27" s="1"/>
  <c r="T23" i="27"/>
  <c r="S23" i="27"/>
  <c r="R23" i="27"/>
  <c r="Q23" i="27"/>
  <c r="P23" i="27"/>
  <c r="E23" i="27"/>
  <c r="U23" i="27" s="1"/>
  <c r="S22" i="27"/>
  <c r="R22" i="27"/>
  <c r="Q22" i="27"/>
  <c r="P22" i="27"/>
  <c r="E22" i="27"/>
  <c r="U22" i="27" s="1"/>
  <c r="U21" i="27"/>
  <c r="T21" i="27"/>
  <c r="S21" i="27"/>
  <c r="R21" i="27"/>
  <c r="Q21" i="27"/>
  <c r="P21" i="27"/>
  <c r="E21" i="27"/>
  <c r="U20" i="27"/>
  <c r="S20" i="27"/>
  <c r="R20" i="27"/>
  <c r="Q20" i="27"/>
  <c r="P20" i="27"/>
  <c r="E20" i="27"/>
  <c r="T20" i="27" s="1"/>
  <c r="T19" i="27"/>
  <c r="S19" i="27"/>
  <c r="R19" i="27"/>
  <c r="Q19" i="27"/>
  <c r="P19" i="27"/>
  <c r="E19" i="27"/>
  <c r="U19" i="27" s="1"/>
  <c r="S18" i="27"/>
  <c r="R18" i="27"/>
  <c r="Q18" i="27"/>
  <c r="P18" i="27"/>
  <c r="E18" i="27"/>
  <c r="U18" i="27" s="1"/>
  <c r="W16" i="27"/>
  <c r="V16" i="27"/>
  <c r="O16" i="27"/>
  <c r="N16" i="27"/>
  <c r="M16" i="27"/>
  <c r="L16" i="27"/>
  <c r="K16" i="27"/>
  <c r="J16" i="27"/>
  <c r="I16" i="27"/>
  <c r="Q16" i="27" s="1"/>
  <c r="H16" i="27"/>
  <c r="G16" i="27"/>
  <c r="F16" i="27"/>
  <c r="C16" i="27"/>
  <c r="B16" i="27"/>
  <c r="U15" i="27"/>
  <c r="S15" i="27"/>
  <c r="R15" i="27"/>
  <c r="Q15" i="27"/>
  <c r="P15" i="27"/>
  <c r="E15" i="27"/>
  <c r="T15" i="27" s="1"/>
  <c r="T14" i="27"/>
  <c r="S14" i="27"/>
  <c r="R14" i="27"/>
  <c r="Q14" i="27"/>
  <c r="P14" i="27"/>
  <c r="E14" i="27"/>
  <c r="U14" i="27" s="1"/>
  <c r="S13" i="27"/>
  <c r="R13" i="27"/>
  <c r="Q13" i="27"/>
  <c r="P13" i="27"/>
  <c r="E13" i="27"/>
  <c r="U13" i="27" s="1"/>
  <c r="U12" i="27"/>
  <c r="T12" i="27"/>
  <c r="S12" i="27"/>
  <c r="R12" i="27"/>
  <c r="Q12" i="27"/>
  <c r="P12" i="27"/>
  <c r="E12" i="27"/>
  <c r="U11" i="27"/>
  <c r="S11" i="27"/>
  <c r="R11" i="27"/>
  <c r="Q11" i="27"/>
  <c r="P11" i="27"/>
  <c r="E11" i="27"/>
  <c r="T11" i="27" s="1"/>
  <c r="S10" i="27"/>
  <c r="R10" i="27"/>
  <c r="Q10" i="27"/>
  <c r="P10" i="27"/>
  <c r="T10" i="27" s="1"/>
  <c r="E10" i="27"/>
  <c r="U10" i="27" s="1"/>
  <c r="S9" i="27"/>
  <c r="R9" i="27"/>
  <c r="Q9" i="27"/>
  <c r="P9" i="27"/>
  <c r="E9" i="27"/>
  <c r="U93" i="26"/>
  <c r="T93" i="26"/>
  <c r="S93" i="26"/>
  <c r="R93" i="26"/>
  <c r="Q93" i="26"/>
  <c r="P93" i="26"/>
  <c r="E93" i="26"/>
  <c r="U92" i="26"/>
  <c r="S92" i="26"/>
  <c r="R92" i="26"/>
  <c r="Q92" i="26"/>
  <c r="P92" i="26"/>
  <c r="E92" i="26"/>
  <c r="T92" i="26" s="1"/>
  <c r="S91" i="26"/>
  <c r="R91" i="26"/>
  <c r="Q91" i="26"/>
  <c r="P91" i="26"/>
  <c r="E91" i="26"/>
  <c r="S90" i="26"/>
  <c r="R90" i="26"/>
  <c r="Q90" i="26"/>
  <c r="P90" i="26"/>
  <c r="E90" i="26"/>
  <c r="U90" i="26" s="1"/>
  <c r="U89" i="26"/>
  <c r="T89" i="26"/>
  <c r="S89" i="26"/>
  <c r="R89" i="26"/>
  <c r="Q89" i="26"/>
  <c r="P89" i="26"/>
  <c r="E89" i="26"/>
  <c r="U88" i="26"/>
  <c r="S88" i="26"/>
  <c r="R88" i="26"/>
  <c r="Q88" i="26"/>
  <c r="P88" i="26"/>
  <c r="E88" i="26"/>
  <c r="T88" i="26" s="1"/>
  <c r="S87" i="26"/>
  <c r="R87" i="26"/>
  <c r="Q87" i="26"/>
  <c r="P87" i="26"/>
  <c r="E87" i="26"/>
  <c r="S86" i="26"/>
  <c r="R86" i="26"/>
  <c r="Q86" i="26"/>
  <c r="P86" i="26"/>
  <c r="E86" i="26"/>
  <c r="U86" i="26" s="1"/>
  <c r="W72" i="26"/>
  <c r="V72" i="26"/>
  <c r="O72" i="26"/>
  <c r="N72" i="26"/>
  <c r="M72" i="26"/>
  <c r="L72" i="26"/>
  <c r="K72" i="26"/>
  <c r="J72" i="26"/>
  <c r="I72" i="26"/>
  <c r="H72" i="26"/>
  <c r="G72" i="26"/>
  <c r="F72" i="26"/>
  <c r="C72" i="26"/>
  <c r="B72" i="26"/>
  <c r="W71" i="26"/>
  <c r="V71" i="26"/>
  <c r="O71" i="26"/>
  <c r="N71" i="26"/>
  <c r="M71" i="26"/>
  <c r="L71" i="26"/>
  <c r="K71" i="26"/>
  <c r="J71" i="26"/>
  <c r="I71" i="26"/>
  <c r="S71" i="26" s="1"/>
  <c r="H71" i="26"/>
  <c r="G71" i="26"/>
  <c r="F71" i="26"/>
  <c r="E71" i="26"/>
  <c r="C71" i="26"/>
  <c r="B71" i="26"/>
  <c r="W70" i="26"/>
  <c r="V70" i="26"/>
  <c r="S70" i="26"/>
  <c r="O70" i="26"/>
  <c r="N70" i="26"/>
  <c r="M70" i="26"/>
  <c r="L70" i="26"/>
  <c r="K70" i="26"/>
  <c r="J70" i="26"/>
  <c r="I70" i="26"/>
  <c r="H70" i="26"/>
  <c r="R70" i="26" s="1"/>
  <c r="G70" i="26"/>
  <c r="F70" i="26"/>
  <c r="C70" i="26"/>
  <c r="B70" i="26"/>
  <c r="S69" i="26"/>
  <c r="R69" i="26"/>
  <c r="Q69" i="26"/>
  <c r="P69" i="26"/>
  <c r="E69" i="26"/>
  <c r="U69" i="26" s="1"/>
  <c r="W67" i="26"/>
  <c r="V67" i="26"/>
  <c r="O67" i="26"/>
  <c r="N67" i="26"/>
  <c r="M67" i="26"/>
  <c r="L67" i="26"/>
  <c r="K67" i="26"/>
  <c r="J67" i="26"/>
  <c r="I67" i="26"/>
  <c r="H67" i="26"/>
  <c r="G67" i="26"/>
  <c r="F67" i="26"/>
  <c r="C67" i="26"/>
  <c r="B67" i="26"/>
  <c r="W66" i="26"/>
  <c r="V66" i="26"/>
  <c r="O66" i="26"/>
  <c r="N66" i="26"/>
  <c r="M66" i="26"/>
  <c r="L66" i="26"/>
  <c r="K66" i="26"/>
  <c r="J66" i="26"/>
  <c r="I66" i="26"/>
  <c r="S66" i="26" s="1"/>
  <c r="H66" i="26"/>
  <c r="P66" i="26" s="1"/>
  <c r="G66" i="26"/>
  <c r="F66" i="26"/>
  <c r="C66" i="26"/>
  <c r="B66" i="26"/>
  <c r="E66" i="26" s="1"/>
  <c r="S65" i="26"/>
  <c r="R65" i="26"/>
  <c r="Q65" i="26"/>
  <c r="P65" i="26"/>
  <c r="E65" i="26"/>
  <c r="U65" i="26" s="1"/>
  <c r="S64" i="26"/>
  <c r="R64" i="26"/>
  <c r="Q64" i="26"/>
  <c r="P64" i="26"/>
  <c r="E64" i="26"/>
  <c r="U64" i="26" s="1"/>
  <c r="T63" i="26"/>
  <c r="S63" i="26"/>
  <c r="R63" i="26"/>
  <c r="Q63" i="26"/>
  <c r="P63" i="26"/>
  <c r="E63" i="26"/>
  <c r="U63" i="26" s="1"/>
  <c r="U62" i="26"/>
  <c r="S62" i="26"/>
  <c r="R62" i="26"/>
  <c r="Q62" i="26"/>
  <c r="P62" i="26"/>
  <c r="E62" i="26"/>
  <c r="T62" i="26" s="1"/>
  <c r="S61" i="26"/>
  <c r="R61" i="26"/>
  <c r="Q61" i="26"/>
  <c r="P61" i="26"/>
  <c r="E61" i="26"/>
  <c r="V59" i="26"/>
  <c r="O59" i="26"/>
  <c r="N59" i="26"/>
  <c r="M59" i="26"/>
  <c r="L59" i="26"/>
  <c r="K59" i="26"/>
  <c r="J59" i="26"/>
  <c r="I59" i="26"/>
  <c r="H59" i="26"/>
  <c r="G59" i="26"/>
  <c r="F59" i="26"/>
  <c r="C59" i="26"/>
  <c r="B59" i="26"/>
  <c r="E59" i="26" s="1"/>
  <c r="S58" i="26"/>
  <c r="R58" i="26"/>
  <c r="Q58" i="26"/>
  <c r="P58" i="26"/>
  <c r="E58" i="26"/>
  <c r="T58" i="26" s="1"/>
  <c r="S57" i="26"/>
  <c r="R57" i="26"/>
  <c r="Q57" i="26"/>
  <c r="P57" i="26"/>
  <c r="E57" i="26"/>
  <c r="U57" i="26" s="1"/>
  <c r="S56" i="26"/>
  <c r="R56" i="26"/>
  <c r="Q56" i="26"/>
  <c r="P56" i="26"/>
  <c r="E56" i="26"/>
  <c r="U56" i="26" s="1"/>
  <c r="T55" i="26"/>
  <c r="S55" i="26"/>
  <c r="R55" i="26"/>
  <c r="Q55" i="26"/>
  <c r="P55" i="26"/>
  <c r="E55" i="26"/>
  <c r="U55" i="26" s="1"/>
  <c r="W53" i="26"/>
  <c r="V53" i="26"/>
  <c r="O53" i="26"/>
  <c r="N53" i="26"/>
  <c r="M53" i="26"/>
  <c r="L53" i="26"/>
  <c r="K53" i="26"/>
  <c r="J53" i="26"/>
  <c r="I53" i="26"/>
  <c r="S53" i="26" s="1"/>
  <c r="H53" i="26"/>
  <c r="G53" i="26"/>
  <c r="F53" i="26"/>
  <c r="C53" i="26"/>
  <c r="B53" i="26"/>
  <c r="S52" i="26"/>
  <c r="R52" i="26"/>
  <c r="Q52" i="26"/>
  <c r="P52" i="26"/>
  <c r="E52" i="26"/>
  <c r="S51" i="26"/>
  <c r="R51" i="26"/>
  <c r="Q51" i="26"/>
  <c r="P51" i="26"/>
  <c r="E51" i="26"/>
  <c r="U51" i="26" s="1"/>
  <c r="T50" i="26"/>
  <c r="S50" i="26"/>
  <c r="R50" i="26"/>
  <c r="Q50" i="26"/>
  <c r="P50" i="26"/>
  <c r="E50" i="26"/>
  <c r="U50" i="26" s="1"/>
  <c r="S49" i="26"/>
  <c r="R49" i="26"/>
  <c r="Q49" i="26"/>
  <c r="P49" i="26"/>
  <c r="E49" i="26"/>
  <c r="T48" i="26"/>
  <c r="S48" i="26"/>
  <c r="R48" i="26"/>
  <c r="Q48" i="26"/>
  <c r="P48" i="26"/>
  <c r="E48" i="26"/>
  <c r="U48" i="26" s="1"/>
  <c r="S47" i="26"/>
  <c r="R47" i="26"/>
  <c r="Q47" i="26"/>
  <c r="P47" i="26"/>
  <c r="E47" i="26"/>
  <c r="U47" i="26" s="1"/>
  <c r="S46" i="26"/>
  <c r="R46" i="26"/>
  <c r="Q46" i="26"/>
  <c r="P46" i="26"/>
  <c r="E46" i="26"/>
  <c r="S45" i="26"/>
  <c r="R45" i="26"/>
  <c r="Q45" i="26"/>
  <c r="P45" i="26"/>
  <c r="E45" i="26"/>
  <c r="T44" i="26"/>
  <c r="S44" i="26"/>
  <c r="R44" i="26"/>
  <c r="Q44" i="26"/>
  <c r="P44" i="26"/>
  <c r="E44" i="26"/>
  <c r="U44" i="26" s="1"/>
  <c r="S43" i="26"/>
  <c r="R43" i="26"/>
  <c r="Q43" i="26"/>
  <c r="P43" i="26"/>
  <c r="E43" i="26"/>
  <c r="S42" i="26"/>
  <c r="R42" i="26"/>
  <c r="Q42" i="26"/>
  <c r="P42" i="26"/>
  <c r="E42" i="26"/>
  <c r="W40" i="26"/>
  <c r="V40" i="26"/>
  <c r="O40" i="26"/>
  <c r="N40" i="26"/>
  <c r="M40" i="26"/>
  <c r="L40" i="26"/>
  <c r="K40" i="26"/>
  <c r="J40" i="26"/>
  <c r="I40" i="26"/>
  <c r="S40" i="26" s="1"/>
  <c r="H40" i="26"/>
  <c r="G40" i="26"/>
  <c r="F40" i="26"/>
  <c r="C40" i="26"/>
  <c r="B40" i="26"/>
  <c r="T39" i="26"/>
  <c r="S39" i="26"/>
  <c r="R39" i="26"/>
  <c r="Q39" i="26"/>
  <c r="P39" i="26"/>
  <c r="E39" i="26"/>
  <c r="U39" i="26" s="1"/>
  <c r="S38" i="26"/>
  <c r="R38" i="26"/>
  <c r="Q38" i="26"/>
  <c r="P38" i="26"/>
  <c r="E38" i="26"/>
  <c r="U38" i="26" s="1"/>
  <c r="S37" i="26"/>
  <c r="R37" i="26"/>
  <c r="Q37" i="26"/>
  <c r="P37" i="26"/>
  <c r="E37" i="26"/>
  <c r="S36" i="26"/>
  <c r="R36" i="26"/>
  <c r="Q36" i="26"/>
  <c r="P36" i="26"/>
  <c r="E36" i="26"/>
  <c r="S35" i="26"/>
  <c r="R35" i="26"/>
  <c r="Q35" i="26"/>
  <c r="P35" i="26"/>
  <c r="T35" i="26" s="1"/>
  <c r="E35" i="26"/>
  <c r="W33" i="26"/>
  <c r="V33" i="26"/>
  <c r="S33" i="26"/>
  <c r="O33" i="26"/>
  <c r="N33" i="26"/>
  <c r="M33" i="26"/>
  <c r="L33" i="26"/>
  <c r="K33" i="26"/>
  <c r="J33" i="26"/>
  <c r="I33" i="26"/>
  <c r="H33" i="26"/>
  <c r="R33" i="26" s="1"/>
  <c r="G33" i="26"/>
  <c r="F33" i="26"/>
  <c r="C33" i="26"/>
  <c r="B33" i="26"/>
  <c r="S32" i="26"/>
  <c r="R32" i="26"/>
  <c r="Q32" i="26"/>
  <c r="P32" i="26"/>
  <c r="E32" i="26"/>
  <c r="U32" i="26" s="1"/>
  <c r="W30" i="26"/>
  <c r="V30" i="26"/>
  <c r="O30" i="26"/>
  <c r="N30" i="26"/>
  <c r="M30" i="26"/>
  <c r="L30" i="26"/>
  <c r="K30" i="26"/>
  <c r="J30" i="26"/>
  <c r="I30" i="26"/>
  <c r="S30" i="26" s="1"/>
  <c r="H30" i="26"/>
  <c r="G30" i="26"/>
  <c r="F30" i="26"/>
  <c r="C30" i="26"/>
  <c r="B30" i="26"/>
  <c r="E30" i="26" s="1"/>
  <c r="T29" i="26"/>
  <c r="S29" i="26"/>
  <c r="R29" i="26"/>
  <c r="Q29" i="26"/>
  <c r="P29" i="26"/>
  <c r="E29" i="26"/>
  <c r="U29" i="26" s="1"/>
  <c r="S28" i="26"/>
  <c r="R28" i="26"/>
  <c r="Q28" i="26"/>
  <c r="P28" i="26"/>
  <c r="E28" i="26"/>
  <c r="U28" i="26" s="1"/>
  <c r="S27" i="26"/>
  <c r="R27" i="26"/>
  <c r="Q27" i="26"/>
  <c r="P27" i="26"/>
  <c r="E27" i="26"/>
  <c r="U26" i="26"/>
  <c r="S26" i="26"/>
  <c r="R26" i="26"/>
  <c r="Q26" i="26"/>
  <c r="P26" i="26"/>
  <c r="E26" i="26"/>
  <c r="T26" i="26" s="1"/>
  <c r="W24" i="26"/>
  <c r="V24" i="26"/>
  <c r="O24" i="26"/>
  <c r="N24" i="26"/>
  <c r="M24" i="26"/>
  <c r="L24" i="26"/>
  <c r="K24" i="26"/>
  <c r="J24" i="26"/>
  <c r="I24" i="26"/>
  <c r="S24" i="26" s="1"/>
  <c r="H24" i="26"/>
  <c r="R24" i="26" s="1"/>
  <c r="G24" i="26"/>
  <c r="F24" i="26"/>
  <c r="C24" i="26"/>
  <c r="B24" i="26"/>
  <c r="E24" i="26" s="1"/>
  <c r="S23" i="26"/>
  <c r="R23" i="26"/>
  <c r="Q23" i="26"/>
  <c r="P23" i="26"/>
  <c r="E23" i="26"/>
  <c r="U23" i="26" s="1"/>
  <c r="S22" i="26"/>
  <c r="R22" i="26"/>
  <c r="Q22" i="26"/>
  <c r="P22" i="26"/>
  <c r="E22" i="26"/>
  <c r="U21" i="26"/>
  <c r="S21" i="26"/>
  <c r="R21" i="26"/>
  <c r="Q21" i="26"/>
  <c r="P21" i="26"/>
  <c r="E21" i="26"/>
  <c r="T21" i="26" s="1"/>
  <c r="T20" i="26"/>
  <c r="S20" i="26"/>
  <c r="R20" i="26"/>
  <c r="Q20" i="26"/>
  <c r="P20" i="26"/>
  <c r="E20" i="26"/>
  <c r="U20" i="26" s="1"/>
  <c r="S19" i="26"/>
  <c r="R19" i="26"/>
  <c r="Q19" i="26"/>
  <c r="P19" i="26"/>
  <c r="E19" i="26"/>
  <c r="U19" i="26" s="1"/>
  <c r="T18" i="26"/>
  <c r="S18" i="26"/>
  <c r="R18" i="26"/>
  <c r="Q18" i="26"/>
  <c r="P18" i="26"/>
  <c r="E18" i="26"/>
  <c r="U18" i="26" s="1"/>
  <c r="W16" i="26"/>
  <c r="V16" i="26"/>
  <c r="O16" i="26"/>
  <c r="N16" i="26"/>
  <c r="M16" i="26"/>
  <c r="L16" i="26"/>
  <c r="K16" i="26"/>
  <c r="J16" i="26"/>
  <c r="I16" i="26"/>
  <c r="S16" i="26" s="1"/>
  <c r="H16" i="26"/>
  <c r="G16" i="26"/>
  <c r="F16" i="26"/>
  <c r="C16" i="26"/>
  <c r="B16" i="26"/>
  <c r="E16" i="26" s="1"/>
  <c r="T15" i="26"/>
  <c r="S15" i="26"/>
  <c r="R15" i="26"/>
  <c r="Q15" i="26"/>
  <c r="P15" i="26"/>
  <c r="E15" i="26"/>
  <c r="U15" i="26" s="1"/>
  <c r="S14" i="26"/>
  <c r="R14" i="26"/>
  <c r="Q14" i="26"/>
  <c r="P14" i="26"/>
  <c r="E14" i="26"/>
  <c r="U14" i="26" s="1"/>
  <c r="T13" i="26"/>
  <c r="S13" i="26"/>
  <c r="R13" i="26"/>
  <c r="Q13" i="26"/>
  <c r="P13" i="26"/>
  <c r="E13" i="26"/>
  <c r="U13" i="26" s="1"/>
  <c r="U12" i="26"/>
  <c r="S12" i="26"/>
  <c r="R12" i="26"/>
  <c r="Q12" i="26"/>
  <c r="P12" i="26"/>
  <c r="E12" i="26"/>
  <c r="T12" i="26" s="1"/>
  <c r="S11" i="26"/>
  <c r="R11" i="26"/>
  <c r="Q11" i="26"/>
  <c r="P11" i="26"/>
  <c r="E11" i="26"/>
  <c r="S10" i="26"/>
  <c r="R10" i="26"/>
  <c r="Q10" i="26"/>
  <c r="P10" i="26"/>
  <c r="E10" i="26"/>
  <c r="U10" i="26" s="1"/>
  <c r="T9" i="26"/>
  <c r="S9" i="26"/>
  <c r="R9" i="26"/>
  <c r="Q9" i="26"/>
  <c r="P9" i="26"/>
  <c r="E9" i="26"/>
  <c r="U93" i="25"/>
  <c r="S93" i="25"/>
  <c r="R93" i="25"/>
  <c r="Q93" i="25"/>
  <c r="P93" i="25"/>
  <c r="E93" i="25"/>
  <c r="T93" i="25" s="1"/>
  <c r="S92" i="25"/>
  <c r="R92" i="25"/>
  <c r="Q92" i="25"/>
  <c r="P92" i="25"/>
  <c r="E92" i="25"/>
  <c r="S91" i="25"/>
  <c r="R91" i="25"/>
  <c r="Q91" i="25"/>
  <c r="P91" i="25"/>
  <c r="E91" i="25"/>
  <c r="U91" i="25" s="1"/>
  <c r="T90" i="25"/>
  <c r="S90" i="25"/>
  <c r="R90" i="25"/>
  <c r="Q90" i="25"/>
  <c r="P90" i="25"/>
  <c r="E90" i="25"/>
  <c r="U90" i="25" s="1"/>
  <c r="S89" i="25"/>
  <c r="R89" i="25"/>
  <c r="Q89" i="25"/>
  <c r="P89" i="25"/>
  <c r="E89" i="25"/>
  <c r="S88" i="25"/>
  <c r="R88" i="25"/>
  <c r="Q88" i="25"/>
  <c r="P88" i="25"/>
  <c r="E88" i="25"/>
  <c r="S87" i="25"/>
  <c r="R87" i="25"/>
  <c r="Q87" i="25"/>
  <c r="P87" i="25"/>
  <c r="E87" i="25"/>
  <c r="U87" i="25" s="1"/>
  <c r="T86" i="25"/>
  <c r="S86" i="25"/>
  <c r="R86" i="25"/>
  <c r="Q86" i="25"/>
  <c r="P86" i="25"/>
  <c r="E86" i="25"/>
  <c r="U86" i="25" s="1"/>
  <c r="W72" i="25"/>
  <c r="V72" i="25"/>
  <c r="O72" i="25"/>
  <c r="N72" i="25"/>
  <c r="M72" i="25"/>
  <c r="L72" i="25"/>
  <c r="K72" i="25"/>
  <c r="J72" i="25"/>
  <c r="I72" i="25"/>
  <c r="S72" i="25" s="1"/>
  <c r="H72" i="25"/>
  <c r="G72" i="25"/>
  <c r="F72" i="25"/>
  <c r="C72" i="25"/>
  <c r="B72" i="25"/>
  <c r="E72" i="25" s="1"/>
  <c r="W71" i="25"/>
  <c r="V71" i="25"/>
  <c r="O71" i="25"/>
  <c r="N71" i="25"/>
  <c r="M71" i="25"/>
  <c r="L71" i="25"/>
  <c r="K71" i="25"/>
  <c r="J71" i="25"/>
  <c r="I71" i="25"/>
  <c r="S71" i="25" s="1"/>
  <c r="H71" i="25"/>
  <c r="R71" i="25" s="1"/>
  <c r="G71" i="25"/>
  <c r="F71" i="25"/>
  <c r="C71" i="25"/>
  <c r="B71" i="25"/>
  <c r="W70" i="25"/>
  <c r="V70" i="25"/>
  <c r="S70" i="25"/>
  <c r="O70" i="25"/>
  <c r="N70" i="25"/>
  <c r="M70" i="25"/>
  <c r="L70" i="25"/>
  <c r="K70" i="25"/>
  <c r="J70" i="25"/>
  <c r="I70" i="25"/>
  <c r="H70" i="25"/>
  <c r="R70" i="25" s="1"/>
  <c r="G70" i="25"/>
  <c r="F70" i="25"/>
  <c r="C70" i="25"/>
  <c r="B70" i="25"/>
  <c r="S69" i="25"/>
  <c r="R69" i="25"/>
  <c r="Q69" i="25"/>
  <c r="P69" i="25"/>
  <c r="T69" i="25" s="1"/>
  <c r="E69" i="25"/>
  <c r="U69" i="25" s="1"/>
  <c r="W67" i="25"/>
  <c r="V67" i="25"/>
  <c r="O67" i="25"/>
  <c r="N67" i="25"/>
  <c r="M67" i="25"/>
  <c r="L67" i="25"/>
  <c r="K67" i="25"/>
  <c r="J67" i="25"/>
  <c r="I67" i="25"/>
  <c r="S67" i="25" s="1"/>
  <c r="H67" i="25"/>
  <c r="G67" i="25"/>
  <c r="F67" i="25"/>
  <c r="C67" i="25"/>
  <c r="B67" i="25"/>
  <c r="W66" i="25"/>
  <c r="V66" i="25"/>
  <c r="O66" i="25"/>
  <c r="N66" i="25"/>
  <c r="M66" i="25"/>
  <c r="L66" i="25"/>
  <c r="K66" i="25"/>
  <c r="J66" i="25"/>
  <c r="I66" i="25"/>
  <c r="S66" i="25" s="1"/>
  <c r="H66" i="25"/>
  <c r="R66" i="25" s="1"/>
  <c r="G66" i="25"/>
  <c r="F66" i="25"/>
  <c r="C66" i="25"/>
  <c r="E66" i="25" s="1"/>
  <c r="B66" i="25"/>
  <c r="S65" i="25"/>
  <c r="R65" i="25"/>
  <c r="Q65" i="25"/>
  <c r="P65" i="25"/>
  <c r="E65" i="25"/>
  <c r="T64" i="25"/>
  <c r="S64" i="25"/>
  <c r="R64" i="25"/>
  <c r="Q64" i="25"/>
  <c r="P64" i="25"/>
  <c r="E64" i="25"/>
  <c r="U64" i="25" s="1"/>
  <c r="S63" i="25"/>
  <c r="R63" i="25"/>
  <c r="Q63" i="25"/>
  <c r="P63" i="25"/>
  <c r="E63" i="25"/>
  <c r="S62" i="25"/>
  <c r="R62" i="25"/>
  <c r="Q62" i="25"/>
  <c r="P62" i="25"/>
  <c r="E62" i="25"/>
  <c r="S61" i="25"/>
  <c r="R61" i="25"/>
  <c r="Q61" i="25"/>
  <c r="P61" i="25"/>
  <c r="E61" i="25"/>
  <c r="V59" i="25"/>
  <c r="O59" i="25"/>
  <c r="N59" i="25"/>
  <c r="M59" i="25"/>
  <c r="L59" i="25"/>
  <c r="K59" i="25"/>
  <c r="J59" i="25"/>
  <c r="I59" i="25"/>
  <c r="S59" i="25" s="1"/>
  <c r="H59" i="25"/>
  <c r="G59" i="25"/>
  <c r="F59" i="25"/>
  <c r="E59" i="25"/>
  <c r="C59" i="25"/>
  <c r="B59" i="25"/>
  <c r="S58" i="25"/>
  <c r="R58" i="25"/>
  <c r="Q58" i="25"/>
  <c r="P58" i="25"/>
  <c r="E58" i="25"/>
  <c r="S57" i="25"/>
  <c r="R57" i="25"/>
  <c r="Q57" i="25"/>
  <c r="P57" i="25"/>
  <c r="E57" i="25"/>
  <c r="T56" i="25"/>
  <c r="S56" i="25"/>
  <c r="R56" i="25"/>
  <c r="Q56" i="25"/>
  <c r="P56" i="25"/>
  <c r="E56" i="25"/>
  <c r="U56" i="25" s="1"/>
  <c r="U55" i="25"/>
  <c r="S55" i="25"/>
  <c r="R55" i="25"/>
  <c r="Q55" i="25"/>
  <c r="P55" i="25"/>
  <c r="E55" i="25"/>
  <c r="T55" i="25" s="1"/>
  <c r="W53" i="25"/>
  <c r="V53" i="25"/>
  <c r="O53" i="25"/>
  <c r="N53" i="25"/>
  <c r="M53" i="25"/>
  <c r="L53" i="25"/>
  <c r="K53" i="25"/>
  <c r="J53" i="25"/>
  <c r="I53" i="25"/>
  <c r="S53" i="25" s="1"/>
  <c r="H53" i="25"/>
  <c r="R53" i="25" s="1"/>
  <c r="G53" i="25"/>
  <c r="F53" i="25"/>
  <c r="C53" i="25"/>
  <c r="B53" i="25"/>
  <c r="S52" i="25"/>
  <c r="R52" i="25"/>
  <c r="Q52" i="25"/>
  <c r="P52" i="25"/>
  <c r="E52" i="25"/>
  <c r="S51" i="25"/>
  <c r="R51" i="25"/>
  <c r="Q51" i="25"/>
  <c r="P51" i="25"/>
  <c r="T51" i="25" s="1"/>
  <c r="E51" i="25"/>
  <c r="S50" i="25"/>
  <c r="R50" i="25"/>
  <c r="Q50" i="25"/>
  <c r="P50" i="25"/>
  <c r="E50" i="25"/>
  <c r="U49" i="25"/>
  <c r="S49" i="25"/>
  <c r="R49" i="25"/>
  <c r="Q49" i="25"/>
  <c r="P49" i="25"/>
  <c r="E49" i="25"/>
  <c r="T49" i="25" s="1"/>
  <c r="S48" i="25"/>
  <c r="R48" i="25"/>
  <c r="Q48" i="25"/>
  <c r="P48" i="25"/>
  <c r="E48" i="25"/>
  <c r="T47" i="25"/>
  <c r="S47" i="25"/>
  <c r="R47" i="25"/>
  <c r="Q47" i="25"/>
  <c r="P47" i="25"/>
  <c r="E47" i="25"/>
  <c r="U47" i="25" s="1"/>
  <c r="S46" i="25"/>
  <c r="R46" i="25"/>
  <c r="Q46" i="25"/>
  <c r="P46" i="25"/>
  <c r="E46" i="25"/>
  <c r="S45" i="25"/>
  <c r="R45" i="25"/>
  <c r="Q45" i="25"/>
  <c r="P45" i="25"/>
  <c r="E45" i="25"/>
  <c r="S44" i="25"/>
  <c r="R44" i="25"/>
  <c r="Q44" i="25"/>
  <c r="P44" i="25"/>
  <c r="E44" i="25"/>
  <c r="T43" i="25"/>
  <c r="S43" i="25"/>
  <c r="R43" i="25"/>
  <c r="Q43" i="25"/>
  <c r="P43" i="25"/>
  <c r="E43" i="25"/>
  <c r="S42" i="25"/>
  <c r="R42" i="25"/>
  <c r="Q42" i="25"/>
  <c r="P42" i="25"/>
  <c r="E42" i="25"/>
  <c r="W40" i="25"/>
  <c r="V40" i="25"/>
  <c r="O40" i="25"/>
  <c r="N40" i="25"/>
  <c r="M40" i="25"/>
  <c r="L40" i="25"/>
  <c r="K40" i="25"/>
  <c r="J40" i="25"/>
  <c r="I40" i="25"/>
  <c r="S40" i="25" s="1"/>
  <c r="H40" i="25"/>
  <c r="R40" i="25" s="1"/>
  <c r="G40" i="25"/>
  <c r="F40" i="25"/>
  <c r="C40" i="25"/>
  <c r="B40" i="25"/>
  <c r="S39" i="25"/>
  <c r="R39" i="25"/>
  <c r="Q39" i="25"/>
  <c r="P39" i="25"/>
  <c r="E39" i="25"/>
  <c r="S38" i="25"/>
  <c r="R38" i="25"/>
  <c r="Q38" i="25"/>
  <c r="P38" i="25"/>
  <c r="E38" i="25"/>
  <c r="S37" i="25"/>
  <c r="R37" i="25"/>
  <c r="Q37" i="25"/>
  <c r="P37" i="25"/>
  <c r="E37" i="25"/>
  <c r="S36" i="25"/>
  <c r="R36" i="25"/>
  <c r="Q36" i="25"/>
  <c r="P36" i="25"/>
  <c r="T36" i="25" s="1"/>
  <c r="E36" i="25"/>
  <c r="S35" i="25"/>
  <c r="R35" i="25"/>
  <c r="Q35" i="25"/>
  <c r="P35" i="25"/>
  <c r="E35" i="25"/>
  <c r="W33" i="25"/>
  <c r="V33" i="25"/>
  <c r="O33" i="25"/>
  <c r="N33" i="25"/>
  <c r="M33" i="25"/>
  <c r="L33" i="25"/>
  <c r="K33" i="25"/>
  <c r="J33" i="25"/>
  <c r="I33" i="25"/>
  <c r="H33" i="25"/>
  <c r="G33" i="25"/>
  <c r="F33" i="25"/>
  <c r="C33" i="25"/>
  <c r="B33" i="25"/>
  <c r="E33" i="25" s="1"/>
  <c r="S32" i="25"/>
  <c r="R32" i="25"/>
  <c r="Q32" i="25"/>
  <c r="P32" i="25"/>
  <c r="E32" i="25"/>
  <c r="T32" i="25" s="1"/>
  <c r="W30" i="25"/>
  <c r="V30" i="25"/>
  <c r="O30" i="25"/>
  <c r="N30" i="25"/>
  <c r="M30" i="25"/>
  <c r="L30" i="25"/>
  <c r="K30" i="25"/>
  <c r="J30" i="25"/>
  <c r="I30" i="25"/>
  <c r="S30" i="25" s="1"/>
  <c r="H30" i="25"/>
  <c r="R30" i="25" s="1"/>
  <c r="G30" i="25"/>
  <c r="F30" i="25"/>
  <c r="C30" i="25"/>
  <c r="E30" i="25" s="1"/>
  <c r="B30" i="25"/>
  <c r="S29" i="25"/>
  <c r="R29" i="25"/>
  <c r="Q29" i="25"/>
  <c r="P29" i="25"/>
  <c r="E29" i="25"/>
  <c r="S28" i="25"/>
  <c r="R28" i="25"/>
  <c r="Q28" i="25"/>
  <c r="P28" i="25"/>
  <c r="E28" i="25"/>
  <c r="U28" i="25" s="1"/>
  <c r="U27" i="25"/>
  <c r="S27" i="25"/>
  <c r="R27" i="25"/>
  <c r="Q27" i="25"/>
  <c r="P27" i="25"/>
  <c r="E27" i="25"/>
  <c r="T27" i="25" s="1"/>
  <c r="T26" i="25"/>
  <c r="S26" i="25"/>
  <c r="R26" i="25"/>
  <c r="Q26" i="25"/>
  <c r="P26" i="25"/>
  <c r="E26" i="25"/>
  <c r="U26" i="25" s="1"/>
  <c r="W24" i="25"/>
  <c r="V24" i="25"/>
  <c r="O24" i="25"/>
  <c r="Q24" i="25" s="1"/>
  <c r="N24" i="25"/>
  <c r="M24" i="25"/>
  <c r="L24" i="25"/>
  <c r="K24" i="25"/>
  <c r="J24" i="25"/>
  <c r="I24" i="25"/>
  <c r="S24" i="25" s="1"/>
  <c r="H24" i="25"/>
  <c r="R24" i="25" s="1"/>
  <c r="G24" i="25"/>
  <c r="F24" i="25"/>
  <c r="C24" i="25"/>
  <c r="B24" i="25"/>
  <c r="S23" i="25"/>
  <c r="R23" i="25"/>
  <c r="Q23" i="25"/>
  <c r="P23" i="25"/>
  <c r="E23" i="25"/>
  <c r="S22" i="25"/>
  <c r="R22" i="25"/>
  <c r="Q22" i="25"/>
  <c r="P22" i="25"/>
  <c r="E22" i="25"/>
  <c r="T21" i="25"/>
  <c r="S21" i="25"/>
  <c r="R21" i="25"/>
  <c r="Q21" i="25"/>
  <c r="P21" i="25"/>
  <c r="E21" i="25"/>
  <c r="U21" i="25" s="1"/>
  <c r="U20" i="25"/>
  <c r="S20" i="25"/>
  <c r="R20" i="25"/>
  <c r="Q20" i="25"/>
  <c r="P20" i="25"/>
  <c r="E20" i="25"/>
  <c r="T20" i="25" s="1"/>
  <c r="S19" i="25"/>
  <c r="R19" i="25"/>
  <c r="Q19" i="25"/>
  <c r="P19" i="25"/>
  <c r="E19" i="25"/>
  <c r="S18" i="25"/>
  <c r="R18" i="25"/>
  <c r="Q18" i="25"/>
  <c r="P18" i="25"/>
  <c r="E18" i="25"/>
  <c r="W16" i="25"/>
  <c r="V16" i="25"/>
  <c r="O16" i="25"/>
  <c r="N16" i="25"/>
  <c r="M16" i="25"/>
  <c r="L16" i="25"/>
  <c r="K16" i="25"/>
  <c r="J16" i="25"/>
  <c r="I16" i="25"/>
  <c r="S16" i="25" s="1"/>
  <c r="H16" i="25"/>
  <c r="G16" i="25"/>
  <c r="F16" i="25"/>
  <c r="C16" i="25"/>
  <c r="E16" i="25" s="1"/>
  <c r="B16" i="25"/>
  <c r="U15" i="25"/>
  <c r="S15" i="25"/>
  <c r="R15" i="25"/>
  <c r="Q15" i="25"/>
  <c r="P15" i="25"/>
  <c r="E15" i="25"/>
  <c r="T15" i="25" s="1"/>
  <c r="S14" i="25"/>
  <c r="R14" i="25"/>
  <c r="Q14" i="25"/>
  <c r="P14" i="25"/>
  <c r="E14" i="25"/>
  <c r="S13" i="25"/>
  <c r="R13" i="25"/>
  <c r="Q13" i="25"/>
  <c r="P13" i="25"/>
  <c r="E13" i="25"/>
  <c r="U12" i="25"/>
  <c r="S12" i="25"/>
  <c r="R12" i="25"/>
  <c r="Q12" i="25"/>
  <c r="P12" i="25"/>
  <c r="E12" i="25"/>
  <c r="T12" i="25" s="1"/>
  <c r="S11" i="25"/>
  <c r="R11" i="25"/>
  <c r="Q11" i="25"/>
  <c r="P11" i="25"/>
  <c r="E11" i="25"/>
  <c r="T11" i="25" s="1"/>
  <c r="S10" i="25"/>
  <c r="R10" i="25"/>
  <c r="Q10" i="25"/>
  <c r="P10" i="25"/>
  <c r="E10" i="25"/>
  <c r="U10" i="25" s="1"/>
  <c r="S9" i="25"/>
  <c r="R9" i="25"/>
  <c r="Q9" i="25"/>
  <c r="P9" i="25"/>
  <c r="E9" i="25"/>
  <c r="T93" i="24"/>
  <c r="S93" i="24"/>
  <c r="R93" i="24"/>
  <c r="Q93" i="24"/>
  <c r="P93" i="24"/>
  <c r="E93" i="24"/>
  <c r="U93" i="24" s="1"/>
  <c r="S92" i="24"/>
  <c r="R92" i="24"/>
  <c r="Q92" i="24"/>
  <c r="P92" i="24"/>
  <c r="E92" i="24"/>
  <c r="T92" i="24" s="1"/>
  <c r="S91" i="24"/>
  <c r="R91" i="24"/>
  <c r="Q91" i="24"/>
  <c r="P91" i="24"/>
  <c r="E91" i="24"/>
  <c r="U91" i="24" s="1"/>
  <c r="S90" i="24"/>
  <c r="R90" i="24"/>
  <c r="Q90" i="24"/>
  <c r="P90" i="24"/>
  <c r="E90" i="24"/>
  <c r="T90" i="24" s="1"/>
  <c r="S89" i="24"/>
  <c r="R89" i="24"/>
  <c r="Q89" i="24"/>
  <c r="P89" i="24"/>
  <c r="E89" i="24"/>
  <c r="S88" i="24"/>
  <c r="R88" i="24"/>
  <c r="Q88" i="24"/>
  <c r="P88" i="24"/>
  <c r="E88" i="24"/>
  <c r="T88" i="24" s="1"/>
  <c r="T87" i="24"/>
  <c r="S87" i="24"/>
  <c r="R87" i="24"/>
  <c r="Q87" i="24"/>
  <c r="P87" i="24"/>
  <c r="E87" i="24"/>
  <c r="U87" i="24" s="1"/>
  <c r="S86" i="24"/>
  <c r="R86" i="24"/>
  <c r="Q86" i="24"/>
  <c r="P86" i="24"/>
  <c r="E86" i="24"/>
  <c r="T86" i="24" s="1"/>
  <c r="W72" i="24"/>
  <c r="V72" i="24"/>
  <c r="O72" i="24"/>
  <c r="N72" i="24"/>
  <c r="M72" i="24"/>
  <c r="L72" i="24"/>
  <c r="K72" i="24"/>
  <c r="J72" i="24"/>
  <c r="I72" i="24"/>
  <c r="S72" i="24" s="1"/>
  <c r="H72" i="24"/>
  <c r="R72" i="24" s="1"/>
  <c r="G72" i="24"/>
  <c r="F72" i="24"/>
  <c r="C72" i="24"/>
  <c r="B72" i="24"/>
  <c r="W71" i="24"/>
  <c r="V71" i="24"/>
  <c r="O71" i="24"/>
  <c r="N71" i="24"/>
  <c r="M71" i="24"/>
  <c r="L71" i="24"/>
  <c r="K71" i="24"/>
  <c r="J71" i="24"/>
  <c r="I71" i="24"/>
  <c r="Q71" i="24" s="1"/>
  <c r="H71" i="24"/>
  <c r="G71" i="24"/>
  <c r="F71" i="24"/>
  <c r="C71" i="24"/>
  <c r="B71" i="24"/>
  <c r="E71" i="24" s="1"/>
  <c r="W70" i="24"/>
  <c r="V70" i="24"/>
  <c r="O70" i="24"/>
  <c r="N70" i="24"/>
  <c r="M70" i="24"/>
  <c r="L70" i="24"/>
  <c r="K70" i="24"/>
  <c r="J70" i="24"/>
  <c r="I70" i="24"/>
  <c r="Q70" i="24" s="1"/>
  <c r="H70" i="24"/>
  <c r="R70" i="24" s="1"/>
  <c r="G70" i="24"/>
  <c r="F70" i="24"/>
  <c r="C70" i="24"/>
  <c r="E70" i="24" s="1"/>
  <c r="B70" i="24"/>
  <c r="S69" i="24"/>
  <c r="R69" i="24"/>
  <c r="Q69" i="24"/>
  <c r="P69" i="24"/>
  <c r="E69" i="24"/>
  <c r="W67" i="24"/>
  <c r="V67" i="24"/>
  <c r="O67" i="24"/>
  <c r="N67" i="24"/>
  <c r="M67" i="24"/>
  <c r="L67" i="24"/>
  <c r="K67" i="24"/>
  <c r="J67" i="24"/>
  <c r="I67" i="24"/>
  <c r="S67" i="24" s="1"/>
  <c r="H67" i="24"/>
  <c r="R67" i="24" s="1"/>
  <c r="G67" i="24"/>
  <c r="F67" i="24"/>
  <c r="C67" i="24"/>
  <c r="B67" i="24"/>
  <c r="W66" i="24"/>
  <c r="V66" i="24"/>
  <c r="O66" i="24"/>
  <c r="N66" i="24"/>
  <c r="M66" i="24"/>
  <c r="L66" i="24"/>
  <c r="K66" i="24"/>
  <c r="Q66" i="24" s="1"/>
  <c r="J66" i="24"/>
  <c r="I66" i="24"/>
  <c r="S66" i="24" s="1"/>
  <c r="H66" i="24"/>
  <c r="R66" i="24" s="1"/>
  <c r="G66" i="24"/>
  <c r="F66" i="24"/>
  <c r="C66" i="24"/>
  <c r="B66" i="24"/>
  <c r="E66" i="24" s="1"/>
  <c r="T65" i="24"/>
  <c r="S65" i="24"/>
  <c r="R65" i="24"/>
  <c r="Q65" i="24"/>
  <c r="P65" i="24"/>
  <c r="E65" i="24"/>
  <c r="U65" i="24" s="1"/>
  <c r="U64" i="24"/>
  <c r="S64" i="24"/>
  <c r="R64" i="24"/>
  <c r="Q64" i="24"/>
  <c r="P64" i="24"/>
  <c r="E64" i="24"/>
  <c r="T64" i="24" s="1"/>
  <c r="S63" i="24"/>
  <c r="R63" i="24"/>
  <c r="Q63" i="24"/>
  <c r="P63" i="24"/>
  <c r="E63" i="24"/>
  <c r="S62" i="24"/>
  <c r="R62" i="24"/>
  <c r="Q62" i="24"/>
  <c r="P62" i="24"/>
  <c r="E62" i="24"/>
  <c r="T61" i="24"/>
  <c r="S61" i="24"/>
  <c r="R61" i="24"/>
  <c r="Q61" i="24"/>
  <c r="P61" i="24"/>
  <c r="E61" i="24"/>
  <c r="V59" i="24"/>
  <c r="O59" i="24"/>
  <c r="N59" i="24"/>
  <c r="M59" i="24"/>
  <c r="L59" i="24"/>
  <c r="K59" i="24"/>
  <c r="J59" i="24"/>
  <c r="I59" i="24"/>
  <c r="S59" i="24" s="1"/>
  <c r="H59" i="24"/>
  <c r="R59" i="24" s="1"/>
  <c r="G59" i="24"/>
  <c r="F59" i="24"/>
  <c r="C59" i="24"/>
  <c r="B59" i="24"/>
  <c r="S58" i="24"/>
  <c r="R58" i="24"/>
  <c r="Q58" i="24"/>
  <c r="P58" i="24"/>
  <c r="E58" i="24"/>
  <c r="T58" i="24" s="1"/>
  <c r="T57" i="24"/>
  <c r="S57" i="24"/>
  <c r="R57" i="24"/>
  <c r="Q57" i="24"/>
  <c r="P57" i="24"/>
  <c r="E57" i="24"/>
  <c r="U57" i="24" s="1"/>
  <c r="S56" i="24"/>
  <c r="R56" i="24"/>
  <c r="Q56" i="24"/>
  <c r="P56" i="24"/>
  <c r="E56" i="24"/>
  <c r="T56" i="24" s="1"/>
  <c r="S55" i="24"/>
  <c r="R55" i="24"/>
  <c r="Q55" i="24"/>
  <c r="P55" i="24"/>
  <c r="E55" i="24"/>
  <c r="W53" i="24"/>
  <c r="V53" i="24"/>
  <c r="O53" i="24"/>
  <c r="N53" i="24"/>
  <c r="M53" i="24"/>
  <c r="L53" i="24"/>
  <c r="K53" i="24"/>
  <c r="J53" i="24"/>
  <c r="I53" i="24"/>
  <c r="S53" i="24" s="1"/>
  <c r="H53" i="24"/>
  <c r="R53" i="24" s="1"/>
  <c r="G53" i="24"/>
  <c r="F53" i="24"/>
  <c r="C53" i="24"/>
  <c r="B53" i="24"/>
  <c r="E53" i="24" s="1"/>
  <c r="T52" i="24"/>
  <c r="S52" i="24"/>
  <c r="R52" i="24"/>
  <c r="Q52" i="24"/>
  <c r="P52" i="24"/>
  <c r="E52" i="24"/>
  <c r="U52" i="24" s="1"/>
  <c r="U51" i="24"/>
  <c r="S51" i="24"/>
  <c r="R51" i="24"/>
  <c r="Q51" i="24"/>
  <c r="P51" i="24"/>
  <c r="E51" i="24"/>
  <c r="T51" i="24" s="1"/>
  <c r="S50" i="24"/>
  <c r="R50" i="24"/>
  <c r="Q50" i="24"/>
  <c r="P50" i="24"/>
  <c r="E50" i="24"/>
  <c r="S49" i="24"/>
  <c r="R49" i="24"/>
  <c r="Q49" i="24"/>
  <c r="P49" i="24"/>
  <c r="E49" i="24"/>
  <c r="T49" i="24" s="1"/>
  <c r="T48" i="24"/>
  <c r="S48" i="24"/>
  <c r="R48" i="24"/>
  <c r="Q48" i="24"/>
  <c r="P48" i="24"/>
  <c r="E48" i="24"/>
  <c r="U48" i="24" s="1"/>
  <c r="S47" i="24"/>
  <c r="R47" i="24"/>
  <c r="Q47" i="24"/>
  <c r="P47" i="24"/>
  <c r="E47" i="24"/>
  <c r="T47" i="24" s="1"/>
  <c r="S46" i="24"/>
  <c r="R46" i="24"/>
  <c r="Q46" i="24"/>
  <c r="P46" i="24"/>
  <c r="E46" i="24"/>
  <c r="U45" i="24"/>
  <c r="S45" i="24"/>
  <c r="R45" i="24"/>
  <c r="Q45" i="24"/>
  <c r="P45" i="24"/>
  <c r="E45" i="24"/>
  <c r="T45" i="24" s="1"/>
  <c r="T44" i="24"/>
  <c r="S44" i="24"/>
  <c r="R44" i="24"/>
  <c r="Q44" i="24"/>
  <c r="P44" i="24"/>
  <c r="E44" i="24"/>
  <c r="U44" i="24" s="1"/>
  <c r="S43" i="24"/>
  <c r="R43" i="24"/>
  <c r="Q43" i="24"/>
  <c r="P43" i="24"/>
  <c r="E43" i="24"/>
  <c r="U43" i="24" s="1"/>
  <c r="S42" i="24"/>
  <c r="R42" i="24"/>
  <c r="Q42" i="24"/>
  <c r="P42" i="24"/>
  <c r="E42" i="24"/>
  <c r="W40" i="24"/>
  <c r="V40" i="24"/>
  <c r="O40" i="24"/>
  <c r="N40" i="24"/>
  <c r="M40" i="24"/>
  <c r="L40" i="24"/>
  <c r="K40" i="24"/>
  <c r="J40" i="24"/>
  <c r="I40" i="24"/>
  <c r="S40" i="24" s="1"/>
  <c r="H40" i="24"/>
  <c r="R40" i="24" s="1"/>
  <c r="G40" i="24"/>
  <c r="F40" i="24"/>
  <c r="E40" i="24"/>
  <c r="C40" i="24"/>
  <c r="B40" i="24"/>
  <c r="S39" i="24"/>
  <c r="R39" i="24"/>
  <c r="Q39" i="24"/>
  <c r="P39" i="24"/>
  <c r="E39" i="24"/>
  <c r="U38" i="24"/>
  <c r="S38" i="24"/>
  <c r="R38" i="24"/>
  <c r="Q38" i="24"/>
  <c r="P38" i="24"/>
  <c r="E38" i="24"/>
  <c r="T38" i="24" s="1"/>
  <c r="T37" i="24"/>
  <c r="S37" i="24"/>
  <c r="R37" i="24"/>
  <c r="Q37" i="24"/>
  <c r="P37" i="24"/>
  <c r="E37" i="24"/>
  <c r="U37" i="24" s="1"/>
  <c r="S36" i="24"/>
  <c r="R36" i="24"/>
  <c r="Q36" i="24"/>
  <c r="P36" i="24"/>
  <c r="E36" i="24"/>
  <c r="S35" i="24"/>
  <c r="R35" i="24"/>
  <c r="Q35" i="24"/>
  <c r="P35" i="24"/>
  <c r="T35" i="24" s="1"/>
  <c r="E35" i="24"/>
  <c r="W33" i="24"/>
  <c r="V33" i="24"/>
  <c r="O33" i="24"/>
  <c r="N33" i="24"/>
  <c r="M33" i="24"/>
  <c r="L33" i="24"/>
  <c r="K33" i="24"/>
  <c r="J33" i="24"/>
  <c r="I33" i="24"/>
  <c r="Q33" i="24" s="1"/>
  <c r="H33" i="24"/>
  <c r="P33" i="24" s="1"/>
  <c r="G33" i="24"/>
  <c r="F33" i="24"/>
  <c r="C33" i="24"/>
  <c r="B33" i="24"/>
  <c r="E33" i="24" s="1"/>
  <c r="S32" i="24"/>
  <c r="R32" i="24"/>
  <c r="Q32" i="24"/>
  <c r="P32" i="24"/>
  <c r="T32" i="24" s="1"/>
  <c r="E32" i="24"/>
  <c r="W30" i="24"/>
  <c r="V30" i="24"/>
  <c r="O30" i="24"/>
  <c r="N30" i="24"/>
  <c r="M30" i="24"/>
  <c r="L30" i="24"/>
  <c r="K30" i="24"/>
  <c r="J30" i="24"/>
  <c r="I30" i="24"/>
  <c r="S30" i="24" s="1"/>
  <c r="H30" i="24"/>
  <c r="R30" i="24" s="1"/>
  <c r="G30" i="24"/>
  <c r="F30" i="24"/>
  <c r="C30" i="24"/>
  <c r="B30" i="24"/>
  <c r="E30" i="24" s="1"/>
  <c r="T29" i="24"/>
  <c r="S29" i="24"/>
  <c r="R29" i="24"/>
  <c r="Q29" i="24"/>
  <c r="P29" i="24"/>
  <c r="E29" i="24"/>
  <c r="U29" i="24" s="1"/>
  <c r="U28" i="24"/>
  <c r="S28" i="24"/>
  <c r="R28" i="24"/>
  <c r="Q28" i="24"/>
  <c r="P28" i="24"/>
  <c r="E28" i="24"/>
  <c r="T28" i="24" s="1"/>
  <c r="T27" i="24"/>
  <c r="S27" i="24"/>
  <c r="R27" i="24"/>
  <c r="Q27" i="24"/>
  <c r="P27" i="24"/>
  <c r="E27" i="24"/>
  <c r="U27" i="24" s="1"/>
  <c r="S26" i="24"/>
  <c r="R26" i="24"/>
  <c r="Q26" i="24"/>
  <c r="P26" i="24"/>
  <c r="E26" i="24"/>
  <c r="T26" i="24" s="1"/>
  <c r="W24" i="24"/>
  <c r="V24" i="24"/>
  <c r="O24" i="24"/>
  <c r="N24" i="24"/>
  <c r="M24" i="24"/>
  <c r="L24" i="24"/>
  <c r="K24" i="24"/>
  <c r="J24" i="24"/>
  <c r="I24" i="24"/>
  <c r="H24" i="24"/>
  <c r="G24" i="24"/>
  <c r="F24" i="24"/>
  <c r="C24" i="24"/>
  <c r="B24" i="24"/>
  <c r="U23" i="24"/>
  <c r="S23" i="24"/>
  <c r="R23" i="24"/>
  <c r="Q23" i="24"/>
  <c r="P23" i="24"/>
  <c r="E23" i="24"/>
  <c r="T23" i="24" s="1"/>
  <c r="U22" i="24"/>
  <c r="T22" i="24"/>
  <c r="S22" i="24"/>
  <c r="R22" i="24"/>
  <c r="Q22" i="24"/>
  <c r="P22" i="24"/>
  <c r="E22" i="24"/>
  <c r="S21" i="24"/>
  <c r="R21" i="24"/>
  <c r="Q21" i="24"/>
  <c r="P21" i="24"/>
  <c r="E21" i="24"/>
  <c r="T21" i="24" s="1"/>
  <c r="S20" i="24"/>
  <c r="R20" i="24"/>
  <c r="Q20" i="24"/>
  <c r="P20" i="24"/>
  <c r="E20" i="24"/>
  <c r="S19" i="24"/>
  <c r="R19" i="24"/>
  <c r="Q19" i="24"/>
  <c r="P19" i="24"/>
  <c r="E19" i="24"/>
  <c r="T19" i="24" s="1"/>
  <c r="U18" i="24"/>
  <c r="T18" i="24"/>
  <c r="S18" i="24"/>
  <c r="R18" i="24"/>
  <c r="Q18" i="24"/>
  <c r="P18" i="24"/>
  <c r="E18" i="24"/>
  <c r="W16" i="24"/>
  <c r="V16" i="24"/>
  <c r="O16" i="24"/>
  <c r="N16" i="24"/>
  <c r="M16" i="24"/>
  <c r="L16" i="24"/>
  <c r="K16" i="24"/>
  <c r="J16" i="24"/>
  <c r="I16" i="24"/>
  <c r="H16" i="24"/>
  <c r="R16" i="24" s="1"/>
  <c r="G16" i="24"/>
  <c r="F16" i="24"/>
  <c r="E16" i="24"/>
  <c r="C16" i="24"/>
  <c r="B16" i="24"/>
  <c r="S15" i="24"/>
  <c r="R15" i="24"/>
  <c r="Q15" i="24"/>
  <c r="P15" i="24"/>
  <c r="E15" i="24"/>
  <c r="S14" i="24"/>
  <c r="R14" i="24"/>
  <c r="Q14" i="24"/>
  <c r="P14" i="24"/>
  <c r="E14" i="24"/>
  <c r="T14" i="24" s="1"/>
  <c r="S13" i="24"/>
  <c r="R13" i="24"/>
  <c r="Q13" i="24"/>
  <c r="P13" i="24"/>
  <c r="E13" i="24"/>
  <c r="S12" i="24"/>
  <c r="R12" i="24"/>
  <c r="Q12" i="24"/>
  <c r="P12" i="24"/>
  <c r="E12" i="24"/>
  <c r="T11" i="24"/>
  <c r="S11" i="24"/>
  <c r="R11" i="24"/>
  <c r="Q11" i="24"/>
  <c r="P11" i="24"/>
  <c r="E11" i="24"/>
  <c r="U11" i="24" s="1"/>
  <c r="S10" i="24"/>
  <c r="R10" i="24"/>
  <c r="Q10" i="24"/>
  <c r="P10" i="24"/>
  <c r="E10" i="24"/>
  <c r="S9" i="24"/>
  <c r="R9" i="24"/>
  <c r="Q9" i="24"/>
  <c r="P9" i="24"/>
  <c r="E9" i="24"/>
  <c r="S93" i="23"/>
  <c r="R93" i="23"/>
  <c r="Q93" i="23"/>
  <c r="P93" i="23"/>
  <c r="E93" i="23"/>
  <c r="T93" i="23" s="1"/>
  <c r="T92" i="23"/>
  <c r="S92" i="23"/>
  <c r="R92" i="23"/>
  <c r="Q92" i="23"/>
  <c r="P92" i="23"/>
  <c r="E92" i="23"/>
  <c r="U92" i="23" s="1"/>
  <c r="S91" i="23"/>
  <c r="R91" i="23"/>
  <c r="Q91" i="23"/>
  <c r="P91" i="23"/>
  <c r="E91" i="23"/>
  <c r="T91" i="23" s="1"/>
  <c r="U90" i="23"/>
  <c r="S90" i="23"/>
  <c r="R90" i="23"/>
  <c r="Q90" i="23"/>
  <c r="P90" i="23"/>
  <c r="E90" i="23"/>
  <c r="T90" i="23" s="1"/>
  <c r="U89" i="23"/>
  <c r="S89" i="23"/>
  <c r="R89" i="23"/>
  <c r="Q89" i="23"/>
  <c r="P89" i="23"/>
  <c r="E89" i="23"/>
  <c r="T89" i="23" s="1"/>
  <c r="T88" i="23"/>
  <c r="S88" i="23"/>
  <c r="R88" i="23"/>
  <c r="Q88" i="23"/>
  <c r="P88" i="23"/>
  <c r="E88" i="23"/>
  <c r="U88" i="23" s="1"/>
  <c r="S87" i="23"/>
  <c r="R87" i="23"/>
  <c r="Q87" i="23"/>
  <c r="P87" i="23"/>
  <c r="E87" i="23"/>
  <c r="S86" i="23"/>
  <c r="R86" i="23"/>
  <c r="Q86" i="23"/>
  <c r="P86" i="23"/>
  <c r="E86" i="23"/>
  <c r="W72" i="23"/>
  <c r="V72" i="23"/>
  <c r="O72" i="23"/>
  <c r="N72" i="23"/>
  <c r="M72" i="23"/>
  <c r="L72" i="23"/>
  <c r="K72" i="23"/>
  <c r="J72" i="23"/>
  <c r="I72" i="23"/>
  <c r="S72" i="23" s="1"/>
  <c r="H72" i="23"/>
  <c r="R72" i="23" s="1"/>
  <c r="G72" i="23"/>
  <c r="F72" i="23"/>
  <c r="C72" i="23"/>
  <c r="B72" i="23"/>
  <c r="W71" i="23"/>
  <c r="V71" i="23"/>
  <c r="S71" i="23"/>
  <c r="O71" i="23"/>
  <c r="N71" i="23"/>
  <c r="M71" i="23"/>
  <c r="L71" i="23"/>
  <c r="K71" i="23"/>
  <c r="J71" i="23"/>
  <c r="I71" i="23"/>
  <c r="Q71" i="23" s="1"/>
  <c r="H71" i="23"/>
  <c r="R71" i="23" s="1"/>
  <c r="G71" i="23"/>
  <c r="F71" i="23"/>
  <c r="C71" i="23"/>
  <c r="B71" i="23"/>
  <c r="W70" i="23"/>
  <c r="V70" i="23"/>
  <c r="O70" i="23"/>
  <c r="N70" i="23"/>
  <c r="M70" i="23"/>
  <c r="L70" i="23"/>
  <c r="K70" i="23"/>
  <c r="J70" i="23"/>
  <c r="I70" i="23"/>
  <c r="S70" i="23" s="1"/>
  <c r="H70" i="23"/>
  <c r="P70" i="23" s="1"/>
  <c r="G70" i="23"/>
  <c r="F70" i="23"/>
  <c r="C70" i="23"/>
  <c r="B70" i="23"/>
  <c r="E70" i="23" s="1"/>
  <c r="S69" i="23"/>
  <c r="R69" i="23"/>
  <c r="Q69" i="23"/>
  <c r="P69" i="23"/>
  <c r="E69" i="23"/>
  <c r="W67" i="23"/>
  <c r="V67" i="23"/>
  <c r="O67" i="23"/>
  <c r="N67" i="23"/>
  <c r="M67" i="23"/>
  <c r="L67" i="23"/>
  <c r="K67" i="23"/>
  <c r="J67" i="23"/>
  <c r="I67" i="23"/>
  <c r="S67" i="23" s="1"/>
  <c r="H67" i="23"/>
  <c r="R67" i="23" s="1"/>
  <c r="G67" i="23"/>
  <c r="F67" i="23"/>
  <c r="C67" i="23"/>
  <c r="B67" i="23"/>
  <c r="W66" i="23"/>
  <c r="V66" i="23"/>
  <c r="O66" i="23"/>
  <c r="N66" i="23"/>
  <c r="M66" i="23"/>
  <c r="L66" i="23"/>
  <c r="K66" i="23"/>
  <c r="J66" i="23"/>
  <c r="I66" i="23"/>
  <c r="H66" i="23"/>
  <c r="R66" i="23" s="1"/>
  <c r="G66" i="23"/>
  <c r="F66" i="23"/>
  <c r="C66" i="23"/>
  <c r="B66" i="23"/>
  <c r="E66" i="23" s="1"/>
  <c r="S65" i="23"/>
  <c r="R65" i="23"/>
  <c r="Q65" i="23"/>
  <c r="P65" i="23"/>
  <c r="E65" i="23"/>
  <c r="T65" i="23" s="1"/>
  <c r="U64" i="23"/>
  <c r="S64" i="23"/>
  <c r="R64" i="23"/>
  <c r="Q64" i="23"/>
  <c r="P64" i="23"/>
  <c r="E64" i="23"/>
  <c r="T64" i="23" s="1"/>
  <c r="S63" i="23"/>
  <c r="R63" i="23"/>
  <c r="Q63" i="23"/>
  <c r="P63" i="23"/>
  <c r="E63" i="23"/>
  <c r="T62" i="23"/>
  <c r="S62" i="23"/>
  <c r="R62" i="23"/>
  <c r="Q62" i="23"/>
  <c r="P62" i="23"/>
  <c r="E62" i="23"/>
  <c r="U62" i="23" s="1"/>
  <c r="U61" i="23"/>
  <c r="S61" i="23"/>
  <c r="R61" i="23"/>
  <c r="Q61" i="23"/>
  <c r="P61" i="23"/>
  <c r="E61" i="23"/>
  <c r="V59" i="23"/>
  <c r="O59" i="23"/>
  <c r="N59" i="23"/>
  <c r="M59" i="23"/>
  <c r="L59" i="23"/>
  <c r="K59" i="23"/>
  <c r="J59" i="23"/>
  <c r="I59" i="23"/>
  <c r="S59" i="23" s="1"/>
  <c r="H59" i="23"/>
  <c r="R59" i="23" s="1"/>
  <c r="G59" i="23"/>
  <c r="F59" i="23"/>
  <c r="C59" i="23"/>
  <c r="B59" i="23"/>
  <c r="S58" i="23"/>
  <c r="R58" i="23"/>
  <c r="Q58" i="23"/>
  <c r="P58" i="23"/>
  <c r="E58" i="23"/>
  <c r="U58" i="23" s="1"/>
  <c r="S57" i="23"/>
  <c r="R57" i="23"/>
  <c r="Q57" i="23"/>
  <c r="P57" i="23"/>
  <c r="E57" i="23"/>
  <c r="T57" i="23" s="1"/>
  <c r="U56" i="23"/>
  <c r="S56" i="23"/>
  <c r="R56" i="23"/>
  <c r="Q56" i="23"/>
  <c r="P56" i="23"/>
  <c r="E56" i="23"/>
  <c r="T56" i="23" s="1"/>
  <c r="S55" i="23"/>
  <c r="R55" i="23"/>
  <c r="Q55" i="23"/>
  <c r="P55" i="23"/>
  <c r="E55" i="23"/>
  <c r="W53" i="23"/>
  <c r="V53" i="23"/>
  <c r="O53" i="23"/>
  <c r="N53" i="23"/>
  <c r="M53" i="23"/>
  <c r="L53" i="23"/>
  <c r="K53" i="23"/>
  <c r="J53" i="23"/>
  <c r="I53" i="23"/>
  <c r="S53" i="23" s="1"/>
  <c r="H53" i="23"/>
  <c r="G53" i="23"/>
  <c r="F53" i="23"/>
  <c r="C53" i="23"/>
  <c r="B53" i="23"/>
  <c r="U52" i="23"/>
  <c r="S52" i="23"/>
  <c r="R52" i="23"/>
  <c r="Q52" i="23"/>
  <c r="P52" i="23"/>
  <c r="E52" i="23"/>
  <c r="T52" i="23" s="1"/>
  <c r="T51" i="23"/>
  <c r="S51" i="23"/>
  <c r="R51" i="23"/>
  <c r="Q51" i="23"/>
  <c r="P51" i="23"/>
  <c r="E51" i="23"/>
  <c r="U51" i="23" s="1"/>
  <c r="U50" i="23"/>
  <c r="S50" i="23"/>
  <c r="R50" i="23"/>
  <c r="Q50" i="23"/>
  <c r="P50" i="23"/>
  <c r="E50" i="23"/>
  <c r="T50" i="23" s="1"/>
  <c r="S49" i="23"/>
  <c r="R49" i="23"/>
  <c r="Q49" i="23"/>
  <c r="P49" i="23"/>
  <c r="E49" i="23"/>
  <c r="S48" i="23"/>
  <c r="R48" i="23"/>
  <c r="Q48" i="23"/>
  <c r="P48" i="23"/>
  <c r="E48" i="23"/>
  <c r="U48" i="23" s="1"/>
  <c r="T47" i="23"/>
  <c r="S47" i="23"/>
  <c r="R47" i="23"/>
  <c r="Q47" i="23"/>
  <c r="P47" i="23"/>
  <c r="E47" i="23"/>
  <c r="U47" i="23" s="1"/>
  <c r="S46" i="23"/>
  <c r="R46" i="23"/>
  <c r="Q46" i="23"/>
  <c r="P46" i="23"/>
  <c r="E46" i="23"/>
  <c r="S45" i="23"/>
  <c r="R45" i="23"/>
  <c r="Q45" i="23"/>
  <c r="P45" i="23"/>
  <c r="E45" i="23"/>
  <c r="S44" i="23"/>
  <c r="R44" i="23"/>
  <c r="Q44" i="23"/>
  <c r="P44" i="23"/>
  <c r="E44" i="23"/>
  <c r="U44" i="23" s="1"/>
  <c r="T43" i="23"/>
  <c r="S43" i="23"/>
  <c r="R43" i="23"/>
  <c r="Q43" i="23"/>
  <c r="P43" i="23"/>
  <c r="E43" i="23"/>
  <c r="U43" i="23" s="1"/>
  <c r="S42" i="23"/>
  <c r="R42" i="23"/>
  <c r="Q42" i="23"/>
  <c r="P42" i="23"/>
  <c r="E42" i="23"/>
  <c r="W40" i="23"/>
  <c r="V40" i="23"/>
  <c r="S40" i="23"/>
  <c r="O40" i="23"/>
  <c r="N40" i="23"/>
  <c r="M40" i="23"/>
  <c r="L40" i="23"/>
  <c r="K40" i="23"/>
  <c r="J40" i="23"/>
  <c r="I40" i="23"/>
  <c r="H40" i="23"/>
  <c r="R40" i="23" s="1"/>
  <c r="G40" i="23"/>
  <c r="F40" i="23"/>
  <c r="C40" i="23"/>
  <c r="B40" i="23"/>
  <c r="E40" i="23" s="1"/>
  <c r="S39" i="23"/>
  <c r="R39" i="23"/>
  <c r="Q39" i="23"/>
  <c r="P39" i="23"/>
  <c r="E39" i="23"/>
  <c r="U39" i="23" s="1"/>
  <c r="S38" i="23"/>
  <c r="R38" i="23"/>
  <c r="Q38" i="23"/>
  <c r="U38" i="23" s="1"/>
  <c r="P38" i="23"/>
  <c r="T38" i="23" s="1"/>
  <c r="E38" i="23"/>
  <c r="S37" i="23"/>
  <c r="R37" i="23"/>
  <c r="Q37" i="23"/>
  <c r="P37" i="23"/>
  <c r="E37" i="23"/>
  <c r="S36" i="23"/>
  <c r="R36" i="23"/>
  <c r="Q36" i="23"/>
  <c r="P36" i="23"/>
  <c r="E36" i="23"/>
  <c r="S35" i="23"/>
  <c r="R35" i="23"/>
  <c r="Q35" i="23"/>
  <c r="P35" i="23"/>
  <c r="E35" i="23"/>
  <c r="W33" i="23"/>
  <c r="V33" i="23"/>
  <c r="O33" i="23"/>
  <c r="N33" i="23"/>
  <c r="M33" i="23"/>
  <c r="L33" i="23"/>
  <c r="K33" i="23"/>
  <c r="J33" i="23"/>
  <c r="I33" i="23"/>
  <c r="H33" i="23"/>
  <c r="P33" i="23" s="1"/>
  <c r="G33" i="23"/>
  <c r="F33" i="23"/>
  <c r="C33" i="23"/>
  <c r="E33" i="23" s="1"/>
  <c r="B33" i="23"/>
  <c r="S32" i="23"/>
  <c r="R32" i="23"/>
  <c r="Q32" i="23"/>
  <c r="P32" i="23"/>
  <c r="E32" i="23"/>
  <c r="W30" i="23"/>
  <c r="V30" i="23"/>
  <c r="O30" i="23"/>
  <c r="N30" i="23"/>
  <c r="M30" i="23"/>
  <c r="L30" i="23"/>
  <c r="K30" i="23"/>
  <c r="J30" i="23"/>
  <c r="I30" i="23"/>
  <c r="S30" i="23" s="1"/>
  <c r="H30" i="23"/>
  <c r="R30" i="23" s="1"/>
  <c r="G30" i="23"/>
  <c r="F30" i="23"/>
  <c r="C30" i="23"/>
  <c r="B30" i="23"/>
  <c r="S29" i="23"/>
  <c r="R29" i="23"/>
  <c r="Q29" i="23"/>
  <c r="P29" i="23"/>
  <c r="E29" i="23"/>
  <c r="T28" i="23"/>
  <c r="S28" i="23"/>
  <c r="R28" i="23"/>
  <c r="Q28" i="23"/>
  <c r="P28" i="23"/>
  <c r="E28" i="23"/>
  <c r="U28" i="23" s="1"/>
  <c r="S27" i="23"/>
  <c r="R27" i="23"/>
  <c r="Q27" i="23"/>
  <c r="P27" i="23"/>
  <c r="E27" i="23"/>
  <c r="S26" i="23"/>
  <c r="R26" i="23"/>
  <c r="Q26" i="23"/>
  <c r="P26" i="23"/>
  <c r="E26" i="23"/>
  <c r="W24" i="23"/>
  <c r="V24" i="23"/>
  <c r="O24" i="23"/>
  <c r="N24" i="23"/>
  <c r="M24" i="23"/>
  <c r="L24" i="23"/>
  <c r="K24" i="23"/>
  <c r="J24" i="23"/>
  <c r="I24" i="23"/>
  <c r="H24" i="23"/>
  <c r="G24" i="23"/>
  <c r="F24" i="23"/>
  <c r="C24" i="23"/>
  <c r="B24" i="23"/>
  <c r="E24" i="23" s="1"/>
  <c r="U23" i="23"/>
  <c r="T23" i="23"/>
  <c r="S23" i="23"/>
  <c r="R23" i="23"/>
  <c r="Q23" i="23"/>
  <c r="P23" i="23"/>
  <c r="E23" i="23"/>
  <c r="U22" i="23"/>
  <c r="S22" i="23"/>
  <c r="R22" i="23"/>
  <c r="Q22" i="23"/>
  <c r="P22" i="23"/>
  <c r="E22" i="23"/>
  <c r="T22" i="23" s="1"/>
  <c r="S21" i="23"/>
  <c r="R21" i="23"/>
  <c r="Q21" i="23"/>
  <c r="P21" i="23"/>
  <c r="E21" i="23"/>
  <c r="U21" i="23" s="1"/>
  <c r="S20" i="23"/>
  <c r="R20" i="23"/>
  <c r="Q20" i="23"/>
  <c r="P20" i="23"/>
  <c r="E20" i="23"/>
  <c r="S19" i="23"/>
  <c r="R19" i="23"/>
  <c r="Q19" i="23"/>
  <c r="P19" i="23"/>
  <c r="E19" i="23"/>
  <c r="U19" i="23" s="1"/>
  <c r="U18" i="23"/>
  <c r="S18" i="23"/>
  <c r="R18" i="23"/>
  <c r="Q18" i="23"/>
  <c r="P18" i="23"/>
  <c r="E18" i="23"/>
  <c r="T18" i="23" s="1"/>
  <c r="W16" i="23"/>
  <c r="V16" i="23"/>
  <c r="O16" i="23"/>
  <c r="N16" i="23"/>
  <c r="M16" i="23"/>
  <c r="L16" i="23"/>
  <c r="K16" i="23"/>
  <c r="J16" i="23"/>
  <c r="I16" i="23"/>
  <c r="H16" i="23"/>
  <c r="R16" i="23" s="1"/>
  <c r="G16" i="23"/>
  <c r="F16" i="23"/>
  <c r="C16" i="23"/>
  <c r="B16" i="23"/>
  <c r="S15" i="23"/>
  <c r="R15" i="23"/>
  <c r="Q15" i="23"/>
  <c r="P15" i="23"/>
  <c r="E15" i="23"/>
  <c r="U14" i="23"/>
  <c r="S14" i="23"/>
  <c r="R14" i="23"/>
  <c r="Q14" i="23"/>
  <c r="P14" i="23"/>
  <c r="E14" i="23"/>
  <c r="T14" i="23" s="1"/>
  <c r="U13" i="23"/>
  <c r="S13" i="23"/>
  <c r="R13" i="23"/>
  <c r="Q13" i="23"/>
  <c r="P13" i="23"/>
  <c r="E13" i="23"/>
  <c r="T13" i="23" s="1"/>
  <c r="T12" i="23"/>
  <c r="S12" i="23"/>
  <c r="R12" i="23"/>
  <c r="Q12" i="23"/>
  <c r="P12" i="23"/>
  <c r="E12" i="23"/>
  <c r="U12" i="23" s="1"/>
  <c r="S11" i="23"/>
  <c r="R11" i="23"/>
  <c r="Q11" i="23"/>
  <c r="P11" i="23"/>
  <c r="E11" i="23"/>
  <c r="S10" i="23"/>
  <c r="R10" i="23"/>
  <c r="Q10" i="23"/>
  <c r="U10" i="23" s="1"/>
  <c r="P10" i="23"/>
  <c r="T10" i="23" s="1"/>
  <c r="E10" i="23"/>
  <c r="U9" i="23"/>
  <c r="S9" i="23"/>
  <c r="R9" i="23"/>
  <c r="Q9" i="23"/>
  <c r="P9" i="23"/>
  <c r="E9" i="23"/>
  <c r="S93" i="22"/>
  <c r="R93" i="22"/>
  <c r="Q93" i="22"/>
  <c r="P93" i="22"/>
  <c r="E93" i="22"/>
  <c r="S92" i="22"/>
  <c r="R92" i="22"/>
  <c r="Q92" i="22"/>
  <c r="P92" i="22"/>
  <c r="E92" i="22"/>
  <c r="U91" i="22"/>
  <c r="T91" i="22"/>
  <c r="S91" i="22"/>
  <c r="R91" i="22"/>
  <c r="Q91" i="22"/>
  <c r="P91" i="22"/>
  <c r="E91" i="22"/>
  <c r="U90" i="22"/>
  <c r="S90" i="22"/>
  <c r="R90" i="22"/>
  <c r="Q90" i="22"/>
  <c r="P90" i="22"/>
  <c r="E90" i="22"/>
  <c r="T90" i="22" s="1"/>
  <c r="S89" i="22"/>
  <c r="R89" i="22"/>
  <c r="Q89" i="22"/>
  <c r="P89" i="22"/>
  <c r="E89" i="22"/>
  <c r="S88" i="22"/>
  <c r="R88" i="22"/>
  <c r="Q88" i="22"/>
  <c r="P88" i="22"/>
  <c r="E88" i="22"/>
  <c r="U87" i="22"/>
  <c r="T87" i="22"/>
  <c r="S87" i="22"/>
  <c r="R87" i="22"/>
  <c r="Q87" i="22"/>
  <c r="P87" i="22"/>
  <c r="E87" i="22"/>
  <c r="U86" i="22"/>
  <c r="S86" i="22"/>
  <c r="R86" i="22"/>
  <c r="Q86" i="22"/>
  <c r="P86" i="22"/>
  <c r="E86" i="22"/>
  <c r="T86" i="22" s="1"/>
  <c r="W72" i="22"/>
  <c r="V72" i="22"/>
  <c r="O72" i="22"/>
  <c r="N72" i="22"/>
  <c r="M72" i="22"/>
  <c r="L72" i="22"/>
  <c r="K72" i="22"/>
  <c r="J72" i="22"/>
  <c r="I72" i="22"/>
  <c r="S72" i="22" s="1"/>
  <c r="H72" i="22"/>
  <c r="R72" i="22" s="1"/>
  <c r="G72" i="22"/>
  <c r="F72" i="22"/>
  <c r="C72" i="22"/>
  <c r="B72" i="22"/>
  <c r="W71" i="22"/>
  <c r="V71" i="22"/>
  <c r="O71" i="22"/>
  <c r="N71" i="22"/>
  <c r="M71" i="22"/>
  <c r="L71" i="22"/>
  <c r="K71" i="22"/>
  <c r="J71" i="22"/>
  <c r="I71" i="22"/>
  <c r="H71" i="22"/>
  <c r="G71" i="22"/>
  <c r="F71" i="22"/>
  <c r="C71" i="22"/>
  <c r="B71" i="22"/>
  <c r="W70" i="22"/>
  <c r="V70" i="22"/>
  <c r="O70" i="22"/>
  <c r="N70" i="22"/>
  <c r="M70" i="22"/>
  <c r="L70" i="22"/>
  <c r="K70" i="22"/>
  <c r="J70" i="22"/>
  <c r="I70" i="22"/>
  <c r="H70" i="22"/>
  <c r="G70" i="22"/>
  <c r="F70" i="22"/>
  <c r="C70" i="22"/>
  <c r="E70" i="22" s="1"/>
  <c r="B70" i="22"/>
  <c r="S69" i="22"/>
  <c r="R69" i="22"/>
  <c r="Q69" i="22"/>
  <c r="P69" i="22"/>
  <c r="E69" i="22"/>
  <c r="W67" i="22"/>
  <c r="V67" i="22"/>
  <c r="O67" i="22"/>
  <c r="N67" i="22"/>
  <c r="M67" i="22"/>
  <c r="L67" i="22"/>
  <c r="K67" i="22"/>
  <c r="J67" i="22"/>
  <c r="I67" i="22"/>
  <c r="S67" i="22" s="1"/>
  <c r="H67" i="22"/>
  <c r="R67" i="22" s="1"/>
  <c r="G67" i="22"/>
  <c r="F67" i="22"/>
  <c r="C67" i="22"/>
  <c r="B67" i="22"/>
  <c r="W66" i="22"/>
  <c r="V66" i="22"/>
  <c r="S66" i="22"/>
  <c r="O66" i="22"/>
  <c r="N66" i="22"/>
  <c r="M66" i="22"/>
  <c r="L66" i="22"/>
  <c r="K66" i="22"/>
  <c r="J66" i="22"/>
  <c r="I66" i="22"/>
  <c r="H66" i="22"/>
  <c r="R66" i="22" s="1"/>
  <c r="G66" i="22"/>
  <c r="F66" i="22"/>
  <c r="C66" i="22"/>
  <c r="B66" i="22"/>
  <c r="S65" i="22"/>
  <c r="R65" i="22"/>
  <c r="Q65" i="22"/>
  <c r="P65" i="22"/>
  <c r="E65" i="22"/>
  <c r="U64" i="22"/>
  <c r="S64" i="22"/>
  <c r="R64" i="22"/>
  <c r="Q64" i="22"/>
  <c r="P64" i="22"/>
  <c r="E64" i="22"/>
  <c r="T64" i="22" s="1"/>
  <c r="T63" i="22"/>
  <c r="S63" i="22"/>
  <c r="R63" i="22"/>
  <c r="Q63" i="22"/>
  <c r="P63" i="22"/>
  <c r="E63" i="22"/>
  <c r="U63" i="22" s="1"/>
  <c r="S62" i="22"/>
  <c r="R62" i="22"/>
  <c r="Q62" i="22"/>
  <c r="P62" i="22"/>
  <c r="E62" i="22"/>
  <c r="S61" i="22"/>
  <c r="R61" i="22"/>
  <c r="Q61" i="22"/>
  <c r="P61" i="22"/>
  <c r="E61" i="22"/>
  <c r="T61" i="22" s="1"/>
  <c r="V59" i="22"/>
  <c r="O59" i="22"/>
  <c r="N59" i="22"/>
  <c r="M59" i="22"/>
  <c r="L59" i="22"/>
  <c r="K59" i="22"/>
  <c r="J59" i="22"/>
  <c r="I59" i="22"/>
  <c r="S59" i="22" s="1"/>
  <c r="H59" i="22"/>
  <c r="R59" i="22" s="1"/>
  <c r="G59" i="22"/>
  <c r="F59" i="22"/>
  <c r="C59" i="22"/>
  <c r="B59" i="22"/>
  <c r="E59" i="22" s="1"/>
  <c r="S58" i="22"/>
  <c r="R58" i="22"/>
  <c r="Q58" i="22"/>
  <c r="P58" i="22"/>
  <c r="E58" i="22"/>
  <c r="S57" i="22"/>
  <c r="R57" i="22"/>
  <c r="Q57" i="22"/>
  <c r="P57" i="22"/>
  <c r="E57" i="22"/>
  <c r="U56" i="22"/>
  <c r="S56" i="22"/>
  <c r="R56" i="22"/>
  <c r="Q56" i="22"/>
  <c r="P56" i="22"/>
  <c r="E56" i="22"/>
  <c r="T56" i="22" s="1"/>
  <c r="T55" i="22"/>
  <c r="S55" i="22"/>
  <c r="R55" i="22"/>
  <c r="Q55" i="22"/>
  <c r="P55" i="22"/>
  <c r="E55" i="22"/>
  <c r="U55" i="22" s="1"/>
  <c r="W53" i="22"/>
  <c r="V53" i="22"/>
  <c r="S53" i="22"/>
  <c r="O53" i="22"/>
  <c r="N53" i="22"/>
  <c r="M53" i="22"/>
  <c r="L53" i="22"/>
  <c r="K53" i="22"/>
  <c r="J53" i="22"/>
  <c r="I53" i="22"/>
  <c r="H53" i="22"/>
  <c r="R53" i="22" s="1"/>
  <c r="G53" i="22"/>
  <c r="F53" i="22"/>
  <c r="C53" i="22"/>
  <c r="B53" i="22"/>
  <c r="S52" i="22"/>
  <c r="R52" i="22"/>
  <c r="Q52" i="22"/>
  <c r="P52" i="22"/>
  <c r="E52" i="22"/>
  <c r="S51" i="22"/>
  <c r="R51" i="22"/>
  <c r="Q51" i="22"/>
  <c r="P51" i="22"/>
  <c r="E51" i="22"/>
  <c r="T51" i="22" s="1"/>
  <c r="T50" i="22"/>
  <c r="S50" i="22"/>
  <c r="R50" i="22"/>
  <c r="Q50" i="22"/>
  <c r="P50" i="22"/>
  <c r="E50" i="22"/>
  <c r="U50" i="22" s="1"/>
  <c r="S49" i="22"/>
  <c r="R49" i="22"/>
  <c r="Q49" i="22"/>
  <c r="P49" i="22"/>
  <c r="E49" i="22"/>
  <c r="S48" i="22"/>
  <c r="R48" i="22"/>
  <c r="Q48" i="22"/>
  <c r="P48" i="22"/>
  <c r="E48" i="22"/>
  <c r="U47" i="22"/>
  <c r="S47" i="22"/>
  <c r="R47" i="22"/>
  <c r="Q47" i="22"/>
  <c r="P47" i="22"/>
  <c r="E47" i="22"/>
  <c r="T47" i="22" s="1"/>
  <c r="T46" i="22"/>
  <c r="S46" i="22"/>
  <c r="R46" i="22"/>
  <c r="Q46" i="22"/>
  <c r="P46" i="22"/>
  <c r="E46" i="22"/>
  <c r="U46" i="22" s="1"/>
  <c r="S45" i="22"/>
  <c r="R45" i="22"/>
  <c r="Q45" i="22"/>
  <c r="P45" i="22"/>
  <c r="E45" i="22"/>
  <c r="T44" i="22"/>
  <c r="S44" i="22"/>
  <c r="R44" i="22"/>
  <c r="Q44" i="22"/>
  <c r="P44" i="22"/>
  <c r="E44" i="22"/>
  <c r="U44" i="22" s="1"/>
  <c r="U43" i="22"/>
  <c r="S43" i="22"/>
  <c r="R43" i="22"/>
  <c r="Q43" i="22"/>
  <c r="P43" i="22"/>
  <c r="E43" i="22"/>
  <c r="T42" i="22"/>
  <c r="S42" i="22"/>
  <c r="R42" i="22"/>
  <c r="Q42" i="22"/>
  <c r="P42" i="22"/>
  <c r="E42" i="22"/>
  <c r="U42" i="22" s="1"/>
  <c r="W40" i="22"/>
  <c r="V40" i="22"/>
  <c r="S40" i="22"/>
  <c r="O40" i="22"/>
  <c r="N40" i="22"/>
  <c r="M40" i="22"/>
  <c r="L40" i="22"/>
  <c r="K40" i="22"/>
  <c r="J40" i="22"/>
  <c r="I40" i="22"/>
  <c r="H40" i="22"/>
  <c r="R40" i="22" s="1"/>
  <c r="G40" i="22"/>
  <c r="F40" i="22"/>
  <c r="C40" i="22"/>
  <c r="B40" i="22"/>
  <c r="S39" i="22"/>
  <c r="R39" i="22"/>
  <c r="Q39" i="22"/>
  <c r="P39" i="22"/>
  <c r="E39" i="22"/>
  <c r="S38" i="22"/>
  <c r="R38" i="22"/>
  <c r="Q38" i="22"/>
  <c r="P38" i="22"/>
  <c r="E38" i="22"/>
  <c r="U37" i="22"/>
  <c r="T37" i="22"/>
  <c r="S37" i="22"/>
  <c r="R37" i="22"/>
  <c r="Q37" i="22"/>
  <c r="P37" i="22"/>
  <c r="E37" i="22"/>
  <c r="S36" i="22"/>
  <c r="R36" i="22"/>
  <c r="Q36" i="22"/>
  <c r="P36" i="22"/>
  <c r="E36" i="22"/>
  <c r="S35" i="22"/>
  <c r="R35" i="22"/>
  <c r="Q35" i="22"/>
  <c r="P35" i="22"/>
  <c r="E35" i="22"/>
  <c r="W33" i="22"/>
  <c r="V33" i="22"/>
  <c r="O33" i="22"/>
  <c r="N33" i="22"/>
  <c r="M33" i="22"/>
  <c r="L33" i="22"/>
  <c r="K33" i="22"/>
  <c r="J33" i="22"/>
  <c r="I33" i="22"/>
  <c r="S33" i="22" s="1"/>
  <c r="H33" i="22"/>
  <c r="G33" i="22"/>
  <c r="F33" i="22"/>
  <c r="C33" i="22"/>
  <c r="B33" i="22"/>
  <c r="E33" i="22" s="1"/>
  <c r="S32" i="22"/>
  <c r="R32" i="22"/>
  <c r="Q32" i="22"/>
  <c r="P32" i="22"/>
  <c r="E32" i="22"/>
  <c r="W30" i="22"/>
  <c r="V30" i="22"/>
  <c r="S30" i="22"/>
  <c r="O30" i="22"/>
  <c r="N30" i="22"/>
  <c r="M30" i="22"/>
  <c r="L30" i="22"/>
  <c r="K30" i="22"/>
  <c r="J30" i="22"/>
  <c r="I30" i="22"/>
  <c r="H30" i="22"/>
  <c r="R30" i="22" s="1"/>
  <c r="G30" i="22"/>
  <c r="F30" i="22"/>
  <c r="C30" i="22"/>
  <c r="B30" i="22"/>
  <c r="S29" i="22"/>
  <c r="R29" i="22"/>
  <c r="Q29" i="22"/>
  <c r="P29" i="22"/>
  <c r="E29" i="22"/>
  <c r="S28" i="22"/>
  <c r="R28" i="22"/>
  <c r="Q28" i="22"/>
  <c r="P28" i="22"/>
  <c r="E28" i="22"/>
  <c r="S27" i="22"/>
  <c r="R27" i="22"/>
  <c r="Q27" i="22"/>
  <c r="P27" i="22"/>
  <c r="E27" i="22"/>
  <c r="U26" i="22"/>
  <c r="S26" i="22"/>
  <c r="R26" i="22"/>
  <c r="Q26" i="22"/>
  <c r="P26" i="22"/>
  <c r="E26" i="22"/>
  <c r="T26" i="22" s="1"/>
  <c r="W24" i="22"/>
  <c r="V24" i="22"/>
  <c r="O24" i="22"/>
  <c r="N24" i="22"/>
  <c r="M24" i="22"/>
  <c r="L24" i="22"/>
  <c r="K24" i="22"/>
  <c r="J24" i="22"/>
  <c r="I24" i="22"/>
  <c r="Q24" i="22" s="1"/>
  <c r="H24" i="22"/>
  <c r="P24" i="22" s="1"/>
  <c r="G24" i="22"/>
  <c r="F24" i="22"/>
  <c r="C24" i="22"/>
  <c r="B24" i="22"/>
  <c r="S23" i="22"/>
  <c r="R23" i="22"/>
  <c r="Q23" i="22"/>
  <c r="P23" i="22"/>
  <c r="E23" i="22"/>
  <c r="T23" i="22" s="1"/>
  <c r="S22" i="22"/>
  <c r="R22" i="22"/>
  <c r="Q22" i="22"/>
  <c r="P22" i="22"/>
  <c r="E22" i="22"/>
  <c r="S21" i="22"/>
  <c r="R21" i="22"/>
  <c r="Q21" i="22"/>
  <c r="P21" i="22"/>
  <c r="E21" i="22"/>
  <c r="T21" i="22" s="1"/>
  <c r="S20" i="22"/>
  <c r="R20" i="22"/>
  <c r="Q20" i="22"/>
  <c r="P20" i="22"/>
  <c r="E20" i="22"/>
  <c r="S19" i="22"/>
  <c r="R19" i="22"/>
  <c r="Q19" i="22"/>
  <c r="P19" i="22"/>
  <c r="E19" i="22"/>
  <c r="T19" i="22" s="1"/>
  <c r="T18" i="22"/>
  <c r="S18" i="22"/>
  <c r="R18" i="22"/>
  <c r="Q18" i="22"/>
  <c r="P18" i="22"/>
  <c r="E18" i="22"/>
  <c r="U18" i="22" s="1"/>
  <c r="W16" i="22"/>
  <c r="V16" i="22"/>
  <c r="O16" i="22"/>
  <c r="N16" i="22"/>
  <c r="M16" i="22"/>
  <c r="L16" i="22"/>
  <c r="K16" i="22"/>
  <c r="J16" i="22"/>
  <c r="I16" i="22"/>
  <c r="H16" i="22"/>
  <c r="R16" i="22" s="1"/>
  <c r="G16" i="22"/>
  <c r="F16" i="22"/>
  <c r="E16" i="22"/>
  <c r="C16" i="22"/>
  <c r="B16" i="22"/>
  <c r="S15" i="22"/>
  <c r="R15" i="22"/>
  <c r="Q15" i="22"/>
  <c r="P15" i="22"/>
  <c r="E15" i="22"/>
  <c r="S14" i="22"/>
  <c r="R14" i="22"/>
  <c r="Q14" i="22"/>
  <c r="P14" i="22"/>
  <c r="E14" i="22"/>
  <c r="T14" i="22" s="1"/>
  <c r="T13" i="22"/>
  <c r="S13" i="22"/>
  <c r="R13" i="22"/>
  <c r="Q13" i="22"/>
  <c r="P13" i="22"/>
  <c r="E13" i="22"/>
  <c r="U13" i="22" s="1"/>
  <c r="S12" i="22"/>
  <c r="R12" i="22"/>
  <c r="Q12" i="22"/>
  <c r="P12" i="22"/>
  <c r="E12" i="22"/>
  <c r="T12" i="22" s="1"/>
  <c r="S11" i="22"/>
  <c r="R11" i="22"/>
  <c r="Q11" i="22"/>
  <c r="P11" i="22"/>
  <c r="E11" i="22"/>
  <c r="S10" i="22"/>
  <c r="R10" i="22"/>
  <c r="Q10" i="22"/>
  <c r="P10" i="22"/>
  <c r="E10" i="22"/>
  <c r="T10" i="22" s="1"/>
  <c r="T9" i="22"/>
  <c r="S9" i="22"/>
  <c r="R9" i="22"/>
  <c r="Q9" i="22"/>
  <c r="P9" i="22"/>
  <c r="E9" i="22"/>
  <c r="U9" i="22" s="1"/>
  <c r="S93" i="21"/>
  <c r="R93" i="21"/>
  <c r="Q93" i="21"/>
  <c r="P93" i="21"/>
  <c r="E93" i="21"/>
  <c r="T93" i="21" s="1"/>
  <c r="S92" i="21"/>
  <c r="R92" i="21"/>
  <c r="Q92" i="21"/>
  <c r="P92" i="21"/>
  <c r="E92" i="21"/>
  <c r="S91" i="21"/>
  <c r="R91" i="21"/>
  <c r="Q91" i="21"/>
  <c r="P91" i="21"/>
  <c r="E91" i="21"/>
  <c r="T91" i="21" s="1"/>
  <c r="U90" i="21"/>
  <c r="S90" i="21"/>
  <c r="R90" i="21"/>
  <c r="Q90" i="21"/>
  <c r="P90" i="21"/>
  <c r="E90" i="21"/>
  <c r="T90" i="21" s="1"/>
  <c r="S89" i="21"/>
  <c r="R89" i="21"/>
  <c r="Q89" i="21"/>
  <c r="P89" i="21"/>
  <c r="E89" i="21"/>
  <c r="T88" i="21"/>
  <c r="S88" i="21"/>
  <c r="R88" i="21"/>
  <c r="Q88" i="21"/>
  <c r="P88" i="21"/>
  <c r="E88" i="21"/>
  <c r="U88" i="21" s="1"/>
  <c r="U87" i="21"/>
  <c r="S87" i="21"/>
  <c r="R87" i="21"/>
  <c r="Q87" i="21"/>
  <c r="P87" i="21"/>
  <c r="E87" i="21"/>
  <c r="T87" i="21" s="1"/>
  <c r="T86" i="21"/>
  <c r="S86" i="21"/>
  <c r="R86" i="21"/>
  <c r="Q86" i="21"/>
  <c r="P86" i="21"/>
  <c r="E86" i="21"/>
  <c r="U86" i="21" s="1"/>
  <c r="W72" i="21"/>
  <c r="V72" i="21"/>
  <c r="O72" i="21"/>
  <c r="N72" i="21"/>
  <c r="M72" i="21"/>
  <c r="L72" i="21"/>
  <c r="K72" i="21"/>
  <c r="J72" i="21"/>
  <c r="I72" i="21"/>
  <c r="S72" i="21" s="1"/>
  <c r="H72" i="21"/>
  <c r="R72" i="21" s="1"/>
  <c r="G72" i="21"/>
  <c r="F72" i="21"/>
  <c r="C72" i="21"/>
  <c r="B72" i="21"/>
  <c r="W71" i="21"/>
  <c r="V71" i="21"/>
  <c r="O71" i="21"/>
  <c r="N71" i="21"/>
  <c r="M71" i="21"/>
  <c r="L71" i="21"/>
  <c r="K71" i="21"/>
  <c r="J71" i="21"/>
  <c r="I71" i="21"/>
  <c r="H71" i="21"/>
  <c r="G71" i="21"/>
  <c r="F71" i="21"/>
  <c r="C71" i="21"/>
  <c r="B71" i="21"/>
  <c r="W70" i="21"/>
  <c r="V70" i="21"/>
  <c r="O70" i="21"/>
  <c r="N70" i="21"/>
  <c r="M70" i="21"/>
  <c r="L70" i="21"/>
  <c r="K70" i="21"/>
  <c r="J70" i="21"/>
  <c r="I70" i="21"/>
  <c r="S70" i="21" s="1"/>
  <c r="H70" i="21"/>
  <c r="G70" i="21"/>
  <c r="F70" i="21"/>
  <c r="C70" i="21"/>
  <c r="B70" i="21"/>
  <c r="E70" i="21" s="1"/>
  <c r="S69" i="21"/>
  <c r="R69" i="21"/>
  <c r="Q69" i="21"/>
  <c r="P69" i="21"/>
  <c r="E69" i="21"/>
  <c r="W67" i="21"/>
  <c r="V67" i="21"/>
  <c r="O67" i="21"/>
  <c r="N67" i="21"/>
  <c r="M67" i="21"/>
  <c r="L67" i="21"/>
  <c r="K67" i="21"/>
  <c r="J67" i="21"/>
  <c r="I67" i="21"/>
  <c r="H67" i="21"/>
  <c r="R67" i="21" s="1"/>
  <c r="G67" i="21"/>
  <c r="F67" i="21"/>
  <c r="C67" i="21"/>
  <c r="B67" i="21"/>
  <c r="E67" i="21" s="1"/>
  <c r="W66" i="21"/>
  <c r="V66" i="21"/>
  <c r="O66" i="21"/>
  <c r="N66" i="21"/>
  <c r="M66" i="21"/>
  <c r="L66" i="21"/>
  <c r="K66" i="21"/>
  <c r="J66" i="21"/>
  <c r="I66" i="21"/>
  <c r="H66" i="21"/>
  <c r="R66" i="21" s="1"/>
  <c r="G66" i="21"/>
  <c r="F66" i="21"/>
  <c r="C66" i="21"/>
  <c r="B66" i="21"/>
  <c r="S65" i="21"/>
  <c r="R65" i="21"/>
  <c r="Q65" i="21"/>
  <c r="P65" i="21"/>
  <c r="E65" i="21"/>
  <c r="S64" i="21"/>
  <c r="R64" i="21"/>
  <c r="Q64" i="21"/>
  <c r="P64" i="21"/>
  <c r="E64" i="21"/>
  <c r="U63" i="21"/>
  <c r="S63" i="21"/>
  <c r="R63" i="21"/>
  <c r="Q63" i="21"/>
  <c r="P63" i="21"/>
  <c r="E63" i="21"/>
  <c r="T63" i="21" s="1"/>
  <c r="T62" i="21"/>
  <c r="S62" i="21"/>
  <c r="R62" i="21"/>
  <c r="Q62" i="21"/>
  <c r="P62" i="21"/>
  <c r="E62" i="21"/>
  <c r="U62" i="21" s="1"/>
  <c r="S61" i="21"/>
  <c r="R61" i="21"/>
  <c r="Q61" i="21"/>
  <c r="P61" i="21"/>
  <c r="E61" i="21"/>
  <c r="U61" i="21" s="1"/>
  <c r="V59" i="21"/>
  <c r="O59" i="21"/>
  <c r="N59" i="21"/>
  <c r="M59" i="21"/>
  <c r="L59" i="21"/>
  <c r="K59" i="21"/>
  <c r="J59" i="21"/>
  <c r="I59" i="21"/>
  <c r="S59" i="21" s="1"/>
  <c r="H59" i="21"/>
  <c r="R59" i="21" s="1"/>
  <c r="G59" i="21"/>
  <c r="F59" i="21"/>
  <c r="C59" i="21"/>
  <c r="B59" i="21"/>
  <c r="S58" i="21"/>
  <c r="R58" i="21"/>
  <c r="Q58" i="21"/>
  <c r="P58" i="21"/>
  <c r="E58" i="21"/>
  <c r="U58" i="21" s="1"/>
  <c r="S57" i="21"/>
  <c r="R57" i="21"/>
  <c r="Q57" i="21"/>
  <c r="P57" i="21"/>
  <c r="E57" i="21"/>
  <c r="S56" i="21"/>
  <c r="R56" i="21"/>
  <c r="Q56" i="21"/>
  <c r="P56" i="21"/>
  <c r="E56" i="21"/>
  <c r="U55" i="21"/>
  <c r="S55" i="21"/>
  <c r="R55" i="21"/>
  <c r="Q55" i="21"/>
  <c r="P55" i="21"/>
  <c r="E55" i="21"/>
  <c r="T55" i="21" s="1"/>
  <c r="W53" i="21"/>
  <c r="V53" i="21"/>
  <c r="O53" i="21"/>
  <c r="N53" i="21"/>
  <c r="M53" i="21"/>
  <c r="L53" i="21"/>
  <c r="K53" i="21"/>
  <c r="J53" i="21"/>
  <c r="I53" i="21"/>
  <c r="Q53" i="21" s="1"/>
  <c r="H53" i="21"/>
  <c r="R53" i="21" s="1"/>
  <c r="G53" i="21"/>
  <c r="F53" i="21"/>
  <c r="C53" i="21"/>
  <c r="B53" i="21"/>
  <c r="S52" i="21"/>
  <c r="R52" i="21"/>
  <c r="Q52" i="21"/>
  <c r="P52" i="21"/>
  <c r="E52" i="21"/>
  <c r="S51" i="21"/>
  <c r="R51" i="21"/>
  <c r="Q51" i="21"/>
  <c r="P51" i="21"/>
  <c r="E51" i="21"/>
  <c r="U50" i="21"/>
  <c r="S50" i="21"/>
  <c r="R50" i="21"/>
  <c r="Q50" i="21"/>
  <c r="P50" i="21"/>
  <c r="E50" i="21"/>
  <c r="T50" i="21" s="1"/>
  <c r="S49" i="21"/>
  <c r="R49" i="21"/>
  <c r="Q49" i="21"/>
  <c r="P49" i="21"/>
  <c r="E49" i="21"/>
  <c r="U49" i="21" s="1"/>
  <c r="S48" i="21"/>
  <c r="R48" i="21"/>
  <c r="Q48" i="21"/>
  <c r="P48" i="21"/>
  <c r="E48" i="21"/>
  <c r="S47" i="21"/>
  <c r="R47" i="21"/>
  <c r="Q47" i="21"/>
  <c r="P47" i="21"/>
  <c r="E47" i="21"/>
  <c r="U47" i="21" s="1"/>
  <c r="U46" i="21"/>
  <c r="S46" i="21"/>
  <c r="R46" i="21"/>
  <c r="Q46" i="21"/>
  <c r="P46" i="21"/>
  <c r="E46" i="21"/>
  <c r="T46" i="21" s="1"/>
  <c r="S45" i="21"/>
  <c r="R45" i="21"/>
  <c r="Q45" i="21"/>
  <c r="P45" i="21"/>
  <c r="E45" i="21"/>
  <c r="U45" i="21" s="1"/>
  <c r="S44" i="21"/>
  <c r="R44" i="21"/>
  <c r="Q44" i="21"/>
  <c r="P44" i="21"/>
  <c r="E44" i="21"/>
  <c r="S43" i="21"/>
  <c r="R43" i="21"/>
  <c r="Q43" i="21"/>
  <c r="P43" i="21"/>
  <c r="E43" i="21"/>
  <c r="T43" i="21" s="1"/>
  <c r="S42" i="21"/>
  <c r="R42" i="21"/>
  <c r="Q42" i="21"/>
  <c r="P42" i="21"/>
  <c r="E42" i="21"/>
  <c r="T42" i="21" s="1"/>
  <c r="W40" i="21"/>
  <c r="V40" i="21"/>
  <c r="S40" i="21"/>
  <c r="O40" i="21"/>
  <c r="N40" i="21"/>
  <c r="M40" i="21"/>
  <c r="L40" i="21"/>
  <c r="K40" i="21"/>
  <c r="J40" i="21"/>
  <c r="I40" i="21"/>
  <c r="H40" i="21"/>
  <c r="R40" i="21" s="1"/>
  <c r="G40" i="21"/>
  <c r="F40" i="21"/>
  <c r="C40" i="21"/>
  <c r="B40" i="21"/>
  <c r="S39" i="21"/>
  <c r="R39" i="21"/>
  <c r="Q39" i="21"/>
  <c r="P39" i="21"/>
  <c r="E39" i="21"/>
  <c r="S38" i="21"/>
  <c r="R38" i="21"/>
  <c r="Q38" i="21"/>
  <c r="P38" i="21"/>
  <c r="E38" i="21"/>
  <c r="U37" i="21"/>
  <c r="S37" i="21"/>
  <c r="R37" i="21"/>
  <c r="Q37" i="21"/>
  <c r="P37" i="21"/>
  <c r="E37" i="21"/>
  <c r="T37" i="21" s="1"/>
  <c r="S36" i="21"/>
  <c r="R36" i="21"/>
  <c r="Q36" i="21"/>
  <c r="P36" i="21"/>
  <c r="E36" i="21"/>
  <c r="U36" i="21" s="1"/>
  <c r="S35" i="21"/>
  <c r="R35" i="21"/>
  <c r="Q35" i="21"/>
  <c r="P35" i="21"/>
  <c r="E35" i="21"/>
  <c r="W33" i="21"/>
  <c r="V33" i="21"/>
  <c r="O33" i="21"/>
  <c r="N33" i="21"/>
  <c r="M33" i="21"/>
  <c r="L33" i="21"/>
  <c r="K33" i="21"/>
  <c r="J33" i="21"/>
  <c r="I33" i="21"/>
  <c r="S33" i="21" s="1"/>
  <c r="H33" i="21"/>
  <c r="G33" i="21"/>
  <c r="F33" i="21"/>
  <c r="C33" i="21"/>
  <c r="B33" i="21"/>
  <c r="S32" i="21"/>
  <c r="R32" i="21"/>
  <c r="Q32" i="21"/>
  <c r="P32" i="21"/>
  <c r="E32" i="21"/>
  <c r="W30" i="21"/>
  <c r="V30" i="21"/>
  <c r="O30" i="21"/>
  <c r="N30" i="21"/>
  <c r="M30" i="21"/>
  <c r="L30" i="21"/>
  <c r="K30" i="21"/>
  <c r="J30" i="21"/>
  <c r="I30" i="21"/>
  <c r="H30" i="21"/>
  <c r="P30" i="21" s="1"/>
  <c r="G30" i="21"/>
  <c r="F30" i="21"/>
  <c r="C30" i="21"/>
  <c r="B30" i="21"/>
  <c r="S29" i="21"/>
  <c r="R29" i="21"/>
  <c r="Q29" i="21"/>
  <c r="P29" i="21"/>
  <c r="E29" i="21"/>
  <c r="T29" i="21" s="1"/>
  <c r="S28" i="21"/>
  <c r="R28" i="21"/>
  <c r="Q28" i="21"/>
  <c r="P28" i="21"/>
  <c r="E28" i="21"/>
  <c r="T28" i="21" s="1"/>
  <c r="S27" i="21"/>
  <c r="R27" i="21"/>
  <c r="Q27" i="21"/>
  <c r="P27" i="21"/>
  <c r="E27" i="21"/>
  <c r="T27" i="21" s="1"/>
  <c r="S26" i="21"/>
  <c r="R26" i="21"/>
  <c r="Q26" i="21"/>
  <c r="P26" i="21"/>
  <c r="E26" i="21"/>
  <c r="U26" i="21" s="1"/>
  <c r="W24" i="21"/>
  <c r="V24" i="21"/>
  <c r="O24" i="21"/>
  <c r="N24" i="21"/>
  <c r="M24" i="21"/>
  <c r="L24" i="21"/>
  <c r="K24" i="21"/>
  <c r="J24" i="21"/>
  <c r="I24" i="21"/>
  <c r="S24" i="21" s="1"/>
  <c r="H24" i="21"/>
  <c r="P24" i="21" s="1"/>
  <c r="G24" i="21"/>
  <c r="F24" i="21"/>
  <c r="C24" i="21"/>
  <c r="B24" i="21"/>
  <c r="S23" i="21"/>
  <c r="R23" i="21"/>
  <c r="Q23" i="21"/>
  <c r="P23" i="21"/>
  <c r="E23" i="21"/>
  <c r="S22" i="21"/>
  <c r="R22" i="21"/>
  <c r="Q22" i="21"/>
  <c r="P22" i="21"/>
  <c r="E22" i="21"/>
  <c r="T21" i="21"/>
  <c r="S21" i="21"/>
  <c r="R21" i="21"/>
  <c r="Q21" i="21"/>
  <c r="P21" i="21"/>
  <c r="E21" i="21"/>
  <c r="U21" i="21" s="1"/>
  <c r="U20" i="21"/>
  <c r="S20" i="21"/>
  <c r="R20" i="21"/>
  <c r="Q20" i="21"/>
  <c r="P20" i="21"/>
  <c r="E20" i="21"/>
  <c r="T20" i="21" s="1"/>
  <c r="U19" i="21"/>
  <c r="S19" i="21"/>
  <c r="R19" i="21"/>
  <c r="Q19" i="21"/>
  <c r="P19" i="21"/>
  <c r="E19" i="21"/>
  <c r="T19" i="21" s="1"/>
  <c r="S18" i="21"/>
  <c r="R18" i="21"/>
  <c r="Q18" i="21"/>
  <c r="P18" i="21"/>
  <c r="E18" i="21"/>
  <c r="W16" i="21"/>
  <c r="V16" i="21"/>
  <c r="O16" i="21"/>
  <c r="N16" i="21"/>
  <c r="M16" i="21"/>
  <c r="L16" i="21"/>
  <c r="K16" i="21"/>
  <c r="J16" i="21"/>
  <c r="I16" i="21"/>
  <c r="H16" i="21"/>
  <c r="G16" i="21"/>
  <c r="F16" i="21"/>
  <c r="C16" i="21"/>
  <c r="B16" i="21"/>
  <c r="S15" i="21"/>
  <c r="R15" i="21"/>
  <c r="Q15" i="21"/>
  <c r="P15" i="21"/>
  <c r="E15" i="21"/>
  <c r="T15" i="21" s="1"/>
  <c r="T14" i="21"/>
  <c r="S14" i="21"/>
  <c r="R14" i="21"/>
  <c r="Q14" i="21"/>
  <c r="P14" i="21"/>
  <c r="E14" i="21"/>
  <c r="U14" i="21" s="1"/>
  <c r="S13" i="21"/>
  <c r="R13" i="21"/>
  <c r="Q13" i="21"/>
  <c r="P13" i="21"/>
  <c r="E13" i="21"/>
  <c r="S12" i="21"/>
  <c r="R12" i="21"/>
  <c r="Q12" i="21"/>
  <c r="P12" i="21"/>
  <c r="E12" i="21"/>
  <c r="U11" i="21"/>
  <c r="S11" i="21"/>
  <c r="R11" i="21"/>
  <c r="Q11" i="21"/>
  <c r="P11" i="21"/>
  <c r="E11" i="21"/>
  <c r="T11" i="21" s="1"/>
  <c r="S10" i="21"/>
  <c r="R10" i="21"/>
  <c r="Q10" i="21"/>
  <c r="U10" i="21" s="1"/>
  <c r="P10" i="21"/>
  <c r="T10" i="21" s="1"/>
  <c r="E10" i="21"/>
  <c r="S9" i="21"/>
  <c r="R9" i="21"/>
  <c r="Q9" i="21"/>
  <c r="P9" i="21"/>
  <c r="E9" i="21"/>
  <c r="U9" i="21" s="1"/>
  <c r="U93" i="20"/>
  <c r="S93" i="20"/>
  <c r="R93" i="20"/>
  <c r="Q93" i="20"/>
  <c r="P93" i="20"/>
  <c r="E93" i="20"/>
  <c r="T93" i="20" s="1"/>
  <c r="U92" i="20"/>
  <c r="S92" i="20"/>
  <c r="R92" i="20"/>
  <c r="Q92" i="20"/>
  <c r="P92" i="20"/>
  <c r="E92" i="20"/>
  <c r="T92" i="20" s="1"/>
  <c r="T91" i="20"/>
  <c r="S91" i="20"/>
  <c r="R91" i="20"/>
  <c r="Q91" i="20"/>
  <c r="P91" i="20"/>
  <c r="E91" i="20"/>
  <c r="U91" i="20" s="1"/>
  <c r="S90" i="20"/>
  <c r="R90" i="20"/>
  <c r="Q90" i="20"/>
  <c r="P90" i="20"/>
  <c r="E90" i="20"/>
  <c r="S89" i="20"/>
  <c r="R89" i="20"/>
  <c r="Q89" i="20"/>
  <c r="P89" i="20"/>
  <c r="E89" i="20"/>
  <c r="S88" i="20"/>
  <c r="R88" i="20"/>
  <c r="Q88" i="20"/>
  <c r="P88" i="20"/>
  <c r="E88" i="20"/>
  <c r="T88" i="20" s="1"/>
  <c r="T87" i="20"/>
  <c r="S87" i="20"/>
  <c r="R87" i="20"/>
  <c r="Q87" i="20"/>
  <c r="P87" i="20"/>
  <c r="E87" i="20"/>
  <c r="U87" i="20" s="1"/>
  <c r="S86" i="20"/>
  <c r="R86" i="20"/>
  <c r="Q86" i="20"/>
  <c r="P86" i="20"/>
  <c r="E86" i="20"/>
  <c r="T86" i="20" s="1"/>
  <c r="W72" i="20"/>
  <c r="V72" i="20"/>
  <c r="O72" i="20"/>
  <c r="N72" i="20"/>
  <c r="M72" i="20"/>
  <c r="L72" i="20"/>
  <c r="K72" i="20"/>
  <c r="J72" i="20"/>
  <c r="I72" i="20"/>
  <c r="H72" i="20"/>
  <c r="R72" i="20" s="1"/>
  <c r="G72" i="20"/>
  <c r="F72" i="20"/>
  <c r="C72" i="20"/>
  <c r="B72" i="20"/>
  <c r="W71" i="20"/>
  <c r="V71" i="20"/>
  <c r="R71" i="20"/>
  <c r="O71" i="20"/>
  <c r="N71" i="20"/>
  <c r="M71" i="20"/>
  <c r="L71" i="20"/>
  <c r="K71" i="20"/>
  <c r="J71" i="20"/>
  <c r="I71" i="20"/>
  <c r="H71" i="20"/>
  <c r="G71" i="20"/>
  <c r="F71" i="20"/>
  <c r="C71" i="20"/>
  <c r="B71" i="20"/>
  <c r="E71" i="20" s="1"/>
  <c r="W70" i="20"/>
  <c r="V70" i="20"/>
  <c r="O70" i="20"/>
  <c r="N70" i="20"/>
  <c r="M70" i="20"/>
  <c r="L70" i="20"/>
  <c r="K70" i="20"/>
  <c r="J70" i="20"/>
  <c r="I70" i="20"/>
  <c r="S70" i="20" s="1"/>
  <c r="H70" i="20"/>
  <c r="P70" i="20" s="1"/>
  <c r="G70" i="20"/>
  <c r="F70" i="20"/>
  <c r="C70" i="20"/>
  <c r="E70" i="20" s="1"/>
  <c r="B70" i="20"/>
  <c r="S69" i="20"/>
  <c r="R69" i="20"/>
  <c r="Q69" i="20"/>
  <c r="P69" i="20"/>
  <c r="E69" i="20"/>
  <c r="W67" i="20"/>
  <c r="V67" i="20"/>
  <c r="O67" i="20"/>
  <c r="N67" i="20"/>
  <c r="M67" i="20"/>
  <c r="L67" i="20"/>
  <c r="K67" i="20"/>
  <c r="J67" i="20"/>
  <c r="I67" i="20"/>
  <c r="H67" i="20"/>
  <c r="R67" i="20" s="1"/>
  <c r="G67" i="20"/>
  <c r="F67" i="20"/>
  <c r="C67" i="20"/>
  <c r="B67" i="20"/>
  <c r="W66" i="20"/>
  <c r="V66" i="20"/>
  <c r="O66" i="20"/>
  <c r="N66" i="20"/>
  <c r="M66" i="20"/>
  <c r="L66" i="20"/>
  <c r="K66" i="20"/>
  <c r="J66" i="20"/>
  <c r="I66" i="20"/>
  <c r="S66" i="20" s="1"/>
  <c r="H66" i="20"/>
  <c r="G66" i="20"/>
  <c r="F66" i="20"/>
  <c r="C66" i="20"/>
  <c r="E66" i="20" s="1"/>
  <c r="B66" i="20"/>
  <c r="S65" i="20"/>
  <c r="R65" i="20"/>
  <c r="Q65" i="20"/>
  <c r="P65" i="20"/>
  <c r="E65" i="20"/>
  <c r="U64" i="20"/>
  <c r="S64" i="20"/>
  <c r="R64" i="20"/>
  <c r="Q64" i="20"/>
  <c r="P64" i="20"/>
  <c r="E64" i="20"/>
  <c r="T64" i="20" s="1"/>
  <c r="T63" i="20"/>
  <c r="S63" i="20"/>
  <c r="R63" i="20"/>
  <c r="Q63" i="20"/>
  <c r="P63" i="20"/>
  <c r="E63" i="20"/>
  <c r="U63" i="20" s="1"/>
  <c r="S62" i="20"/>
  <c r="R62" i="20"/>
  <c r="Q62" i="20"/>
  <c r="P62" i="20"/>
  <c r="E62" i="20"/>
  <c r="S61" i="20"/>
  <c r="R61" i="20"/>
  <c r="Q61" i="20"/>
  <c r="P61" i="20"/>
  <c r="E61" i="20"/>
  <c r="V59" i="20"/>
  <c r="O59" i="20"/>
  <c r="N59" i="20"/>
  <c r="M59" i="20"/>
  <c r="L59" i="20"/>
  <c r="K59" i="20"/>
  <c r="J59" i="20"/>
  <c r="I59" i="20"/>
  <c r="H59" i="20"/>
  <c r="G59" i="20"/>
  <c r="F59" i="20"/>
  <c r="C59" i="20"/>
  <c r="B59" i="20"/>
  <c r="S58" i="20"/>
  <c r="R58" i="20"/>
  <c r="Q58" i="20"/>
  <c r="P58" i="20"/>
  <c r="E58" i="20"/>
  <c r="T58" i="20" s="1"/>
  <c r="S57" i="20"/>
  <c r="R57" i="20"/>
  <c r="Q57" i="20"/>
  <c r="P57" i="20"/>
  <c r="E57" i="20"/>
  <c r="S56" i="20"/>
  <c r="R56" i="20"/>
  <c r="Q56" i="20"/>
  <c r="P56" i="20"/>
  <c r="E56" i="20"/>
  <c r="T56" i="20" s="1"/>
  <c r="T55" i="20"/>
  <c r="S55" i="20"/>
  <c r="R55" i="20"/>
  <c r="Q55" i="20"/>
  <c r="P55" i="20"/>
  <c r="E55" i="20"/>
  <c r="U55" i="20" s="1"/>
  <c r="W53" i="20"/>
  <c r="V53" i="20"/>
  <c r="O53" i="20"/>
  <c r="N53" i="20"/>
  <c r="M53" i="20"/>
  <c r="L53" i="20"/>
  <c r="K53" i="20"/>
  <c r="J53" i="20"/>
  <c r="I53" i="20"/>
  <c r="S53" i="20" s="1"/>
  <c r="H53" i="20"/>
  <c r="G53" i="20"/>
  <c r="F53" i="20"/>
  <c r="C53" i="20"/>
  <c r="B53" i="20"/>
  <c r="S52" i="20"/>
  <c r="R52" i="20"/>
  <c r="Q52" i="20"/>
  <c r="P52" i="20"/>
  <c r="E52" i="20"/>
  <c r="S51" i="20"/>
  <c r="R51" i="20"/>
  <c r="Q51" i="20"/>
  <c r="P51" i="20"/>
  <c r="E51" i="20"/>
  <c r="T51" i="20" s="1"/>
  <c r="T50" i="20"/>
  <c r="S50" i="20"/>
  <c r="R50" i="20"/>
  <c r="Q50" i="20"/>
  <c r="P50" i="20"/>
  <c r="E50" i="20"/>
  <c r="U50" i="20" s="1"/>
  <c r="S49" i="20"/>
  <c r="R49" i="20"/>
  <c r="Q49" i="20"/>
  <c r="P49" i="20"/>
  <c r="E49" i="20"/>
  <c r="T49" i="20" s="1"/>
  <c r="S48" i="20"/>
  <c r="R48" i="20"/>
  <c r="Q48" i="20"/>
  <c r="P48" i="20"/>
  <c r="E48" i="20"/>
  <c r="U48" i="20" s="1"/>
  <c r="S47" i="20"/>
  <c r="R47" i="20"/>
  <c r="Q47" i="20"/>
  <c r="P47" i="20"/>
  <c r="E47" i="20"/>
  <c r="T47" i="20" s="1"/>
  <c r="U46" i="20"/>
  <c r="S46" i="20"/>
  <c r="R46" i="20"/>
  <c r="Q46" i="20"/>
  <c r="P46" i="20"/>
  <c r="E46" i="20"/>
  <c r="T46" i="20" s="1"/>
  <c r="S45" i="20"/>
  <c r="R45" i="20"/>
  <c r="Q45" i="20"/>
  <c r="P45" i="20"/>
  <c r="E45" i="20"/>
  <c r="T44" i="20"/>
  <c r="S44" i="20"/>
  <c r="R44" i="20"/>
  <c r="Q44" i="20"/>
  <c r="P44" i="20"/>
  <c r="E44" i="20"/>
  <c r="U44" i="20" s="1"/>
  <c r="U43" i="20"/>
  <c r="S43" i="20"/>
  <c r="R43" i="20"/>
  <c r="Q43" i="20"/>
  <c r="P43" i="20"/>
  <c r="E43" i="20"/>
  <c r="T42" i="20"/>
  <c r="S42" i="20"/>
  <c r="R42" i="20"/>
  <c r="Q42" i="20"/>
  <c r="P42" i="20"/>
  <c r="E42" i="20"/>
  <c r="U42" i="20" s="1"/>
  <c r="W40" i="20"/>
  <c r="V40" i="20"/>
  <c r="O40" i="20"/>
  <c r="N40" i="20"/>
  <c r="M40" i="20"/>
  <c r="Q40" i="20" s="1"/>
  <c r="L40" i="20"/>
  <c r="K40" i="20"/>
  <c r="J40" i="20"/>
  <c r="I40" i="20"/>
  <c r="S40" i="20" s="1"/>
  <c r="H40" i="20"/>
  <c r="G40" i="20"/>
  <c r="F40" i="20"/>
  <c r="C40" i="20"/>
  <c r="B40" i="20"/>
  <c r="S39" i="20"/>
  <c r="R39" i="20"/>
  <c r="Q39" i="20"/>
  <c r="P39" i="20"/>
  <c r="E39" i="20"/>
  <c r="U38" i="20"/>
  <c r="S38" i="20"/>
  <c r="R38" i="20"/>
  <c r="Q38" i="20"/>
  <c r="P38" i="20"/>
  <c r="E38" i="20"/>
  <c r="T38" i="20" s="1"/>
  <c r="U37" i="20"/>
  <c r="T37" i="20"/>
  <c r="S37" i="20"/>
  <c r="R37" i="20"/>
  <c r="Q37" i="20"/>
  <c r="P37" i="20"/>
  <c r="E37" i="20"/>
  <c r="U36" i="20"/>
  <c r="S36" i="20"/>
  <c r="R36" i="20"/>
  <c r="Q36" i="20"/>
  <c r="P36" i="20"/>
  <c r="E36" i="20"/>
  <c r="T36" i="20" s="1"/>
  <c r="S35" i="20"/>
  <c r="R35" i="20"/>
  <c r="Q35" i="20"/>
  <c r="P35" i="20"/>
  <c r="E35" i="20"/>
  <c r="W33" i="20"/>
  <c r="V33" i="20"/>
  <c r="O33" i="20"/>
  <c r="N33" i="20"/>
  <c r="M33" i="20"/>
  <c r="L33" i="20"/>
  <c r="K33" i="20"/>
  <c r="J33" i="20"/>
  <c r="I33" i="20"/>
  <c r="S33" i="20" s="1"/>
  <c r="H33" i="20"/>
  <c r="G33" i="20"/>
  <c r="F33" i="20"/>
  <c r="E33" i="20"/>
  <c r="C33" i="20"/>
  <c r="B33" i="20"/>
  <c r="S32" i="20"/>
  <c r="R32" i="20"/>
  <c r="Q32" i="20"/>
  <c r="U32" i="20" s="1"/>
  <c r="P32" i="20"/>
  <c r="T32" i="20" s="1"/>
  <c r="E32" i="20"/>
  <c r="W30" i="20"/>
  <c r="V30" i="20"/>
  <c r="O30" i="20"/>
  <c r="N30" i="20"/>
  <c r="M30" i="20"/>
  <c r="L30" i="20"/>
  <c r="K30" i="20"/>
  <c r="J30" i="20"/>
  <c r="I30" i="20"/>
  <c r="H30" i="20"/>
  <c r="G30" i="20"/>
  <c r="F30" i="20"/>
  <c r="C30" i="20"/>
  <c r="B30" i="20"/>
  <c r="E30" i="20" s="1"/>
  <c r="S29" i="20"/>
  <c r="R29" i="20"/>
  <c r="Q29" i="20"/>
  <c r="P29" i="20"/>
  <c r="E29" i="20"/>
  <c r="U29" i="20" s="1"/>
  <c r="S28" i="20"/>
  <c r="R28" i="20"/>
  <c r="Q28" i="20"/>
  <c r="P28" i="20"/>
  <c r="E28" i="20"/>
  <c r="U27" i="20"/>
  <c r="S27" i="20"/>
  <c r="R27" i="20"/>
  <c r="Q27" i="20"/>
  <c r="P27" i="20"/>
  <c r="E27" i="20"/>
  <c r="T27" i="20" s="1"/>
  <c r="U26" i="20"/>
  <c r="S26" i="20"/>
  <c r="R26" i="20"/>
  <c r="Q26" i="20"/>
  <c r="P26" i="20"/>
  <c r="E26" i="20"/>
  <c r="T26" i="20" s="1"/>
  <c r="W24" i="20"/>
  <c r="V24" i="20"/>
  <c r="O24" i="20"/>
  <c r="N24" i="20"/>
  <c r="M24" i="20"/>
  <c r="L24" i="20"/>
  <c r="K24" i="20"/>
  <c r="J24" i="20"/>
  <c r="I24" i="20"/>
  <c r="H24" i="20"/>
  <c r="P24" i="20" s="1"/>
  <c r="G24" i="20"/>
  <c r="F24" i="20"/>
  <c r="C24" i="20"/>
  <c r="B24" i="20"/>
  <c r="U23" i="20"/>
  <c r="S23" i="20"/>
  <c r="R23" i="20"/>
  <c r="Q23" i="20"/>
  <c r="P23" i="20"/>
  <c r="E23" i="20"/>
  <c r="T23" i="20" s="1"/>
  <c r="U22" i="20"/>
  <c r="S22" i="20"/>
  <c r="R22" i="20"/>
  <c r="Q22" i="20"/>
  <c r="P22" i="20"/>
  <c r="E22" i="20"/>
  <c r="T22" i="20" s="1"/>
  <c r="S21" i="20"/>
  <c r="R21" i="20"/>
  <c r="Q21" i="20"/>
  <c r="P21" i="20"/>
  <c r="E21" i="20"/>
  <c r="T20" i="20"/>
  <c r="S20" i="20"/>
  <c r="R20" i="20"/>
  <c r="Q20" i="20"/>
  <c r="P20" i="20"/>
  <c r="E20" i="20"/>
  <c r="U20" i="20" s="1"/>
  <c r="U19" i="20"/>
  <c r="S19" i="20"/>
  <c r="R19" i="20"/>
  <c r="Q19" i="20"/>
  <c r="P19" i="20"/>
  <c r="E19" i="20"/>
  <c r="T19" i="20" s="1"/>
  <c r="T18" i="20"/>
  <c r="S18" i="20"/>
  <c r="R18" i="20"/>
  <c r="Q18" i="20"/>
  <c r="P18" i="20"/>
  <c r="E18" i="20"/>
  <c r="U18" i="20" s="1"/>
  <c r="W16" i="20"/>
  <c r="V16" i="20"/>
  <c r="O16" i="20"/>
  <c r="N16" i="20"/>
  <c r="M16" i="20"/>
  <c r="L16" i="20"/>
  <c r="K16" i="20"/>
  <c r="J16" i="20"/>
  <c r="I16" i="20"/>
  <c r="S16" i="20" s="1"/>
  <c r="H16" i="20"/>
  <c r="G16" i="20"/>
  <c r="F16" i="20"/>
  <c r="C16" i="20"/>
  <c r="E16" i="20" s="1"/>
  <c r="B16" i="20"/>
  <c r="S15" i="20"/>
  <c r="R15" i="20"/>
  <c r="Q15" i="20"/>
  <c r="P15" i="20"/>
  <c r="E15" i="20"/>
  <c r="S14" i="20"/>
  <c r="R14" i="20"/>
  <c r="Q14" i="20"/>
  <c r="P14" i="20"/>
  <c r="E14" i="20"/>
  <c r="U13" i="20"/>
  <c r="T13" i="20"/>
  <c r="S13" i="20"/>
  <c r="R13" i="20"/>
  <c r="Q13" i="20"/>
  <c r="P13" i="20"/>
  <c r="E13" i="20"/>
  <c r="U12" i="20"/>
  <c r="S12" i="20"/>
  <c r="R12" i="20"/>
  <c r="Q12" i="20"/>
  <c r="P12" i="20"/>
  <c r="E12" i="20"/>
  <c r="T12" i="20" s="1"/>
  <c r="S11" i="20"/>
  <c r="R11" i="20"/>
  <c r="Q11" i="20"/>
  <c r="P11" i="20"/>
  <c r="E11" i="20"/>
  <c r="S10" i="20"/>
  <c r="R10" i="20"/>
  <c r="Q10" i="20"/>
  <c r="P10" i="20"/>
  <c r="E10" i="20"/>
  <c r="T10" i="20" s="1"/>
  <c r="U9" i="20"/>
  <c r="T9" i="20"/>
  <c r="S9" i="20"/>
  <c r="R9" i="20"/>
  <c r="Q9" i="20"/>
  <c r="P9" i="20"/>
  <c r="E9" i="20"/>
  <c r="S93" i="19"/>
  <c r="R93" i="19"/>
  <c r="Q93" i="19"/>
  <c r="P93" i="19"/>
  <c r="E93" i="19"/>
  <c r="T93" i="19" s="1"/>
  <c r="S92" i="19"/>
  <c r="R92" i="19"/>
  <c r="Q92" i="19"/>
  <c r="P92" i="19"/>
  <c r="E92" i="19"/>
  <c r="S91" i="19"/>
  <c r="R91" i="19"/>
  <c r="Q91" i="19"/>
  <c r="P91" i="19"/>
  <c r="E91" i="19"/>
  <c r="T91" i="19" s="1"/>
  <c r="U90" i="19"/>
  <c r="T90" i="19"/>
  <c r="S90" i="19"/>
  <c r="R90" i="19"/>
  <c r="Q90" i="19"/>
  <c r="P90" i="19"/>
  <c r="E90" i="19"/>
  <c r="S89" i="19"/>
  <c r="R89" i="19"/>
  <c r="Q89" i="19"/>
  <c r="P89" i="19"/>
  <c r="E89" i="19"/>
  <c r="T89" i="19" s="1"/>
  <c r="S88" i="19"/>
  <c r="R88" i="19"/>
  <c r="Q88" i="19"/>
  <c r="P88" i="19"/>
  <c r="E88" i="19"/>
  <c r="S87" i="19"/>
  <c r="R87" i="19"/>
  <c r="Q87" i="19"/>
  <c r="P87" i="19"/>
  <c r="E87" i="19"/>
  <c r="U86" i="19"/>
  <c r="T86" i="19"/>
  <c r="S86" i="19"/>
  <c r="R86" i="19"/>
  <c r="Q86" i="19"/>
  <c r="P86" i="19"/>
  <c r="E86" i="19"/>
  <c r="W72" i="19"/>
  <c r="V72" i="19"/>
  <c r="O72" i="19"/>
  <c r="N72" i="19"/>
  <c r="M72" i="19"/>
  <c r="L72" i="19"/>
  <c r="K72" i="19"/>
  <c r="J72" i="19"/>
  <c r="I72" i="19"/>
  <c r="S72" i="19" s="1"/>
  <c r="H72" i="19"/>
  <c r="G72" i="19"/>
  <c r="F72" i="19"/>
  <c r="C72" i="19"/>
  <c r="B72" i="19"/>
  <c r="E72" i="19" s="1"/>
  <c r="W71" i="19"/>
  <c r="V71" i="19"/>
  <c r="O71" i="19"/>
  <c r="N71" i="19"/>
  <c r="M71" i="19"/>
  <c r="L71" i="19"/>
  <c r="K71" i="19"/>
  <c r="J71" i="19"/>
  <c r="I71" i="19"/>
  <c r="H71" i="19"/>
  <c r="G71" i="19"/>
  <c r="F71" i="19"/>
  <c r="C71" i="19"/>
  <c r="B71" i="19"/>
  <c r="W70" i="19"/>
  <c r="V70" i="19"/>
  <c r="O70" i="19"/>
  <c r="N70" i="19"/>
  <c r="M70" i="19"/>
  <c r="L70" i="19"/>
  <c r="K70" i="19"/>
  <c r="J70" i="19"/>
  <c r="I70" i="19"/>
  <c r="H70" i="19"/>
  <c r="G70" i="19"/>
  <c r="F70" i="19"/>
  <c r="C70" i="19"/>
  <c r="B70" i="19"/>
  <c r="E70" i="19" s="1"/>
  <c r="S69" i="19"/>
  <c r="R69" i="19"/>
  <c r="Q69" i="19"/>
  <c r="P69" i="19"/>
  <c r="E69" i="19"/>
  <c r="W67" i="19"/>
  <c r="V67" i="19"/>
  <c r="O67" i="19"/>
  <c r="N67" i="19"/>
  <c r="M67" i="19"/>
  <c r="L67" i="19"/>
  <c r="K67" i="19"/>
  <c r="J67" i="19"/>
  <c r="I67" i="19"/>
  <c r="S67" i="19" s="1"/>
  <c r="H67" i="19"/>
  <c r="G67" i="19"/>
  <c r="F67" i="19"/>
  <c r="E67" i="19"/>
  <c r="C67" i="19"/>
  <c r="B67" i="19"/>
  <c r="W66" i="19"/>
  <c r="V66" i="19"/>
  <c r="O66" i="19"/>
  <c r="N66" i="19"/>
  <c r="M66" i="19"/>
  <c r="L66" i="19"/>
  <c r="K66" i="19"/>
  <c r="J66" i="19"/>
  <c r="I66" i="19"/>
  <c r="S66" i="19" s="1"/>
  <c r="H66" i="19"/>
  <c r="R66" i="19" s="1"/>
  <c r="G66" i="19"/>
  <c r="F66" i="19"/>
  <c r="C66" i="19"/>
  <c r="B66" i="19"/>
  <c r="E66" i="19" s="1"/>
  <c r="U65" i="19"/>
  <c r="S65" i="19"/>
  <c r="R65" i="19"/>
  <c r="Q65" i="19"/>
  <c r="P65" i="19"/>
  <c r="E65" i="19"/>
  <c r="T65" i="19" s="1"/>
  <c r="U64" i="19"/>
  <c r="T64" i="19"/>
  <c r="S64" i="19"/>
  <c r="R64" i="19"/>
  <c r="Q64" i="19"/>
  <c r="P64" i="19"/>
  <c r="E64" i="19"/>
  <c r="S63" i="19"/>
  <c r="R63" i="19"/>
  <c r="Q63" i="19"/>
  <c r="P63" i="19"/>
  <c r="E63" i="19"/>
  <c r="T63" i="19" s="1"/>
  <c r="S62" i="19"/>
  <c r="R62" i="19"/>
  <c r="Q62" i="19"/>
  <c r="P62" i="19"/>
  <c r="E62" i="19"/>
  <c r="S61" i="19"/>
  <c r="R61" i="19"/>
  <c r="Q61" i="19"/>
  <c r="P61" i="19"/>
  <c r="E61" i="19"/>
  <c r="V59" i="19"/>
  <c r="S59" i="19"/>
  <c r="O59" i="19"/>
  <c r="N59" i="19"/>
  <c r="M59" i="19"/>
  <c r="L59" i="19"/>
  <c r="K59" i="19"/>
  <c r="J59" i="19"/>
  <c r="I59" i="19"/>
  <c r="H59" i="19"/>
  <c r="R59" i="19" s="1"/>
  <c r="G59" i="19"/>
  <c r="F59" i="19"/>
  <c r="C59" i="19"/>
  <c r="B59" i="19"/>
  <c r="S58" i="19"/>
  <c r="R58" i="19"/>
  <c r="Q58" i="19"/>
  <c r="P58" i="19"/>
  <c r="E58" i="19"/>
  <c r="U58" i="19" s="1"/>
  <c r="S57" i="19"/>
  <c r="R57" i="19"/>
  <c r="Q57" i="19"/>
  <c r="P57" i="19"/>
  <c r="E57" i="19"/>
  <c r="T57" i="19" s="1"/>
  <c r="T56" i="19"/>
  <c r="S56" i="19"/>
  <c r="R56" i="19"/>
  <c r="Q56" i="19"/>
  <c r="P56" i="19"/>
  <c r="E56" i="19"/>
  <c r="U56" i="19" s="1"/>
  <c r="U55" i="19"/>
  <c r="S55" i="19"/>
  <c r="R55" i="19"/>
  <c r="Q55" i="19"/>
  <c r="P55" i="19"/>
  <c r="E55" i="19"/>
  <c r="T55" i="19" s="1"/>
  <c r="W53" i="19"/>
  <c r="V53" i="19"/>
  <c r="O53" i="19"/>
  <c r="N53" i="19"/>
  <c r="M53" i="19"/>
  <c r="L53" i="19"/>
  <c r="K53" i="19"/>
  <c r="J53" i="19"/>
  <c r="I53" i="19"/>
  <c r="S53" i="19" s="1"/>
  <c r="H53" i="19"/>
  <c r="R53" i="19" s="1"/>
  <c r="G53" i="19"/>
  <c r="F53" i="19"/>
  <c r="C53" i="19"/>
  <c r="B53" i="19"/>
  <c r="S52" i="19"/>
  <c r="R52" i="19"/>
  <c r="Q52" i="19"/>
  <c r="P52" i="19"/>
  <c r="E52" i="19"/>
  <c r="T52" i="19" s="1"/>
  <c r="S51" i="19"/>
  <c r="R51" i="19"/>
  <c r="Q51" i="19"/>
  <c r="U51" i="19" s="1"/>
  <c r="P51" i="19"/>
  <c r="T51" i="19" s="1"/>
  <c r="E51" i="19"/>
  <c r="S50" i="19"/>
  <c r="R50" i="19"/>
  <c r="Q50" i="19"/>
  <c r="P50" i="19"/>
  <c r="E50" i="19"/>
  <c r="S49" i="19"/>
  <c r="R49" i="19"/>
  <c r="Q49" i="19"/>
  <c r="P49" i="19"/>
  <c r="E49" i="19"/>
  <c r="S48" i="19"/>
  <c r="R48" i="19"/>
  <c r="Q48" i="19"/>
  <c r="P48" i="19"/>
  <c r="E48" i="19"/>
  <c r="T48" i="19" s="1"/>
  <c r="S47" i="19"/>
  <c r="R47" i="19"/>
  <c r="Q47" i="19"/>
  <c r="P47" i="19"/>
  <c r="E47" i="19"/>
  <c r="T47" i="19" s="1"/>
  <c r="S46" i="19"/>
  <c r="R46" i="19"/>
  <c r="Q46" i="19"/>
  <c r="P46" i="19"/>
  <c r="E46" i="19"/>
  <c r="U46" i="19" s="1"/>
  <c r="S45" i="19"/>
  <c r="R45" i="19"/>
  <c r="Q45" i="19"/>
  <c r="P45" i="19"/>
  <c r="E45" i="19"/>
  <c r="S44" i="19"/>
  <c r="R44" i="19"/>
  <c r="Q44" i="19"/>
  <c r="P44" i="19"/>
  <c r="E44" i="19"/>
  <c r="T44" i="19" s="1"/>
  <c r="T43" i="19"/>
  <c r="S43" i="19"/>
  <c r="R43" i="19"/>
  <c r="Q43" i="19"/>
  <c r="P43" i="19"/>
  <c r="E43" i="19"/>
  <c r="U43" i="19" s="1"/>
  <c r="U42" i="19"/>
  <c r="S42" i="19"/>
  <c r="R42" i="19"/>
  <c r="Q42" i="19"/>
  <c r="P42" i="19"/>
  <c r="E42" i="19"/>
  <c r="T42" i="19" s="1"/>
  <c r="W40" i="19"/>
  <c r="V40" i="19"/>
  <c r="O40" i="19"/>
  <c r="N40" i="19"/>
  <c r="M40" i="19"/>
  <c r="L40" i="19"/>
  <c r="K40" i="19"/>
  <c r="J40" i="19"/>
  <c r="I40" i="19"/>
  <c r="H40" i="19"/>
  <c r="G40" i="19"/>
  <c r="F40" i="19"/>
  <c r="C40" i="19"/>
  <c r="B40" i="19"/>
  <c r="E40" i="19" s="1"/>
  <c r="S39" i="19"/>
  <c r="R39" i="19"/>
  <c r="Q39" i="19"/>
  <c r="P39" i="19"/>
  <c r="E39" i="19"/>
  <c r="T39" i="19" s="1"/>
  <c r="U38" i="19"/>
  <c r="T38" i="19"/>
  <c r="S38" i="19"/>
  <c r="R38" i="19"/>
  <c r="Q38" i="19"/>
  <c r="P38" i="19"/>
  <c r="E38" i="19"/>
  <c r="U37" i="19"/>
  <c r="T37" i="19"/>
  <c r="S37" i="19"/>
  <c r="R37" i="19"/>
  <c r="Q37" i="19"/>
  <c r="P37" i="19"/>
  <c r="E37" i="19"/>
  <c r="S36" i="19"/>
  <c r="R36" i="19"/>
  <c r="Q36" i="19"/>
  <c r="P36" i="19"/>
  <c r="E36" i="19"/>
  <c r="U36" i="19" s="1"/>
  <c r="S35" i="19"/>
  <c r="R35" i="19"/>
  <c r="Q35" i="19"/>
  <c r="P35" i="19"/>
  <c r="E35" i="19"/>
  <c r="U35" i="19" s="1"/>
  <c r="W33" i="19"/>
  <c r="V33" i="19"/>
  <c r="O33" i="19"/>
  <c r="N33" i="19"/>
  <c r="M33" i="19"/>
  <c r="L33" i="19"/>
  <c r="K33" i="19"/>
  <c r="J33" i="19"/>
  <c r="I33" i="19"/>
  <c r="S33" i="19" s="1"/>
  <c r="H33" i="19"/>
  <c r="G33" i="19"/>
  <c r="F33" i="19"/>
  <c r="C33" i="19"/>
  <c r="B33" i="19"/>
  <c r="S32" i="19"/>
  <c r="R32" i="19"/>
  <c r="Q32" i="19"/>
  <c r="P32" i="19"/>
  <c r="E32" i="19"/>
  <c r="W30" i="19"/>
  <c r="V30" i="19"/>
  <c r="O30" i="19"/>
  <c r="N30" i="19"/>
  <c r="M30" i="19"/>
  <c r="L30" i="19"/>
  <c r="K30" i="19"/>
  <c r="J30" i="19"/>
  <c r="I30" i="19"/>
  <c r="H30" i="19"/>
  <c r="G30" i="19"/>
  <c r="F30" i="19"/>
  <c r="C30" i="19"/>
  <c r="B30" i="19"/>
  <c r="S29" i="19"/>
  <c r="R29" i="19"/>
  <c r="Q29" i="19"/>
  <c r="P29" i="19"/>
  <c r="E29" i="19"/>
  <c r="T29" i="19" s="1"/>
  <c r="S28" i="19"/>
  <c r="R28" i="19"/>
  <c r="Q28" i="19"/>
  <c r="P28" i="19"/>
  <c r="E28" i="19"/>
  <c r="S27" i="19"/>
  <c r="R27" i="19"/>
  <c r="Q27" i="19"/>
  <c r="P27" i="19"/>
  <c r="E27" i="19"/>
  <c r="T26" i="19"/>
  <c r="S26" i="19"/>
  <c r="R26" i="19"/>
  <c r="Q26" i="19"/>
  <c r="P26" i="19"/>
  <c r="E26" i="19"/>
  <c r="U26" i="19" s="1"/>
  <c r="W24" i="19"/>
  <c r="V24" i="19"/>
  <c r="S24" i="19"/>
  <c r="O24" i="19"/>
  <c r="N24" i="19"/>
  <c r="M24" i="19"/>
  <c r="L24" i="19"/>
  <c r="K24" i="19"/>
  <c r="J24" i="19"/>
  <c r="I24" i="19"/>
  <c r="Q24" i="19" s="1"/>
  <c r="H24" i="19"/>
  <c r="G24" i="19"/>
  <c r="F24" i="19"/>
  <c r="C24" i="19"/>
  <c r="B24" i="19"/>
  <c r="E24" i="19" s="1"/>
  <c r="T23" i="19"/>
  <c r="S23" i="19"/>
  <c r="R23" i="19"/>
  <c r="Q23" i="19"/>
  <c r="P23" i="19"/>
  <c r="E23" i="19"/>
  <c r="U23" i="19" s="1"/>
  <c r="U22" i="19"/>
  <c r="S22" i="19"/>
  <c r="R22" i="19"/>
  <c r="Q22" i="19"/>
  <c r="P22" i="19"/>
  <c r="E22" i="19"/>
  <c r="T22" i="19" s="1"/>
  <c r="S21" i="19"/>
  <c r="R21" i="19"/>
  <c r="Q21" i="19"/>
  <c r="P21" i="19"/>
  <c r="E21" i="19"/>
  <c r="S20" i="19"/>
  <c r="R20" i="19"/>
  <c r="Q20" i="19"/>
  <c r="P20" i="19"/>
  <c r="E20" i="19"/>
  <c r="T20" i="19" s="1"/>
  <c r="U19" i="19"/>
  <c r="S19" i="19"/>
  <c r="R19" i="19"/>
  <c r="Q19" i="19"/>
  <c r="P19" i="19"/>
  <c r="E19" i="19"/>
  <c r="T19" i="19" s="1"/>
  <c r="T18" i="19"/>
  <c r="S18" i="19"/>
  <c r="R18" i="19"/>
  <c r="Q18" i="19"/>
  <c r="P18" i="19"/>
  <c r="E18" i="19"/>
  <c r="U18" i="19" s="1"/>
  <c r="W16" i="19"/>
  <c r="V16" i="19"/>
  <c r="S16" i="19"/>
  <c r="O16" i="19"/>
  <c r="N16" i="19"/>
  <c r="M16" i="19"/>
  <c r="L16" i="19"/>
  <c r="K16" i="19"/>
  <c r="J16" i="19"/>
  <c r="I16" i="19"/>
  <c r="H16" i="19"/>
  <c r="P16" i="19" s="1"/>
  <c r="G16" i="19"/>
  <c r="F16" i="19"/>
  <c r="C16" i="19"/>
  <c r="B16" i="19"/>
  <c r="S15" i="19"/>
  <c r="R15" i="19"/>
  <c r="Q15" i="19"/>
  <c r="P15" i="19"/>
  <c r="E15" i="19"/>
  <c r="T15" i="19" s="1"/>
  <c r="S14" i="19"/>
  <c r="R14" i="19"/>
  <c r="Q14" i="19"/>
  <c r="P14" i="19"/>
  <c r="E14" i="19"/>
  <c r="U13" i="19"/>
  <c r="T13" i="19"/>
  <c r="S13" i="19"/>
  <c r="R13" i="19"/>
  <c r="Q13" i="19"/>
  <c r="P13" i="19"/>
  <c r="E13" i="19"/>
  <c r="T12" i="19"/>
  <c r="S12" i="19"/>
  <c r="R12" i="19"/>
  <c r="Q12" i="19"/>
  <c r="P12" i="19"/>
  <c r="E12" i="19"/>
  <c r="U12" i="19" s="1"/>
  <c r="S11" i="19"/>
  <c r="R11" i="19"/>
  <c r="Q11" i="19"/>
  <c r="P11" i="19"/>
  <c r="E11" i="19"/>
  <c r="T11" i="19" s="1"/>
  <c r="S10" i="19"/>
  <c r="R10" i="19"/>
  <c r="Q10" i="19"/>
  <c r="U10" i="19" s="1"/>
  <c r="P10" i="19"/>
  <c r="T10" i="19" s="1"/>
  <c r="E10" i="19"/>
  <c r="U9" i="19"/>
  <c r="T9" i="19"/>
  <c r="S9" i="19"/>
  <c r="R9" i="19"/>
  <c r="Q9" i="19"/>
  <c r="P9" i="19"/>
  <c r="E9" i="19"/>
  <c r="S93" i="18"/>
  <c r="R93" i="18"/>
  <c r="Q93" i="18"/>
  <c r="P93" i="18"/>
  <c r="E93" i="18"/>
  <c r="U93" i="18" s="1"/>
  <c r="S92" i="18"/>
  <c r="R92" i="18"/>
  <c r="Q92" i="18"/>
  <c r="P92" i="18"/>
  <c r="E92" i="18"/>
  <c r="T92" i="18" s="1"/>
  <c r="U91" i="18"/>
  <c r="S91" i="18"/>
  <c r="R91" i="18"/>
  <c r="Q91" i="18"/>
  <c r="P91" i="18"/>
  <c r="E91" i="18"/>
  <c r="T91" i="18" s="1"/>
  <c r="U90" i="18"/>
  <c r="T90" i="18"/>
  <c r="S90" i="18"/>
  <c r="R90" i="18"/>
  <c r="Q90" i="18"/>
  <c r="P90" i="18"/>
  <c r="E90" i="18"/>
  <c r="T89" i="18"/>
  <c r="S89" i="18"/>
  <c r="R89" i="18"/>
  <c r="Q89" i="18"/>
  <c r="P89" i="18"/>
  <c r="E89" i="18"/>
  <c r="U89" i="18" s="1"/>
  <c r="S88" i="18"/>
  <c r="R88" i="18"/>
  <c r="Q88" i="18"/>
  <c r="P88" i="18"/>
  <c r="E88" i="18"/>
  <c r="T88" i="18" s="1"/>
  <c r="S87" i="18"/>
  <c r="R87" i="18"/>
  <c r="Q87" i="18"/>
  <c r="P87" i="18"/>
  <c r="E87" i="18"/>
  <c r="T87" i="18" s="1"/>
  <c r="U86" i="18"/>
  <c r="T86" i="18"/>
  <c r="S86" i="18"/>
  <c r="R86" i="18"/>
  <c r="Q86" i="18"/>
  <c r="P86" i="18"/>
  <c r="E86" i="18"/>
  <c r="W72" i="18"/>
  <c r="V72" i="18"/>
  <c r="O72" i="18"/>
  <c r="N72" i="18"/>
  <c r="M72" i="18"/>
  <c r="L72" i="18"/>
  <c r="K72" i="18"/>
  <c r="J72" i="18"/>
  <c r="I72" i="18"/>
  <c r="S72" i="18" s="1"/>
  <c r="H72" i="18"/>
  <c r="G72" i="18"/>
  <c r="F72" i="18"/>
  <c r="C72" i="18"/>
  <c r="B72" i="18"/>
  <c r="W71" i="18"/>
  <c r="V71" i="18"/>
  <c r="O71" i="18"/>
  <c r="N71" i="18"/>
  <c r="M71" i="18"/>
  <c r="L71" i="18"/>
  <c r="K71" i="18"/>
  <c r="J71" i="18"/>
  <c r="I71" i="18"/>
  <c r="H71" i="18"/>
  <c r="P71" i="18" s="1"/>
  <c r="G71" i="18"/>
  <c r="F71" i="18"/>
  <c r="C71" i="18"/>
  <c r="B71" i="18"/>
  <c r="E71" i="18" s="1"/>
  <c r="W70" i="18"/>
  <c r="V70" i="18"/>
  <c r="O70" i="18"/>
  <c r="N70" i="18"/>
  <c r="M70" i="18"/>
  <c r="L70" i="18"/>
  <c r="K70" i="18"/>
  <c r="J70" i="18"/>
  <c r="I70" i="18"/>
  <c r="S70" i="18" s="1"/>
  <c r="H70" i="18"/>
  <c r="G70" i="18"/>
  <c r="F70" i="18"/>
  <c r="C70" i="18"/>
  <c r="B70" i="18"/>
  <c r="E70" i="18" s="1"/>
  <c r="S69" i="18"/>
  <c r="R69" i="18"/>
  <c r="Q69" i="18"/>
  <c r="P69" i="18"/>
  <c r="E69" i="18"/>
  <c r="W67" i="18"/>
  <c r="V67" i="18"/>
  <c r="O67" i="18"/>
  <c r="N67" i="18"/>
  <c r="M67" i="18"/>
  <c r="L67" i="18"/>
  <c r="K67" i="18"/>
  <c r="J67" i="18"/>
  <c r="I67" i="18"/>
  <c r="S67" i="18" s="1"/>
  <c r="H67" i="18"/>
  <c r="G67" i="18"/>
  <c r="F67" i="18"/>
  <c r="C67" i="18"/>
  <c r="B67" i="18"/>
  <c r="W66" i="18"/>
  <c r="V66" i="18"/>
  <c r="O66" i="18"/>
  <c r="N66" i="18"/>
  <c r="M66" i="18"/>
  <c r="L66" i="18"/>
  <c r="K66" i="18"/>
  <c r="J66" i="18"/>
  <c r="I66" i="18"/>
  <c r="H66" i="18"/>
  <c r="G66" i="18"/>
  <c r="F66" i="18"/>
  <c r="C66" i="18"/>
  <c r="B66" i="18"/>
  <c r="E66" i="18" s="1"/>
  <c r="U65" i="18"/>
  <c r="T65" i="18"/>
  <c r="S65" i="18"/>
  <c r="R65" i="18"/>
  <c r="Q65" i="18"/>
  <c r="P65" i="18"/>
  <c r="E65" i="18"/>
  <c r="U64" i="18"/>
  <c r="T64" i="18"/>
  <c r="S64" i="18"/>
  <c r="R64" i="18"/>
  <c r="Q64" i="18"/>
  <c r="P64" i="18"/>
  <c r="E64" i="18"/>
  <c r="T63" i="18"/>
  <c r="S63" i="18"/>
  <c r="R63" i="18"/>
  <c r="Q63" i="18"/>
  <c r="P63" i="18"/>
  <c r="E63" i="18"/>
  <c r="U63" i="18" s="1"/>
  <c r="S62" i="18"/>
  <c r="R62" i="18"/>
  <c r="Q62" i="18"/>
  <c r="P62" i="18"/>
  <c r="E62" i="18"/>
  <c r="T62" i="18" s="1"/>
  <c r="U61" i="18"/>
  <c r="S61" i="18"/>
  <c r="R61" i="18"/>
  <c r="Q61" i="18"/>
  <c r="P61" i="18"/>
  <c r="E61" i="18"/>
  <c r="T61" i="18" s="1"/>
  <c r="V59" i="18"/>
  <c r="S59" i="18"/>
  <c r="O59" i="18"/>
  <c r="N59" i="18"/>
  <c r="M59" i="18"/>
  <c r="L59" i="18"/>
  <c r="K59" i="18"/>
  <c r="J59" i="18"/>
  <c r="I59" i="18"/>
  <c r="H59" i="18"/>
  <c r="P59" i="18" s="1"/>
  <c r="G59" i="18"/>
  <c r="F59" i="18"/>
  <c r="C59" i="18"/>
  <c r="B59" i="18"/>
  <c r="S58" i="18"/>
  <c r="R58" i="18"/>
  <c r="Q58" i="18"/>
  <c r="P58" i="18"/>
  <c r="E58" i="18"/>
  <c r="T58" i="18" s="1"/>
  <c r="S57" i="18"/>
  <c r="R57" i="18"/>
  <c r="Q57" i="18"/>
  <c r="P57" i="18"/>
  <c r="E57" i="18"/>
  <c r="U57" i="18" s="1"/>
  <c r="U56" i="18"/>
  <c r="T56" i="18"/>
  <c r="S56" i="18"/>
  <c r="R56" i="18"/>
  <c r="Q56" i="18"/>
  <c r="P56" i="18"/>
  <c r="E56" i="18"/>
  <c r="S55" i="18"/>
  <c r="R55" i="18"/>
  <c r="Q55" i="18"/>
  <c r="P55" i="18"/>
  <c r="E55" i="18"/>
  <c r="W53" i="18"/>
  <c r="V53" i="18"/>
  <c r="O53" i="18"/>
  <c r="N53" i="18"/>
  <c r="M53" i="18"/>
  <c r="L53" i="18"/>
  <c r="K53" i="18"/>
  <c r="J53" i="18"/>
  <c r="I53" i="18"/>
  <c r="H53" i="18"/>
  <c r="G53" i="18"/>
  <c r="F53" i="18"/>
  <c r="C53" i="18"/>
  <c r="B53" i="18"/>
  <c r="S52" i="18"/>
  <c r="R52" i="18"/>
  <c r="Q52" i="18"/>
  <c r="P52" i="18"/>
  <c r="E52" i="18"/>
  <c r="S51" i="18"/>
  <c r="R51" i="18"/>
  <c r="Q51" i="18"/>
  <c r="P51" i="18"/>
  <c r="E51" i="18"/>
  <c r="S50" i="18"/>
  <c r="R50" i="18"/>
  <c r="Q50" i="18"/>
  <c r="P50" i="18"/>
  <c r="E50" i="18"/>
  <c r="U50" i="18" s="1"/>
  <c r="S49" i="18"/>
  <c r="R49" i="18"/>
  <c r="Q49" i="18"/>
  <c r="P49" i="18"/>
  <c r="E49" i="18"/>
  <c r="T49" i="18" s="1"/>
  <c r="S48" i="18"/>
  <c r="R48" i="18"/>
  <c r="Q48" i="18"/>
  <c r="P48" i="18"/>
  <c r="E48" i="18"/>
  <c r="S47" i="18"/>
  <c r="R47" i="18"/>
  <c r="Q47" i="18"/>
  <c r="P47" i="18"/>
  <c r="E47" i="18"/>
  <c r="U47" i="18" s="1"/>
  <c r="T46" i="18"/>
  <c r="S46" i="18"/>
  <c r="R46" i="18"/>
  <c r="Q46" i="18"/>
  <c r="P46" i="18"/>
  <c r="E46" i="18"/>
  <c r="U46" i="18" s="1"/>
  <c r="S45" i="18"/>
  <c r="R45" i="18"/>
  <c r="Q45" i="18"/>
  <c r="P45" i="18"/>
  <c r="E45" i="18"/>
  <c r="T45" i="18" s="1"/>
  <c r="S44" i="18"/>
  <c r="R44" i="18"/>
  <c r="Q44" i="18"/>
  <c r="P44" i="18"/>
  <c r="E44" i="18"/>
  <c r="T44" i="18" s="1"/>
  <c r="U43" i="18"/>
  <c r="T43" i="18"/>
  <c r="S43" i="18"/>
  <c r="R43" i="18"/>
  <c r="Q43" i="18"/>
  <c r="P43" i="18"/>
  <c r="E43" i="18"/>
  <c r="S42" i="18"/>
  <c r="R42" i="18"/>
  <c r="Q42" i="18"/>
  <c r="P42" i="18"/>
  <c r="E42" i="18"/>
  <c r="W40" i="18"/>
  <c r="V40" i="18"/>
  <c r="O40" i="18"/>
  <c r="N40" i="18"/>
  <c r="M40" i="18"/>
  <c r="L40" i="18"/>
  <c r="K40" i="18"/>
  <c r="J40" i="18"/>
  <c r="I40" i="18"/>
  <c r="H40" i="18"/>
  <c r="P40" i="18" s="1"/>
  <c r="G40" i="18"/>
  <c r="F40" i="18"/>
  <c r="C40" i="18"/>
  <c r="B40" i="18"/>
  <c r="E40" i="18" s="1"/>
  <c r="T39" i="18"/>
  <c r="S39" i="18"/>
  <c r="R39" i="18"/>
  <c r="Q39" i="18"/>
  <c r="P39" i="18"/>
  <c r="E39" i="18"/>
  <c r="U39" i="18" s="1"/>
  <c r="S38" i="18"/>
  <c r="R38" i="18"/>
  <c r="Q38" i="18"/>
  <c r="U38" i="18" s="1"/>
  <c r="P38" i="18"/>
  <c r="T38" i="18" s="1"/>
  <c r="E38" i="18"/>
  <c r="S37" i="18"/>
  <c r="R37" i="18"/>
  <c r="Q37" i="18"/>
  <c r="P37" i="18"/>
  <c r="E37" i="18"/>
  <c r="U37" i="18" s="1"/>
  <c r="S36" i="18"/>
  <c r="R36" i="18"/>
  <c r="Q36" i="18"/>
  <c r="P36" i="18"/>
  <c r="E36" i="18"/>
  <c r="S35" i="18"/>
  <c r="R35" i="18"/>
  <c r="Q35" i="18"/>
  <c r="U35" i="18" s="1"/>
  <c r="P35" i="18"/>
  <c r="T35" i="18" s="1"/>
  <c r="E35" i="18"/>
  <c r="W33" i="18"/>
  <c r="V33" i="18"/>
  <c r="O33" i="18"/>
  <c r="N33" i="18"/>
  <c r="M33" i="18"/>
  <c r="L33" i="18"/>
  <c r="K33" i="18"/>
  <c r="J33" i="18"/>
  <c r="I33" i="18"/>
  <c r="Q33" i="18" s="1"/>
  <c r="H33" i="18"/>
  <c r="R33" i="18" s="1"/>
  <c r="G33" i="18"/>
  <c r="F33" i="18"/>
  <c r="C33" i="18"/>
  <c r="B33" i="18"/>
  <c r="E33" i="18" s="1"/>
  <c r="S32" i="18"/>
  <c r="R32" i="18"/>
  <c r="Q32" i="18"/>
  <c r="P32" i="18"/>
  <c r="E32" i="18"/>
  <c r="U32" i="18" s="1"/>
  <c r="W30" i="18"/>
  <c r="V30" i="18"/>
  <c r="S30" i="18"/>
  <c r="O30" i="18"/>
  <c r="N30" i="18"/>
  <c r="M30" i="18"/>
  <c r="L30" i="18"/>
  <c r="K30" i="18"/>
  <c r="J30" i="18"/>
  <c r="I30" i="18"/>
  <c r="Q30" i="18" s="1"/>
  <c r="H30" i="18"/>
  <c r="G30" i="18"/>
  <c r="F30" i="18"/>
  <c r="C30" i="18"/>
  <c r="B30" i="18"/>
  <c r="E30" i="18" s="1"/>
  <c r="T29" i="18"/>
  <c r="S29" i="18"/>
  <c r="R29" i="18"/>
  <c r="Q29" i="18"/>
  <c r="P29" i="18"/>
  <c r="E29" i="18"/>
  <c r="U29" i="18" s="1"/>
  <c r="U28" i="18"/>
  <c r="S28" i="18"/>
  <c r="R28" i="18"/>
  <c r="Q28" i="18"/>
  <c r="P28" i="18"/>
  <c r="E28" i="18"/>
  <c r="T28" i="18" s="1"/>
  <c r="S27" i="18"/>
  <c r="R27" i="18"/>
  <c r="Q27" i="18"/>
  <c r="P27" i="18"/>
  <c r="E27" i="18"/>
  <c r="S26" i="18"/>
  <c r="R26" i="18"/>
  <c r="Q26" i="18"/>
  <c r="P26" i="18"/>
  <c r="E26" i="18"/>
  <c r="T26" i="18" s="1"/>
  <c r="W24" i="18"/>
  <c r="V24" i="18"/>
  <c r="O24" i="18"/>
  <c r="N24" i="18"/>
  <c r="M24" i="18"/>
  <c r="L24" i="18"/>
  <c r="K24" i="18"/>
  <c r="J24" i="18"/>
  <c r="I24" i="18"/>
  <c r="S24" i="18" s="1"/>
  <c r="H24" i="18"/>
  <c r="G24" i="18"/>
  <c r="F24" i="18"/>
  <c r="C24" i="18"/>
  <c r="B24" i="18"/>
  <c r="U23" i="18"/>
  <c r="T23" i="18"/>
  <c r="S23" i="18"/>
  <c r="R23" i="18"/>
  <c r="Q23" i="18"/>
  <c r="P23" i="18"/>
  <c r="E23" i="18"/>
  <c r="S22" i="18"/>
  <c r="R22" i="18"/>
  <c r="Q22" i="18"/>
  <c r="P22" i="18"/>
  <c r="E22" i="18"/>
  <c r="U22" i="18" s="1"/>
  <c r="S21" i="18"/>
  <c r="R21" i="18"/>
  <c r="Q21" i="18"/>
  <c r="P21" i="18"/>
  <c r="E21" i="18"/>
  <c r="T21" i="18" s="1"/>
  <c r="U20" i="18"/>
  <c r="S20" i="18"/>
  <c r="R20" i="18"/>
  <c r="Q20" i="18"/>
  <c r="P20" i="18"/>
  <c r="E20" i="18"/>
  <c r="T20" i="18" s="1"/>
  <c r="U19" i="18"/>
  <c r="T19" i="18"/>
  <c r="S19" i="18"/>
  <c r="R19" i="18"/>
  <c r="Q19" i="18"/>
  <c r="P19" i="18"/>
  <c r="E19" i="18"/>
  <c r="T18" i="18"/>
  <c r="S18" i="18"/>
  <c r="R18" i="18"/>
  <c r="Q18" i="18"/>
  <c r="P18" i="18"/>
  <c r="E18" i="18"/>
  <c r="U18" i="18" s="1"/>
  <c r="W16" i="18"/>
  <c r="V16" i="18"/>
  <c r="O16" i="18"/>
  <c r="N16" i="18"/>
  <c r="M16" i="18"/>
  <c r="L16" i="18"/>
  <c r="K16" i="18"/>
  <c r="J16" i="18"/>
  <c r="I16" i="18"/>
  <c r="H16" i="18"/>
  <c r="P16" i="18" s="1"/>
  <c r="G16" i="18"/>
  <c r="F16" i="18"/>
  <c r="C16" i="18"/>
  <c r="B16" i="18"/>
  <c r="U15" i="18"/>
  <c r="S15" i="18"/>
  <c r="R15" i="18"/>
  <c r="Q15" i="18"/>
  <c r="P15" i="18"/>
  <c r="E15" i="18"/>
  <c r="T15" i="18" s="1"/>
  <c r="S14" i="18"/>
  <c r="R14" i="18"/>
  <c r="Q14" i="18"/>
  <c r="P14" i="18"/>
  <c r="E14" i="18"/>
  <c r="S13" i="18"/>
  <c r="R13" i="18"/>
  <c r="Q13" i="18"/>
  <c r="P13" i="18"/>
  <c r="E13" i="18"/>
  <c r="S12" i="18"/>
  <c r="R12" i="18"/>
  <c r="Q12" i="18"/>
  <c r="P12" i="18"/>
  <c r="E12" i="18"/>
  <c r="T12" i="18" s="1"/>
  <c r="T11" i="18"/>
  <c r="S11" i="18"/>
  <c r="R11" i="18"/>
  <c r="Q11" i="18"/>
  <c r="P11" i="18"/>
  <c r="E11" i="18"/>
  <c r="U11" i="18" s="1"/>
  <c r="S10" i="18"/>
  <c r="R10" i="18"/>
  <c r="Q10" i="18"/>
  <c r="P10" i="18"/>
  <c r="E10" i="18"/>
  <c r="S9" i="18"/>
  <c r="R9" i="18"/>
  <c r="Q9" i="18"/>
  <c r="P9" i="18"/>
  <c r="E9" i="18"/>
  <c r="S93" i="17"/>
  <c r="R93" i="17"/>
  <c r="Q93" i="17"/>
  <c r="P93" i="17"/>
  <c r="E93" i="17"/>
  <c r="T93" i="17" s="1"/>
  <c r="S92" i="17"/>
  <c r="R92" i="17"/>
  <c r="Q92" i="17"/>
  <c r="P92" i="17"/>
  <c r="E92" i="17"/>
  <c r="S91" i="17"/>
  <c r="R91" i="17"/>
  <c r="Q91" i="17"/>
  <c r="P91" i="17"/>
  <c r="E91" i="17"/>
  <c r="S90" i="17"/>
  <c r="R90" i="17"/>
  <c r="Q90" i="17"/>
  <c r="P90" i="17"/>
  <c r="E90" i="17"/>
  <c r="U90" i="17" s="1"/>
  <c r="S89" i="17"/>
  <c r="R89" i="17"/>
  <c r="Q89" i="17"/>
  <c r="P89" i="17"/>
  <c r="E89" i="17"/>
  <c r="T89" i="17" s="1"/>
  <c r="T88" i="17"/>
  <c r="S88" i="17"/>
  <c r="R88" i="17"/>
  <c r="Q88" i="17"/>
  <c r="P88" i="17"/>
  <c r="E88" i="17"/>
  <c r="U88" i="17" s="1"/>
  <c r="S87" i="17"/>
  <c r="R87" i="17"/>
  <c r="Q87" i="17"/>
  <c r="P87" i="17"/>
  <c r="E87" i="17"/>
  <c r="S86" i="17"/>
  <c r="R86" i="17"/>
  <c r="Q86" i="17"/>
  <c r="P86" i="17"/>
  <c r="E86" i="17"/>
  <c r="U86" i="17" s="1"/>
  <c r="W72" i="17"/>
  <c r="V72" i="17"/>
  <c r="O72" i="17"/>
  <c r="N72" i="17"/>
  <c r="M72" i="17"/>
  <c r="L72" i="17"/>
  <c r="K72" i="17"/>
  <c r="J72" i="17"/>
  <c r="I72" i="17"/>
  <c r="Q72" i="17" s="1"/>
  <c r="H72" i="17"/>
  <c r="G72" i="17"/>
  <c r="F72" i="17"/>
  <c r="C72" i="17"/>
  <c r="B72" i="17"/>
  <c r="W71" i="17"/>
  <c r="V71" i="17"/>
  <c r="O71" i="17"/>
  <c r="N71" i="17"/>
  <c r="M71" i="17"/>
  <c r="L71" i="17"/>
  <c r="K71" i="17"/>
  <c r="J71" i="17"/>
  <c r="I71" i="17"/>
  <c r="S71" i="17" s="1"/>
  <c r="H71" i="17"/>
  <c r="P71" i="17" s="1"/>
  <c r="G71" i="17"/>
  <c r="F71" i="17"/>
  <c r="E71" i="17"/>
  <c r="C71" i="17"/>
  <c r="B71" i="17"/>
  <c r="W70" i="17"/>
  <c r="V70" i="17"/>
  <c r="O70" i="17"/>
  <c r="N70" i="17"/>
  <c r="M70" i="17"/>
  <c r="L70" i="17"/>
  <c r="K70" i="17"/>
  <c r="J70" i="17"/>
  <c r="I70" i="17"/>
  <c r="H70" i="17"/>
  <c r="R70" i="17" s="1"/>
  <c r="G70" i="17"/>
  <c r="F70" i="17"/>
  <c r="C70" i="17"/>
  <c r="B70" i="17"/>
  <c r="S69" i="17"/>
  <c r="R69" i="17"/>
  <c r="Q69" i="17"/>
  <c r="P69" i="17"/>
  <c r="E69" i="17"/>
  <c r="U69" i="17" s="1"/>
  <c r="W67" i="17"/>
  <c r="V67" i="17"/>
  <c r="O67" i="17"/>
  <c r="N67" i="17"/>
  <c r="M67" i="17"/>
  <c r="L67" i="17"/>
  <c r="K67" i="17"/>
  <c r="J67" i="17"/>
  <c r="I67" i="17"/>
  <c r="H67" i="17"/>
  <c r="G67" i="17"/>
  <c r="F67" i="17"/>
  <c r="C67" i="17"/>
  <c r="B67" i="17"/>
  <c r="W66" i="17"/>
  <c r="V66" i="17"/>
  <c r="O66" i="17"/>
  <c r="N66" i="17"/>
  <c r="M66" i="17"/>
  <c r="L66" i="17"/>
  <c r="K66" i="17"/>
  <c r="J66" i="17"/>
  <c r="I66" i="17"/>
  <c r="S66" i="17" s="1"/>
  <c r="H66" i="17"/>
  <c r="G66" i="17"/>
  <c r="F66" i="17"/>
  <c r="C66" i="17"/>
  <c r="B66" i="17"/>
  <c r="E66" i="17" s="1"/>
  <c r="T65" i="17"/>
  <c r="S65" i="17"/>
  <c r="R65" i="17"/>
  <c r="Q65" i="17"/>
  <c r="P65" i="17"/>
  <c r="E65" i="17"/>
  <c r="U65" i="17" s="1"/>
  <c r="S64" i="17"/>
  <c r="R64" i="17"/>
  <c r="Q64" i="17"/>
  <c r="P64" i="17"/>
  <c r="E64" i="17"/>
  <c r="U64" i="17" s="1"/>
  <c r="S63" i="17"/>
  <c r="R63" i="17"/>
  <c r="Q63" i="17"/>
  <c r="P63" i="17"/>
  <c r="E63" i="17"/>
  <c r="T63" i="17" s="1"/>
  <c r="U62" i="17"/>
  <c r="S62" i="17"/>
  <c r="R62" i="17"/>
  <c r="Q62" i="17"/>
  <c r="P62" i="17"/>
  <c r="E62" i="17"/>
  <c r="T62" i="17" s="1"/>
  <c r="U61" i="17"/>
  <c r="S61" i="17"/>
  <c r="R61" i="17"/>
  <c r="Q61" i="17"/>
  <c r="P61" i="17"/>
  <c r="E61" i="17"/>
  <c r="T61" i="17" s="1"/>
  <c r="V59" i="17"/>
  <c r="O59" i="17"/>
  <c r="N59" i="17"/>
  <c r="M59" i="17"/>
  <c r="L59" i="17"/>
  <c r="K59" i="17"/>
  <c r="J59" i="17"/>
  <c r="I59" i="17"/>
  <c r="H59" i="17"/>
  <c r="G59" i="17"/>
  <c r="F59" i="17"/>
  <c r="C59" i="17"/>
  <c r="B59" i="17"/>
  <c r="E59" i="17" s="1"/>
  <c r="T58" i="17"/>
  <c r="S58" i="17"/>
  <c r="R58" i="17"/>
  <c r="Q58" i="17"/>
  <c r="P58" i="17"/>
  <c r="E58" i="17"/>
  <c r="U58" i="17" s="1"/>
  <c r="S57" i="17"/>
  <c r="R57" i="17"/>
  <c r="Q57" i="17"/>
  <c r="P57" i="17"/>
  <c r="E57" i="17"/>
  <c r="T57" i="17" s="1"/>
  <c r="S56" i="17"/>
  <c r="R56" i="17"/>
  <c r="Q56" i="17"/>
  <c r="P56" i="17"/>
  <c r="E56" i="17"/>
  <c r="U56" i="17" s="1"/>
  <c r="S55" i="17"/>
  <c r="R55" i="17"/>
  <c r="Q55" i="17"/>
  <c r="P55" i="17"/>
  <c r="E55" i="17"/>
  <c r="T55" i="17" s="1"/>
  <c r="W53" i="17"/>
  <c r="V53" i="17"/>
  <c r="O53" i="17"/>
  <c r="N53" i="17"/>
  <c r="M53" i="17"/>
  <c r="L53" i="17"/>
  <c r="K53" i="17"/>
  <c r="J53" i="17"/>
  <c r="I53" i="17"/>
  <c r="S53" i="17" s="1"/>
  <c r="H53" i="17"/>
  <c r="G53" i="17"/>
  <c r="F53" i="17"/>
  <c r="C53" i="17"/>
  <c r="B53" i="17"/>
  <c r="U52" i="17"/>
  <c r="T52" i="17"/>
  <c r="S52" i="17"/>
  <c r="R52" i="17"/>
  <c r="Q52" i="17"/>
  <c r="P52" i="17"/>
  <c r="E52" i="17"/>
  <c r="S51" i="17"/>
  <c r="R51" i="17"/>
  <c r="Q51" i="17"/>
  <c r="P51" i="17"/>
  <c r="E51" i="17"/>
  <c r="S50" i="17"/>
  <c r="R50" i="17"/>
  <c r="Q50" i="17"/>
  <c r="P50" i="17"/>
  <c r="E50" i="17"/>
  <c r="T50" i="17" s="1"/>
  <c r="U49" i="17"/>
  <c r="S49" i="17"/>
  <c r="R49" i="17"/>
  <c r="Q49" i="17"/>
  <c r="P49" i="17"/>
  <c r="E49" i="17"/>
  <c r="T49" i="17" s="1"/>
  <c r="U48" i="17"/>
  <c r="T48" i="17"/>
  <c r="S48" i="17"/>
  <c r="R48" i="17"/>
  <c r="Q48" i="17"/>
  <c r="P48" i="17"/>
  <c r="E48" i="17"/>
  <c r="S47" i="17"/>
  <c r="R47" i="17"/>
  <c r="Q47" i="17"/>
  <c r="P47" i="17"/>
  <c r="E47" i="17"/>
  <c r="U47" i="17" s="1"/>
  <c r="S46" i="17"/>
  <c r="R46" i="17"/>
  <c r="Q46" i="17"/>
  <c r="P46" i="17"/>
  <c r="E46" i="17"/>
  <c r="T46" i="17" s="1"/>
  <c r="U45" i="17"/>
  <c r="S45" i="17"/>
  <c r="R45" i="17"/>
  <c r="Q45" i="17"/>
  <c r="P45" i="17"/>
  <c r="E45" i="17"/>
  <c r="T45" i="17" s="1"/>
  <c r="U44" i="17"/>
  <c r="T44" i="17"/>
  <c r="S44" i="17"/>
  <c r="R44" i="17"/>
  <c r="Q44" i="17"/>
  <c r="P44" i="17"/>
  <c r="E44" i="17"/>
  <c r="S43" i="17"/>
  <c r="R43" i="17"/>
  <c r="Q43" i="17"/>
  <c r="P43" i="17"/>
  <c r="E43" i="17"/>
  <c r="S42" i="17"/>
  <c r="R42" i="17"/>
  <c r="Q42" i="17"/>
  <c r="P42" i="17"/>
  <c r="E42" i="17"/>
  <c r="T42" i="17" s="1"/>
  <c r="W40" i="17"/>
  <c r="V40" i="17"/>
  <c r="O40" i="17"/>
  <c r="N40" i="17"/>
  <c r="M40" i="17"/>
  <c r="L40" i="17"/>
  <c r="K40" i="17"/>
  <c r="J40" i="17"/>
  <c r="I40" i="17"/>
  <c r="S40" i="17" s="1"/>
  <c r="H40" i="17"/>
  <c r="G40" i="17"/>
  <c r="F40" i="17"/>
  <c r="C40" i="17"/>
  <c r="B40" i="17"/>
  <c r="E40" i="17" s="1"/>
  <c r="U39" i="17"/>
  <c r="S39" i="17"/>
  <c r="R39" i="17"/>
  <c r="Q39" i="17"/>
  <c r="P39" i="17"/>
  <c r="E39" i="17"/>
  <c r="T39" i="17" s="1"/>
  <c r="S38" i="17"/>
  <c r="R38" i="17"/>
  <c r="Q38" i="17"/>
  <c r="P38" i="17"/>
  <c r="E38" i="17"/>
  <c r="U38" i="17" s="1"/>
  <c r="S37" i="17"/>
  <c r="R37" i="17"/>
  <c r="Q37" i="17"/>
  <c r="P37" i="17"/>
  <c r="E37" i="17"/>
  <c r="T37" i="17" s="1"/>
  <c r="S36" i="17"/>
  <c r="R36" i="17"/>
  <c r="Q36" i="17"/>
  <c r="P36" i="17"/>
  <c r="E36" i="17"/>
  <c r="T36" i="17" s="1"/>
  <c r="S35" i="17"/>
  <c r="R35" i="17"/>
  <c r="Q35" i="17"/>
  <c r="P35" i="17"/>
  <c r="E35" i="17"/>
  <c r="W33" i="17"/>
  <c r="V33" i="17"/>
  <c r="O33" i="17"/>
  <c r="N33" i="17"/>
  <c r="M33" i="17"/>
  <c r="L33" i="17"/>
  <c r="K33" i="17"/>
  <c r="J33" i="17"/>
  <c r="I33" i="17"/>
  <c r="S33" i="17" s="1"/>
  <c r="H33" i="17"/>
  <c r="G33" i="17"/>
  <c r="F33" i="17"/>
  <c r="C33" i="17"/>
  <c r="B33" i="17"/>
  <c r="E33" i="17" s="1"/>
  <c r="S32" i="17"/>
  <c r="R32" i="17"/>
  <c r="Q32" i="17"/>
  <c r="P32" i="17"/>
  <c r="E32" i="17"/>
  <c r="T32" i="17" s="1"/>
  <c r="W30" i="17"/>
  <c r="V30" i="17"/>
  <c r="O30" i="17"/>
  <c r="N30" i="17"/>
  <c r="M30" i="17"/>
  <c r="L30" i="17"/>
  <c r="K30" i="17"/>
  <c r="J30" i="17"/>
  <c r="I30" i="17"/>
  <c r="S30" i="17" s="1"/>
  <c r="H30" i="17"/>
  <c r="G30" i="17"/>
  <c r="F30" i="17"/>
  <c r="C30" i="17"/>
  <c r="B30" i="17"/>
  <c r="E30" i="17" s="1"/>
  <c r="U29" i="17"/>
  <c r="S29" i="17"/>
  <c r="R29" i="17"/>
  <c r="Q29" i="17"/>
  <c r="P29" i="17"/>
  <c r="E29" i="17"/>
  <c r="T29" i="17" s="1"/>
  <c r="S28" i="17"/>
  <c r="R28" i="17"/>
  <c r="Q28" i="17"/>
  <c r="P28" i="17"/>
  <c r="E28" i="17"/>
  <c r="U28" i="17" s="1"/>
  <c r="S27" i="17"/>
  <c r="R27" i="17"/>
  <c r="Q27" i="17"/>
  <c r="P27" i="17"/>
  <c r="E27" i="17"/>
  <c r="T27" i="17" s="1"/>
  <c r="S26" i="17"/>
  <c r="R26" i="17"/>
  <c r="Q26" i="17"/>
  <c r="P26" i="17"/>
  <c r="E26" i="17"/>
  <c r="T26" i="17" s="1"/>
  <c r="W24" i="17"/>
  <c r="V24" i="17"/>
  <c r="O24" i="17"/>
  <c r="N24" i="17"/>
  <c r="M24" i="17"/>
  <c r="L24" i="17"/>
  <c r="K24" i="17"/>
  <c r="J24" i="17"/>
  <c r="I24" i="17"/>
  <c r="Q24" i="17" s="1"/>
  <c r="H24" i="17"/>
  <c r="R24" i="17" s="1"/>
  <c r="G24" i="17"/>
  <c r="F24" i="17"/>
  <c r="C24" i="17"/>
  <c r="B24" i="17"/>
  <c r="S23" i="17"/>
  <c r="R23" i="17"/>
  <c r="Q23" i="17"/>
  <c r="P23" i="17"/>
  <c r="E23" i="17"/>
  <c r="U23" i="17" s="1"/>
  <c r="S22" i="17"/>
  <c r="R22" i="17"/>
  <c r="Q22" i="17"/>
  <c r="P22" i="17"/>
  <c r="E22" i="17"/>
  <c r="T22" i="17" s="1"/>
  <c r="S21" i="17"/>
  <c r="R21" i="17"/>
  <c r="Q21" i="17"/>
  <c r="P21" i="17"/>
  <c r="E21" i="17"/>
  <c r="T21" i="17" s="1"/>
  <c r="S20" i="17"/>
  <c r="R20" i="17"/>
  <c r="Q20" i="17"/>
  <c r="P20" i="17"/>
  <c r="E20" i="17"/>
  <c r="S19" i="17"/>
  <c r="R19" i="17"/>
  <c r="Q19" i="17"/>
  <c r="P19" i="17"/>
  <c r="E19" i="17"/>
  <c r="U19" i="17" s="1"/>
  <c r="S18" i="17"/>
  <c r="R18" i="17"/>
  <c r="Q18" i="17"/>
  <c r="P18" i="17"/>
  <c r="E18" i="17"/>
  <c r="T18" i="17" s="1"/>
  <c r="W16" i="17"/>
  <c r="V16" i="17"/>
  <c r="O16" i="17"/>
  <c r="N16" i="17"/>
  <c r="M16" i="17"/>
  <c r="L16" i="17"/>
  <c r="K16" i="17"/>
  <c r="J16" i="17"/>
  <c r="I16" i="17"/>
  <c r="S16" i="17" s="1"/>
  <c r="H16" i="17"/>
  <c r="G16" i="17"/>
  <c r="F16" i="17"/>
  <c r="E16" i="17"/>
  <c r="C16" i="17"/>
  <c r="B16" i="17"/>
  <c r="S15" i="17"/>
  <c r="R15" i="17"/>
  <c r="Q15" i="17"/>
  <c r="P15" i="17"/>
  <c r="E15" i="17"/>
  <c r="S14" i="17"/>
  <c r="R14" i="17"/>
  <c r="Q14" i="17"/>
  <c r="P14" i="17"/>
  <c r="E14" i="17"/>
  <c r="U14" i="17" s="1"/>
  <c r="S13" i="17"/>
  <c r="R13" i="17"/>
  <c r="Q13" i="17"/>
  <c r="P13" i="17"/>
  <c r="E13" i="17"/>
  <c r="S12" i="17"/>
  <c r="R12" i="17"/>
  <c r="Q12" i="17"/>
  <c r="P12" i="17"/>
  <c r="E12" i="17"/>
  <c r="S11" i="17"/>
  <c r="R11" i="17"/>
  <c r="Q11" i="17"/>
  <c r="P11" i="17"/>
  <c r="E11" i="17"/>
  <c r="S10" i="17"/>
  <c r="R10" i="17"/>
  <c r="Q10" i="17"/>
  <c r="P10" i="17"/>
  <c r="T10" i="17" s="1"/>
  <c r="E10" i="17"/>
  <c r="U10" i="17" s="1"/>
  <c r="S9" i="17"/>
  <c r="R9" i="17"/>
  <c r="Q9" i="17"/>
  <c r="P9" i="17"/>
  <c r="E9" i="17"/>
  <c r="U9" i="17" s="1"/>
  <c r="S93" i="16"/>
  <c r="R93" i="16"/>
  <c r="Q93" i="16"/>
  <c r="P93" i="16"/>
  <c r="E93" i="16"/>
  <c r="U92" i="16"/>
  <c r="T92" i="16"/>
  <c r="S92" i="16"/>
  <c r="R92" i="16"/>
  <c r="Q92" i="16"/>
  <c r="P92" i="16"/>
  <c r="E92" i="16"/>
  <c r="S91" i="16"/>
  <c r="R91" i="16"/>
  <c r="Q91" i="16"/>
  <c r="P91" i="16"/>
  <c r="E91" i="16"/>
  <c r="U91" i="16" s="1"/>
  <c r="S90" i="16"/>
  <c r="R90" i="16"/>
  <c r="Q90" i="16"/>
  <c r="P90" i="16"/>
  <c r="E90" i="16"/>
  <c r="T90" i="16" s="1"/>
  <c r="S89" i="16"/>
  <c r="R89" i="16"/>
  <c r="Q89" i="16"/>
  <c r="P89" i="16"/>
  <c r="E89" i="16"/>
  <c r="U88" i="16"/>
  <c r="T88" i="16"/>
  <c r="S88" i="16"/>
  <c r="R88" i="16"/>
  <c r="Q88" i="16"/>
  <c r="P88" i="16"/>
  <c r="E88" i="16"/>
  <c r="S87" i="16"/>
  <c r="R87" i="16"/>
  <c r="Q87" i="16"/>
  <c r="P87" i="16"/>
  <c r="E87" i="16"/>
  <c r="S86" i="16"/>
  <c r="R86" i="16"/>
  <c r="Q86" i="16"/>
  <c r="P86" i="16"/>
  <c r="E86" i="16"/>
  <c r="T86" i="16" s="1"/>
  <c r="W72" i="16"/>
  <c r="V72" i="16"/>
  <c r="O72" i="16"/>
  <c r="N72" i="16"/>
  <c r="M72" i="16"/>
  <c r="L72" i="16"/>
  <c r="K72" i="16"/>
  <c r="J72" i="16"/>
  <c r="I72" i="16"/>
  <c r="S72" i="16" s="1"/>
  <c r="H72" i="16"/>
  <c r="G72" i="16"/>
  <c r="F72" i="16"/>
  <c r="C72" i="16"/>
  <c r="B72" i="16"/>
  <c r="W71" i="16"/>
  <c r="V71" i="16"/>
  <c r="O71" i="16"/>
  <c r="N71" i="16"/>
  <c r="M71" i="16"/>
  <c r="L71" i="16"/>
  <c r="K71" i="16"/>
  <c r="J71" i="16"/>
  <c r="I71" i="16"/>
  <c r="S71" i="16" s="1"/>
  <c r="H71" i="16"/>
  <c r="R71" i="16" s="1"/>
  <c r="G71" i="16"/>
  <c r="F71" i="16"/>
  <c r="E71" i="16"/>
  <c r="C71" i="16"/>
  <c r="B71" i="16"/>
  <c r="W70" i="16"/>
  <c r="V70" i="16"/>
  <c r="O70" i="16"/>
  <c r="N70" i="16"/>
  <c r="M70" i="16"/>
  <c r="L70" i="16"/>
  <c r="K70" i="16"/>
  <c r="J70" i="16"/>
  <c r="I70" i="16"/>
  <c r="H70" i="16"/>
  <c r="R70" i="16" s="1"/>
  <c r="G70" i="16"/>
  <c r="F70" i="16"/>
  <c r="C70" i="16"/>
  <c r="B70" i="16"/>
  <c r="S69" i="16"/>
  <c r="R69" i="16"/>
  <c r="Q69" i="16"/>
  <c r="P69" i="16"/>
  <c r="E69" i="16"/>
  <c r="W67" i="16"/>
  <c r="V67" i="16"/>
  <c r="O67" i="16"/>
  <c r="N67" i="16"/>
  <c r="M67" i="16"/>
  <c r="L67" i="16"/>
  <c r="K67" i="16"/>
  <c r="J67" i="16"/>
  <c r="I67" i="16"/>
  <c r="S67" i="16" s="1"/>
  <c r="H67" i="16"/>
  <c r="R67" i="16" s="1"/>
  <c r="G67" i="16"/>
  <c r="F67" i="16"/>
  <c r="C67" i="16"/>
  <c r="B67" i="16"/>
  <c r="W66" i="16"/>
  <c r="V66" i="16"/>
  <c r="O66" i="16"/>
  <c r="N66" i="16"/>
  <c r="M66" i="16"/>
  <c r="L66" i="16"/>
  <c r="K66" i="16"/>
  <c r="Q66" i="16" s="1"/>
  <c r="J66" i="16"/>
  <c r="I66" i="16"/>
  <c r="S66" i="16" s="1"/>
  <c r="H66" i="16"/>
  <c r="R66" i="16" s="1"/>
  <c r="G66" i="16"/>
  <c r="F66" i="16"/>
  <c r="C66" i="16"/>
  <c r="B66" i="16"/>
  <c r="S65" i="16"/>
  <c r="R65" i="16"/>
  <c r="Q65" i="16"/>
  <c r="P65" i="16"/>
  <c r="E65" i="16"/>
  <c r="U65" i="16" s="1"/>
  <c r="S64" i="16"/>
  <c r="R64" i="16"/>
  <c r="Q64" i="16"/>
  <c r="P64" i="16"/>
  <c r="E64" i="16"/>
  <c r="U63" i="16"/>
  <c r="S63" i="16"/>
  <c r="R63" i="16"/>
  <c r="Q63" i="16"/>
  <c r="P63" i="16"/>
  <c r="E63" i="16"/>
  <c r="T63" i="16" s="1"/>
  <c r="S62" i="16"/>
  <c r="R62" i="16"/>
  <c r="Q62" i="16"/>
  <c r="P62" i="16"/>
  <c r="E62" i="16"/>
  <c r="S61" i="16"/>
  <c r="R61" i="16"/>
  <c r="Q61" i="16"/>
  <c r="P61" i="16"/>
  <c r="E61" i="16"/>
  <c r="T61" i="16" s="1"/>
  <c r="V59" i="16"/>
  <c r="O59" i="16"/>
  <c r="N59" i="16"/>
  <c r="M59" i="16"/>
  <c r="L59" i="16"/>
  <c r="K59" i="16"/>
  <c r="J59" i="16"/>
  <c r="I59" i="16"/>
  <c r="S59" i="16" s="1"/>
  <c r="H59" i="16"/>
  <c r="R59" i="16" s="1"/>
  <c r="G59" i="16"/>
  <c r="F59" i="16"/>
  <c r="C59" i="16"/>
  <c r="B59" i="16"/>
  <c r="E59" i="16" s="1"/>
  <c r="T58" i="16"/>
  <c r="S58" i="16"/>
  <c r="R58" i="16"/>
  <c r="Q58" i="16"/>
  <c r="P58" i="16"/>
  <c r="E58" i="16"/>
  <c r="U58" i="16" s="1"/>
  <c r="S57" i="16"/>
  <c r="R57" i="16"/>
  <c r="Q57" i="16"/>
  <c r="P57" i="16"/>
  <c r="E57" i="16"/>
  <c r="S56" i="16"/>
  <c r="R56" i="16"/>
  <c r="Q56" i="16"/>
  <c r="P56" i="16"/>
  <c r="E56" i="16"/>
  <c r="S55" i="16"/>
  <c r="R55" i="16"/>
  <c r="Q55" i="16"/>
  <c r="P55" i="16"/>
  <c r="E55" i="16"/>
  <c r="T55" i="16" s="1"/>
  <c r="W53" i="16"/>
  <c r="V53" i="16"/>
  <c r="O53" i="16"/>
  <c r="N53" i="16"/>
  <c r="M53" i="16"/>
  <c r="L53" i="16"/>
  <c r="K53" i="16"/>
  <c r="J53" i="16"/>
  <c r="I53" i="16"/>
  <c r="S53" i="16" s="1"/>
  <c r="H53" i="16"/>
  <c r="R53" i="16" s="1"/>
  <c r="G53" i="16"/>
  <c r="F53" i="16"/>
  <c r="C53" i="16"/>
  <c r="B53" i="16"/>
  <c r="E53" i="16" s="1"/>
  <c r="S52" i="16"/>
  <c r="R52" i="16"/>
  <c r="Q52" i="16"/>
  <c r="P52" i="16"/>
  <c r="E52" i="16"/>
  <c r="U52" i="16" s="1"/>
  <c r="S51" i="16"/>
  <c r="R51" i="16"/>
  <c r="Q51" i="16"/>
  <c r="P51" i="16"/>
  <c r="E51" i="16"/>
  <c r="S50" i="16"/>
  <c r="R50" i="16"/>
  <c r="Q50" i="16"/>
  <c r="P50" i="16"/>
  <c r="E50" i="16"/>
  <c r="S49" i="16"/>
  <c r="R49" i="16"/>
  <c r="Q49" i="16"/>
  <c r="P49" i="16"/>
  <c r="E49" i="16"/>
  <c r="S48" i="16"/>
  <c r="R48" i="16"/>
  <c r="Q48" i="16"/>
  <c r="P48" i="16"/>
  <c r="E48" i="16"/>
  <c r="U48" i="16" s="1"/>
  <c r="S47" i="16"/>
  <c r="R47" i="16"/>
  <c r="Q47" i="16"/>
  <c r="P47" i="16"/>
  <c r="E47" i="16"/>
  <c r="S46" i="16"/>
  <c r="R46" i="16"/>
  <c r="Q46" i="16"/>
  <c r="P46" i="16"/>
  <c r="E46" i="16"/>
  <c r="U45" i="16"/>
  <c r="S45" i="16"/>
  <c r="R45" i="16"/>
  <c r="Q45" i="16"/>
  <c r="P45" i="16"/>
  <c r="E45" i="16"/>
  <c r="T45" i="16" s="1"/>
  <c r="S44" i="16"/>
  <c r="R44" i="16"/>
  <c r="Q44" i="16"/>
  <c r="P44" i="16"/>
  <c r="E44" i="16"/>
  <c r="U44" i="16" s="1"/>
  <c r="S43" i="16"/>
  <c r="R43" i="16"/>
  <c r="Q43" i="16"/>
  <c r="P43" i="16"/>
  <c r="E43" i="16"/>
  <c r="S42" i="16"/>
  <c r="R42" i="16"/>
  <c r="Q42" i="16"/>
  <c r="P42" i="16"/>
  <c r="E42" i="16"/>
  <c r="T42" i="16" s="1"/>
  <c r="W40" i="16"/>
  <c r="V40" i="16"/>
  <c r="O40" i="16"/>
  <c r="N40" i="16"/>
  <c r="M40" i="16"/>
  <c r="L40" i="16"/>
  <c r="K40" i="16"/>
  <c r="J40" i="16"/>
  <c r="I40" i="16"/>
  <c r="S40" i="16" s="1"/>
  <c r="H40" i="16"/>
  <c r="R40" i="16" s="1"/>
  <c r="G40" i="16"/>
  <c r="F40" i="16"/>
  <c r="C40" i="16"/>
  <c r="E40" i="16" s="1"/>
  <c r="B40" i="16"/>
  <c r="S39" i="16"/>
  <c r="R39" i="16"/>
  <c r="Q39" i="16"/>
  <c r="P39" i="16"/>
  <c r="E39" i="16"/>
  <c r="U39" i="16" s="1"/>
  <c r="S38" i="16"/>
  <c r="R38" i="16"/>
  <c r="Q38" i="16"/>
  <c r="P38" i="16"/>
  <c r="E38" i="16"/>
  <c r="U37" i="16"/>
  <c r="S37" i="16"/>
  <c r="R37" i="16"/>
  <c r="Q37" i="16"/>
  <c r="P37" i="16"/>
  <c r="E37" i="16"/>
  <c r="T37" i="16" s="1"/>
  <c r="S36" i="16"/>
  <c r="R36" i="16"/>
  <c r="Q36" i="16"/>
  <c r="U36" i="16" s="1"/>
  <c r="P36" i="16"/>
  <c r="T36" i="16" s="1"/>
  <c r="E36" i="16"/>
  <c r="S35" i="16"/>
  <c r="R35" i="16"/>
  <c r="Q35" i="16"/>
  <c r="P35" i="16"/>
  <c r="E35" i="16"/>
  <c r="W33" i="16"/>
  <c r="V33" i="16"/>
  <c r="O33" i="16"/>
  <c r="N33" i="16"/>
  <c r="M33" i="16"/>
  <c r="L33" i="16"/>
  <c r="K33" i="16"/>
  <c r="J33" i="16"/>
  <c r="I33" i="16"/>
  <c r="S33" i="16" s="1"/>
  <c r="H33" i="16"/>
  <c r="P33" i="16" s="1"/>
  <c r="G33" i="16"/>
  <c r="F33" i="16"/>
  <c r="C33" i="16"/>
  <c r="B33" i="16"/>
  <c r="E33" i="16" s="1"/>
  <c r="S32" i="16"/>
  <c r="R32" i="16"/>
  <c r="Q32" i="16"/>
  <c r="P32" i="16"/>
  <c r="E32" i="16"/>
  <c r="T32" i="16" s="1"/>
  <c r="W30" i="16"/>
  <c r="V30" i="16"/>
  <c r="O30" i="16"/>
  <c r="N30" i="16"/>
  <c r="M30" i="16"/>
  <c r="L30" i="16"/>
  <c r="K30" i="16"/>
  <c r="J30" i="16"/>
  <c r="I30" i="16"/>
  <c r="S30" i="16" s="1"/>
  <c r="H30" i="16"/>
  <c r="R30" i="16" s="1"/>
  <c r="G30" i="16"/>
  <c r="F30" i="16"/>
  <c r="C30" i="16"/>
  <c r="E30" i="16" s="1"/>
  <c r="B30" i="16"/>
  <c r="S29" i="16"/>
  <c r="R29" i="16"/>
  <c r="Q29" i="16"/>
  <c r="P29" i="16"/>
  <c r="E29" i="16"/>
  <c r="U29" i="16" s="1"/>
  <c r="S28" i="16"/>
  <c r="R28" i="16"/>
  <c r="Q28" i="16"/>
  <c r="P28" i="16"/>
  <c r="E28" i="16"/>
  <c r="T27" i="16"/>
  <c r="S27" i="16"/>
  <c r="R27" i="16"/>
  <c r="Q27" i="16"/>
  <c r="P27" i="16"/>
  <c r="E27" i="16"/>
  <c r="U27" i="16" s="1"/>
  <c r="S26" i="16"/>
  <c r="R26" i="16"/>
  <c r="Q26" i="16"/>
  <c r="P26" i="16"/>
  <c r="E26" i="16"/>
  <c r="W24" i="16"/>
  <c r="V24" i="16"/>
  <c r="S24" i="16"/>
  <c r="O24" i="16"/>
  <c r="N24" i="16"/>
  <c r="M24" i="16"/>
  <c r="L24" i="16"/>
  <c r="K24" i="16"/>
  <c r="J24" i="16"/>
  <c r="I24" i="16"/>
  <c r="H24" i="16"/>
  <c r="R24" i="16" s="1"/>
  <c r="G24" i="16"/>
  <c r="F24" i="16"/>
  <c r="C24" i="16"/>
  <c r="B24" i="16"/>
  <c r="S23" i="16"/>
  <c r="R23" i="16"/>
  <c r="Q23" i="16"/>
  <c r="P23" i="16"/>
  <c r="E23" i="16"/>
  <c r="U22" i="16"/>
  <c r="S22" i="16"/>
  <c r="R22" i="16"/>
  <c r="Q22" i="16"/>
  <c r="P22" i="16"/>
  <c r="E22" i="16"/>
  <c r="T22" i="16" s="1"/>
  <c r="U21" i="16"/>
  <c r="T21" i="16"/>
  <c r="S21" i="16"/>
  <c r="R21" i="16"/>
  <c r="Q21" i="16"/>
  <c r="P21" i="16"/>
  <c r="E21" i="16"/>
  <c r="S20" i="16"/>
  <c r="R20" i="16"/>
  <c r="Q20" i="16"/>
  <c r="P20" i="16"/>
  <c r="E20" i="16"/>
  <c r="S19" i="16"/>
  <c r="R19" i="16"/>
  <c r="Q19" i="16"/>
  <c r="P19" i="16"/>
  <c r="E19" i="16"/>
  <c r="S18" i="16"/>
  <c r="R18" i="16"/>
  <c r="Q18" i="16"/>
  <c r="P18" i="16"/>
  <c r="E18" i="16"/>
  <c r="W16" i="16"/>
  <c r="V16" i="16"/>
  <c r="O16" i="16"/>
  <c r="N16" i="16"/>
  <c r="M16" i="16"/>
  <c r="L16" i="16"/>
  <c r="K16" i="16"/>
  <c r="J16" i="16"/>
  <c r="I16" i="16"/>
  <c r="S16" i="16" s="1"/>
  <c r="H16" i="16"/>
  <c r="R16" i="16" s="1"/>
  <c r="G16" i="16"/>
  <c r="F16" i="16"/>
  <c r="E16" i="16"/>
  <c r="C16" i="16"/>
  <c r="B16" i="16"/>
  <c r="S15" i="16"/>
  <c r="R15" i="16"/>
  <c r="Q15" i="16"/>
  <c r="P15" i="16"/>
  <c r="E15" i="16"/>
  <c r="U15" i="16" s="1"/>
  <c r="S14" i="16"/>
  <c r="R14" i="16"/>
  <c r="Q14" i="16"/>
  <c r="P14" i="16"/>
  <c r="E14" i="16"/>
  <c r="S13" i="16"/>
  <c r="R13" i="16"/>
  <c r="Q13" i="16"/>
  <c r="P13" i="16"/>
  <c r="E13" i="16"/>
  <c r="U12" i="16"/>
  <c r="S12" i="16"/>
  <c r="R12" i="16"/>
  <c r="Q12" i="16"/>
  <c r="P12" i="16"/>
  <c r="E12" i="16"/>
  <c r="T12" i="16" s="1"/>
  <c r="T11" i="16"/>
  <c r="S11" i="16"/>
  <c r="R11" i="16"/>
  <c r="Q11" i="16"/>
  <c r="P11" i="16"/>
  <c r="E11" i="16"/>
  <c r="U11" i="16" s="1"/>
  <c r="S10" i="16"/>
  <c r="R10" i="16"/>
  <c r="Q10" i="16"/>
  <c r="P10" i="16"/>
  <c r="E10" i="16"/>
  <c r="S9" i="16"/>
  <c r="R9" i="16"/>
  <c r="Q9" i="16"/>
  <c r="P9" i="16"/>
  <c r="E9" i="16"/>
  <c r="S93" i="15"/>
  <c r="R93" i="15"/>
  <c r="Q93" i="15"/>
  <c r="P93" i="15"/>
  <c r="E93" i="15"/>
  <c r="S92" i="15"/>
  <c r="R92" i="15"/>
  <c r="Q92" i="15"/>
  <c r="P92" i="15"/>
  <c r="E92" i="15"/>
  <c r="U92" i="15" s="1"/>
  <c r="S91" i="15"/>
  <c r="R91" i="15"/>
  <c r="Q91" i="15"/>
  <c r="P91" i="15"/>
  <c r="E91" i="15"/>
  <c r="S90" i="15"/>
  <c r="R90" i="15"/>
  <c r="Q90" i="15"/>
  <c r="P90" i="15"/>
  <c r="E90" i="15"/>
  <c r="U89" i="15"/>
  <c r="S89" i="15"/>
  <c r="R89" i="15"/>
  <c r="Q89" i="15"/>
  <c r="P89" i="15"/>
  <c r="E89" i="15"/>
  <c r="T89" i="15" s="1"/>
  <c r="S88" i="15"/>
  <c r="R88" i="15"/>
  <c r="Q88" i="15"/>
  <c r="P88" i="15"/>
  <c r="E88" i="15"/>
  <c r="U88" i="15" s="1"/>
  <c r="S87" i="15"/>
  <c r="R87" i="15"/>
  <c r="Q87" i="15"/>
  <c r="P87" i="15"/>
  <c r="E87" i="15"/>
  <c r="S86" i="15"/>
  <c r="R86" i="15"/>
  <c r="Q86" i="15"/>
  <c r="P86" i="15"/>
  <c r="E86" i="15"/>
  <c r="T86" i="15" s="1"/>
  <c r="W72" i="15"/>
  <c r="V72" i="15"/>
  <c r="O72" i="15"/>
  <c r="N72" i="15"/>
  <c r="M72" i="15"/>
  <c r="L72" i="15"/>
  <c r="K72" i="15"/>
  <c r="J72" i="15"/>
  <c r="I72" i="15"/>
  <c r="S72" i="15" s="1"/>
  <c r="H72" i="15"/>
  <c r="R72" i="15" s="1"/>
  <c r="G72" i="15"/>
  <c r="F72" i="15"/>
  <c r="C72" i="15"/>
  <c r="E72" i="15" s="1"/>
  <c r="B72" i="15"/>
  <c r="W71" i="15"/>
  <c r="V71" i="15"/>
  <c r="S71" i="15"/>
  <c r="O71" i="15"/>
  <c r="N71" i="15"/>
  <c r="M71" i="15"/>
  <c r="L71" i="15"/>
  <c r="K71" i="15"/>
  <c r="J71" i="15"/>
  <c r="I71" i="15"/>
  <c r="Q71" i="15" s="1"/>
  <c r="H71" i="15"/>
  <c r="R71" i="15" s="1"/>
  <c r="G71" i="15"/>
  <c r="F71" i="15"/>
  <c r="C71" i="15"/>
  <c r="B71" i="15"/>
  <c r="E71" i="15" s="1"/>
  <c r="W70" i="15"/>
  <c r="V70" i="15"/>
  <c r="O70" i="15"/>
  <c r="N70" i="15"/>
  <c r="M70" i="15"/>
  <c r="L70" i="15"/>
  <c r="K70" i="15"/>
  <c r="J70" i="15"/>
  <c r="I70" i="15"/>
  <c r="Q70" i="15" s="1"/>
  <c r="H70" i="15"/>
  <c r="R70" i="15" s="1"/>
  <c r="G70" i="15"/>
  <c r="F70" i="15"/>
  <c r="C70" i="15"/>
  <c r="B70" i="15"/>
  <c r="E70" i="15" s="1"/>
  <c r="S69" i="15"/>
  <c r="R69" i="15"/>
  <c r="Q69" i="15"/>
  <c r="P69" i="15"/>
  <c r="E69" i="15"/>
  <c r="W67" i="15"/>
  <c r="V67" i="15"/>
  <c r="O67" i="15"/>
  <c r="N67" i="15"/>
  <c r="M67" i="15"/>
  <c r="L67" i="15"/>
  <c r="K67" i="15"/>
  <c r="J67" i="15"/>
  <c r="I67" i="15"/>
  <c r="S67" i="15" s="1"/>
  <c r="H67" i="15"/>
  <c r="R67" i="15" s="1"/>
  <c r="G67" i="15"/>
  <c r="F67" i="15"/>
  <c r="C67" i="15"/>
  <c r="B67" i="15"/>
  <c r="W66" i="15"/>
  <c r="V66" i="15"/>
  <c r="O66" i="15"/>
  <c r="N66" i="15"/>
  <c r="M66" i="15"/>
  <c r="L66" i="15"/>
  <c r="K66" i="15"/>
  <c r="J66" i="15"/>
  <c r="I66" i="15"/>
  <c r="H66" i="15"/>
  <c r="R66" i="15" s="1"/>
  <c r="G66" i="15"/>
  <c r="F66" i="15"/>
  <c r="C66" i="15"/>
  <c r="B66" i="15"/>
  <c r="S65" i="15"/>
  <c r="R65" i="15"/>
  <c r="Q65" i="15"/>
  <c r="P65" i="15"/>
  <c r="E65" i="15"/>
  <c r="S64" i="15"/>
  <c r="R64" i="15"/>
  <c r="Q64" i="15"/>
  <c r="P64" i="15"/>
  <c r="E64" i="15"/>
  <c r="U63" i="15"/>
  <c r="T63" i="15"/>
  <c r="S63" i="15"/>
  <c r="R63" i="15"/>
  <c r="Q63" i="15"/>
  <c r="P63" i="15"/>
  <c r="E63" i="15"/>
  <c r="S62" i="15"/>
  <c r="R62" i="15"/>
  <c r="Q62" i="15"/>
  <c r="P62" i="15"/>
  <c r="E62" i="15"/>
  <c r="U62" i="15" s="1"/>
  <c r="S61" i="15"/>
  <c r="R61" i="15"/>
  <c r="Q61" i="15"/>
  <c r="P61" i="15"/>
  <c r="E61" i="15"/>
  <c r="V59" i="15"/>
  <c r="O59" i="15"/>
  <c r="N59" i="15"/>
  <c r="M59" i="15"/>
  <c r="L59" i="15"/>
  <c r="K59" i="15"/>
  <c r="J59" i="15"/>
  <c r="I59" i="15"/>
  <c r="S59" i="15" s="1"/>
  <c r="H59" i="15"/>
  <c r="R59" i="15" s="1"/>
  <c r="G59" i="15"/>
  <c r="F59" i="15"/>
  <c r="C59" i="15"/>
  <c r="B59" i="15"/>
  <c r="S58" i="15"/>
  <c r="R58" i="15"/>
  <c r="Q58" i="15"/>
  <c r="P58" i="15"/>
  <c r="E58" i="15"/>
  <c r="S57" i="15"/>
  <c r="R57" i="15"/>
  <c r="Q57" i="15"/>
  <c r="P57" i="15"/>
  <c r="E57" i="15"/>
  <c r="U56" i="15"/>
  <c r="S56" i="15"/>
  <c r="R56" i="15"/>
  <c r="Q56" i="15"/>
  <c r="P56" i="15"/>
  <c r="E56" i="15"/>
  <c r="T56" i="15" s="1"/>
  <c r="U55" i="15"/>
  <c r="T55" i="15"/>
  <c r="S55" i="15"/>
  <c r="R55" i="15"/>
  <c r="Q55" i="15"/>
  <c r="P55" i="15"/>
  <c r="E55" i="15"/>
  <c r="W53" i="15"/>
  <c r="V53" i="15"/>
  <c r="O53" i="15"/>
  <c r="N53" i="15"/>
  <c r="M53" i="15"/>
  <c r="L53" i="15"/>
  <c r="K53" i="15"/>
  <c r="J53" i="15"/>
  <c r="I53" i="15"/>
  <c r="S53" i="15" s="1"/>
  <c r="H53" i="15"/>
  <c r="R53" i="15" s="1"/>
  <c r="G53" i="15"/>
  <c r="F53" i="15"/>
  <c r="C53" i="15"/>
  <c r="B53" i="15"/>
  <c r="S52" i="15"/>
  <c r="R52" i="15"/>
  <c r="Q52" i="15"/>
  <c r="P52" i="15"/>
  <c r="E52" i="15"/>
  <c r="S51" i="15"/>
  <c r="R51" i="15"/>
  <c r="Q51" i="15"/>
  <c r="P51" i="15"/>
  <c r="E51" i="15"/>
  <c r="T51" i="15" s="1"/>
  <c r="U50" i="15"/>
  <c r="T50" i="15"/>
  <c r="S50" i="15"/>
  <c r="R50" i="15"/>
  <c r="Q50" i="15"/>
  <c r="P50" i="15"/>
  <c r="E50" i="15"/>
  <c r="S49" i="15"/>
  <c r="R49" i="15"/>
  <c r="Q49" i="15"/>
  <c r="P49" i="15"/>
  <c r="E49" i="15"/>
  <c r="S48" i="15"/>
  <c r="R48" i="15"/>
  <c r="Q48" i="15"/>
  <c r="P48" i="15"/>
  <c r="E48" i="15"/>
  <c r="S47" i="15"/>
  <c r="R47" i="15"/>
  <c r="Q47" i="15"/>
  <c r="P47" i="15"/>
  <c r="E47" i="15"/>
  <c r="T47" i="15" s="1"/>
  <c r="S46" i="15"/>
  <c r="R46" i="15"/>
  <c r="Q46" i="15"/>
  <c r="P46" i="15"/>
  <c r="E46" i="15"/>
  <c r="S45" i="15"/>
  <c r="R45" i="15"/>
  <c r="Q45" i="15"/>
  <c r="P45" i="15"/>
  <c r="E45" i="15"/>
  <c r="U45" i="15" s="1"/>
  <c r="S44" i="15"/>
  <c r="R44" i="15"/>
  <c r="Q44" i="15"/>
  <c r="P44" i="15"/>
  <c r="E44" i="15"/>
  <c r="U43" i="15"/>
  <c r="S43" i="15"/>
  <c r="R43" i="15"/>
  <c r="Q43" i="15"/>
  <c r="P43" i="15"/>
  <c r="E43" i="15"/>
  <c r="T43" i="15" s="1"/>
  <c r="T42" i="15"/>
  <c r="S42" i="15"/>
  <c r="R42" i="15"/>
  <c r="Q42" i="15"/>
  <c r="P42" i="15"/>
  <c r="E42" i="15"/>
  <c r="U42" i="15" s="1"/>
  <c r="W40" i="15"/>
  <c r="V40" i="15"/>
  <c r="S40" i="15"/>
  <c r="O40" i="15"/>
  <c r="N40" i="15"/>
  <c r="M40" i="15"/>
  <c r="L40" i="15"/>
  <c r="K40" i="15"/>
  <c r="J40" i="15"/>
  <c r="I40" i="15"/>
  <c r="H40" i="15"/>
  <c r="R40" i="15" s="1"/>
  <c r="G40" i="15"/>
  <c r="F40" i="15"/>
  <c r="C40" i="15"/>
  <c r="B40" i="15"/>
  <c r="S39" i="15"/>
  <c r="R39" i="15"/>
  <c r="Q39" i="15"/>
  <c r="P39" i="15"/>
  <c r="E39" i="15"/>
  <c r="S38" i="15"/>
  <c r="R38" i="15"/>
  <c r="Q38" i="15"/>
  <c r="P38" i="15"/>
  <c r="E38" i="15"/>
  <c r="U38" i="15" s="1"/>
  <c r="S37" i="15"/>
  <c r="R37" i="15"/>
  <c r="Q37" i="15"/>
  <c r="P37" i="15"/>
  <c r="E37" i="15"/>
  <c r="U37" i="15" s="1"/>
  <c r="S36" i="15"/>
  <c r="R36" i="15"/>
  <c r="Q36" i="15"/>
  <c r="P36" i="15"/>
  <c r="E36" i="15"/>
  <c r="S35" i="15"/>
  <c r="R35" i="15"/>
  <c r="Q35" i="15"/>
  <c r="U35" i="15" s="1"/>
  <c r="P35" i="15"/>
  <c r="E35" i="15"/>
  <c r="W33" i="15"/>
  <c r="V33" i="15"/>
  <c r="S33" i="15"/>
  <c r="O33" i="15"/>
  <c r="N33" i="15"/>
  <c r="M33" i="15"/>
  <c r="L33" i="15"/>
  <c r="K33" i="15"/>
  <c r="J33" i="15"/>
  <c r="I33" i="15"/>
  <c r="H33" i="15"/>
  <c r="R33" i="15" s="1"/>
  <c r="G33" i="15"/>
  <c r="F33" i="15"/>
  <c r="C33" i="15"/>
  <c r="B33" i="15"/>
  <c r="E33" i="15" s="1"/>
  <c r="S32" i="15"/>
  <c r="R32" i="15"/>
  <c r="Q32" i="15"/>
  <c r="P32" i="15"/>
  <c r="E32" i="15"/>
  <c r="W30" i="15"/>
  <c r="V30" i="15"/>
  <c r="O30" i="15"/>
  <c r="N30" i="15"/>
  <c r="M30" i="15"/>
  <c r="L30" i="15"/>
  <c r="K30" i="15"/>
  <c r="J30" i="15"/>
  <c r="I30" i="15"/>
  <c r="S30" i="15" s="1"/>
  <c r="H30" i="15"/>
  <c r="G30" i="15"/>
  <c r="F30" i="15"/>
  <c r="C30" i="15"/>
  <c r="B30" i="15"/>
  <c r="S29" i="15"/>
  <c r="R29" i="15"/>
  <c r="Q29" i="15"/>
  <c r="P29" i="15"/>
  <c r="E29" i="15"/>
  <c r="T29" i="15" s="1"/>
  <c r="S28" i="15"/>
  <c r="R28" i="15"/>
  <c r="Q28" i="15"/>
  <c r="P28" i="15"/>
  <c r="E28" i="15"/>
  <c r="S27" i="15"/>
  <c r="R27" i="15"/>
  <c r="Q27" i="15"/>
  <c r="P27" i="15"/>
  <c r="E27" i="15"/>
  <c r="U27" i="15" s="1"/>
  <c r="S26" i="15"/>
  <c r="R26" i="15"/>
  <c r="Q26" i="15"/>
  <c r="P26" i="15"/>
  <c r="E26" i="15"/>
  <c r="U26" i="15" s="1"/>
  <c r="W24" i="15"/>
  <c r="V24" i="15"/>
  <c r="O24" i="15"/>
  <c r="N24" i="15"/>
  <c r="M24" i="15"/>
  <c r="L24" i="15"/>
  <c r="K24" i="15"/>
  <c r="J24" i="15"/>
  <c r="I24" i="15"/>
  <c r="S24" i="15" s="1"/>
  <c r="H24" i="15"/>
  <c r="R24" i="15" s="1"/>
  <c r="G24" i="15"/>
  <c r="F24" i="15"/>
  <c r="C24" i="15"/>
  <c r="B24" i="15"/>
  <c r="E24" i="15" s="1"/>
  <c r="T23" i="15"/>
  <c r="S23" i="15"/>
  <c r="R23" i="15"/>
  <c r="Q23" i="15"/>
  <c r="P23" i="15"/>
  <c r="E23" i="15"/>
  <c r="U23" i="15" s="1"/>
  <c r="S22" i="15"/>
  <c r="R22" i="15"/>
  <c r="Q22" i="15"/>
  <c r="P22" i="15"/>
  <c r="E22" i="15"/>
  <c r="U22" i="15" s="1"/>
  <c r="U21" i="15"/>
  <c r="T21" i="15"/>
  <c r="S21" i="15"/>
  <c r="R21" i="15"/>
  <c r="Q21" i="15"/>
  <c r="P21" i="15"/>
  <c r="E21" i="15"/>
  <c r="S20" i="15"/>
  <c r="R20" i="15"/>
  <c r="Q20" i="15"/>
  <c r="P20" i="15"/>
  <c r="E20" i="15"/>
  <c r="T19" i="15"/>
  <c r="S19" i="15"/>
  <c r="R19" i="15"/>
  <c r="Q19" i="15"/>
  <c r="P19" i="15"/>
  <c r="E19" i="15"/>
  <c r="U19" i="15" s="1"/>
  <c r="S18" i="15"/>
  <c r="R18" i="15"/>
  <c r="Q18" i="15"/>
  <c r="P18" i="15"/>
  <c r="E18" i="15"/>
  <c r="U18" i="15" s="1"/>
  <c r="W16" i="15"/>
  <c r="V16" i="15"/>
  <c r="O16" i="15"/>
  <c r="N16" i="15"/>
  <c r="M16" i="15"/>
  <c r="L16" i="15"/>
  <c r="K16" i="15"/>
  <c r="J16" i="15"/>
  <c r="I16" i="15"/>
  <c r="S16" i="15" s="1"/>
  <c r="H16" i="15"/>
  <c r="G16" i="15"/>
  <c r="F16" i="15"/>
  <c r="C16" i="15"/>
  <c r="E16" i="15" s="1"/>
  <c r="B16" i="15"/>
  <c r="S15" i="15"/>
  <c r="R15" i="15"/>
  <c r="Q15" i="15"/>
  <c r="U15" i="15" s="1"/>
  <c r="P15" i="15"/>
  <c r="E15" i="15"/>
  <c r="S14" i="15"/>
  <c r="R14" i="15"/>
  <c r="Q14" i="15"/>
  <c r="P14" i="15"/>
  <c r="E14" i="15"/>
  <c r="S13" i="15"/>
  <c r="R13" i="15"/>
  <c r="Q13" i="15"/>
  <c r="P13" i="15"/>
  <c r="E13" i="15"/>
  <c r="U13" i="15" s="1"/>
  <c r="S12" i="15"/>
  <c r="R12" i="15"/>
  <c r="Q12" i="15"/>
  <c r="P12" i="15"/>
  <c r="E12" i="15"/>
  <c r="U12" i="15" s="1"/>
  <c r="S11" i="15"/>
  <c r="R11" i="15"/>
  <c r="Q11" i="15"/>
  <c r="P11" i="15"/>
  <c r="E11" i="15"/>
  <c r="T11" i="15" s="1"/>
  <c r="S10" i="15"/>
  <c r="R10" i="15"/>
  <c r="Q10" i="15"/>
  <c r="P10" i="15"/>
  <c r="E10" i="15"/>
  <c r="U10" i="15" s="1"/>
  <c r="S9" i="15"/>
  <c r="R9" i="15"/>
  <c r="Q9" i="15"/>
  <c r="P9" i="15"/>
  <c r="E9" i="15"/>
  <c r="S93" i="14"/>
  <c r="R93" i="14"/>
  <c r="Q93" i="14"/>
  <c r="P93" i="14"/>
  <c r="E93" i="14"/>
  <c r="U92" i="14"/>
  <c r="S92" i="14"/>
  <c r="R92" i="14"/>
  <c r="Q92" i="14"/>
  <c r="P92" i="14"/>
  <c r="E92" i="14"/>
  <c r="T92" i="14" s="1"/>
  <c r="S91" i="14"/>
  <c r="R91" i="14"/>
  <c r="Q91" i="14"/>
  <c r="P91" i="14"/>
  <c r="E91" i="14"/>
  <c r="S90" i="14"/>
  <c r="R90" i="14"/>
  <c r="Q90" i="14"/>
  <c r="P90" i="14"/>
  <c r="E90" i="14"/>
  <c r="U90" i="14" s="1"/>
  <c r="S89" i="14"/>
  <c r="R89" i="14"/>
  <c r="Q89" i="14"/>
  <c r="P89" i="14"/>
  <c r="E89" i="14"/>
  <c r="U88" i="14"/>
  <c r="S88" i="14"/>
  <c r="R88" i="14"/>
  <c r="Q88" i="14"/>
  <c r="P88" i="14"/>
  <c r="E88" i="14"/>
  <c r="T88" i="14" s="1"/>
  <c r="S87" i="14"/>
  <c r="R87" i="14"/>
  <c r="Q87" i="14"/>
  <c r="P87" i="14"/>
  <c r="E87" i="14"/>
  <c r="S86" i="14"/>
  <c r="R86" i="14"/>
  <c r="Q86" i="14"/>
  <c r="P86" i="14"/>
  <c r="E86" i="14"/>
  <c r="U86" i="14" s="1"/>
  <c r="W72" i="14"/>
  <c r="V72" i="14"/>
  <c r="O72" i="14"/>
  <c r="N72" i="14"/>
  <c r="M72" i="14"/>
  <c r="L72" i="14"/>
  <c r="K72" i="14"/>
  <c r="J72" i="14"/>
  <c r="I72" i="14"/>
  <c r="S72" i="14" s="1"/>
  <c r="H72" i="14"/>
  <c r="G72" i="14"/>
  <c r="F72" i="14"/>
  <c r="C72" i="14"/>
  <c r="B72" i="14"/>
  <c r="W71" i="14"/>
  <c r="V71" i="14"/>
  <c r="O71" i="14"/>
  <c r="N71" i="14"/>
  <c r="M71" i="14"/>
  <c r="L71" i="14"/>
  <c r="K71" i="14"/>
  <c r="J71" i="14"/>
  <c r="I71" i="14"/>
  <c r="S71" i="14" s="1"/>
  <c r="H71" i="14"/>
  <c r="R71" i="14" s="1"/>
  <c r="G71" i="14"/>
  <c r="F71" i="14"/>
  <c r="C71" i="14"/>
  <c r="B71" i="14"/>
  <c r="E71" i="14" s="1"/>
  <c r="W70" i="14"/>
  <c r="V70" i="14"/>
  <c r="O70" i="14"/>
  <c r="N70" i="14"/>
  <c r="M70" i="14"/>
  <c r="L70" i="14"/>
  <c r="K70" i="14"/>
  <c r="J70" i="14"/>
  <c r="I70" i="14"/>
  <c r="H70" i="14"/>
  <c r="R70" i="14" s="1"/>
  <c r="G70" i="14"/>
  <c r="F70" i="14"/>
  <c r="C70" i="14"/>
  <c r="B70" i="14"/>
  <c r="E70" i="14" s="1"/>
  <c r="S69" i="14"/>
  <c r="R69" i="14"/>
  <c r="Q69" i="14"/>
  <c r="P69" i="14"/>
  <c r="E69" i="14"/>
  <c r="U69" i="14" s="1"/>
  <c r="W67" i="14"/>
  <c r="V67" i="14"/>
  <c r="O67" i="14"/>
  <c r="N67" i="14"/>
  <c r="M67" i="14"/>
  <c r="L67" i="14"/>
  <c r="K67" i="14"/>
  <c r="J67" i="14"/>
  <c r="I67" i="14"/>
  <c r="S67" i="14" s="1"/>
  <c r="H67" i="14"/>
  <c r="G67" i="14"/>
  <c r="F67" i="14"/>
  <c r="C67" i="14"/>
  <c r="B67" i="14"/>
  <c r="W66" i="14"/>
  <c r="V66" i="14"/>
  <c r="O66" i="14"/>
  <c r="N66" i="14"/>
  <c r="M66" i="14"/>
  <c r="L66" i="14"/>
  <c r="K66" i="14"/>
  <c r="J66" i="14"/>
  <c r="I66" i="14"/>
  <c r="S66" i="14" s="1"/>
  <c r="H66" i="14"/>
  <c r="R66" i="14" s="1"/>
  <c r="G66" i="14"/>
  <c r="F66" i="14"/>
  <c r="C66" i="14"/>
  <c r="B66" i="14"/>
  <c r="S65" i="14"/>
  <c r="R65" i="14"/>
  <c r="Q65" i="14"/>
  <c r="P65" i="14"/>
  <c r="E65" i="14"/>
  <c r="S64" i="14"/>
  <c r="R64" i="14"/>
  <c r="Q64" i="14"/>
  <c r="P64" i="14"/>
  <c r="E64" i="14"/>
  <c r="U64" i="14" s="1"/>
  <c r="S63" i="14"/>
  <c r="R63" i="14"/>
  <c r="Q63" i="14"/>
  <c r="P63" i="14"/>
  <c r="E63" i="14"/>
  <c r="U63" i="14" s="1"/>
  <c r="U62" i="14"/>
  <c r="S62" i="14"/>
  <c r="R62" i="14"/>
  <c r="Q62" i="14"/>
  <c r="P62" i="14"/>
  <c r="E62" i="14"/>
  <c r="T62" i="14" s="1"/>
  <c r="S61" i="14"/>
  <c r="R61" i="14"/>
  <c r="Q61" i="14"/>
  <c r="P61" i="14"/>
  <c r="E61" i="14"/>
  <c r="T61" i="14" s="1"/>
  <c r="V59" i="14"/>
  <c r="O59" i="14"/>
  <c r="N59" i="14"/>
  <c r="M59" i="14"/>
  <c r="L59" i="14"/>
  <c r="K59" i="14"/>
  <c r="J59" i="14"/>
  <c r="I59" i="14"/>
  <c r="S59" i="14" s="1"/>
  <c r="H59" i="14"/>
  <c r="P59" i="14" s="1"/>
  <c r="G59" i="14"/>
  <c r="F59" i="14"/>
  <c r="C59" i="14"/>
  <c r="B59" i="14"/>
  <c r="E59" i="14" s="1"/>
  <c r="S58" i="14"/>
  <c r="R58" i="14"/>
  <c r="Q58" i="14"/>
  <c r="P58" i="14"/>
  <c r="E58" i="14"/>
  <c r="T58" i="14" s="1"/>
  <c r="S57" i="14"/>
  <c r="R57" i="14"/>
  <c r="Q57" i="14"/>
  <c r="P57" i="14"/>
  <c r="E57" i="14"/>
  <c r="U57" i="14" s="1"/>
  <c r="S56" i="14"/>
  <c r="R56" i="14"/>
  <c r="Q56" i="14"/>
  <c r="P56" i="14"/>
  <c r="E56" i="14"/>
  <c r="U56" i="14" s="1"/>
  <c r="T55" i="14"/>
  <c r="S55" i="14"/>
  <c r="R55" i="14"/>
  <c r="Q55" i="14"/>
  <c r="P55" i="14"/>
  <c r="E55" i="14"/>
  <c r="U55" i="14" s="1"/>
  <c r="W53" i="14"/>
  <c r="V53" i="14"/>
  <c r="O53" i="14"/>
  <c r="N53" i="14"/>
  <c r="M53" i="14"/>
  <c r="L53" i="14"/>
  <c r="K53" i="14"/>
  <c r="J53" i="14"/>
  <c r="I53" i="14"/>
  <c r="S53" i="14" s="1"/>
  <c r="H53" i="14"/>
  <c r="R53" i="14" s="1"/>
  <c r="G53" i="14"/>
  <c r="F53" i="14"/>
  <c r="C53" i="14"/>
  <c r="B53" i="14"/>
  <c r="E53" i="14" s="1"/>
  <c r="T52" i="14"/>
  <c r="S52" i="14"/>
  <c r="R52" i="14"/>
  <c r="Q52" i="14"/>
  <c r="P52" i="14"/>
  <c r="E52" i="14"/>
  <c r="U52" i="14" s="1"/>
  <c r="S51" i="14"/>
  <c r="R51" i="14"/>
  <c r="Q51" i="14"/>
  <c r="P51" i="14"/>
  <c r="E51" i="14"/>
  <c r="S50" i="14"/>
  <c r="R50" i="14"/>
  <c r="Q50" i="14"/>
  <c r="P50" i="14"/>
  <c r="E50" i="14"/>
  <c r="U49" i="14"/>
  <c r="S49" i="14"/>
  <c r="R49" i="14"/>
  <c r="Q49" i="14"/>
  <c r="P49" i="14"/>
  <c r="E49" i="14"/>
  <c r="T49" i="14" s="1"/>
  <c r="S48" i="14"/>
  <c r="R48" i="14"/>
  <c r="Q48" i="14"/>
  <c r="P48" i="14"/>
  <c r="E48" i="14"/>
  <c r="S47" i="14"/>
  <c r="R47" i="14"/>
  <c r="Q47" i="14"/>
  <c r="P47" i="14"/>
  <c r="E47" i="14"/>
  <c r="U47" i="14" s="1"/>
  <c r="S46" i="14"/>
  <c r="R46" i="14"/>
  <c r="Q46" i="14"/>
  <c r="P46" i="14"/>
  <c r="E46" i="14"/>
  <c r="U46" i="14" s="1"/>
  <c r="S45" i="14"/>
  <c r="R45" i="14"/>
  <c r="Q45" i="14"/>
  <c r="P45" i="14"/>
  <c r="E45" i="14"/>
  <c r="T45" i="14" s="1"/>
  <c r="S44" i="14"/>
  <c r="R44" i="14"/>
  <c r="Q44" i="14"/>
  <c r="P44" i="14"/>
  <c r="E44" i="14"/>
  <c r="U44" i="14" s="1"/>
  <c r="S43" i="14"/>
  <c r="R43" i="14"/>
  <c r="Q43" i="14"/>
  <c r="P43" i="14"/>
  <c r="E43" i="14"/>
  <c r="U42" i="14"/>
  <c r="T42" i="14"/>
  <c r="S42" i="14"/>
  <c r="R42" i="14"/>
  <c r="Q42" i="14"/>
  <c r="P42" i="14"/>
  <c r="E42" i="14"/>
  <c r="W40" i="14"/>
  <c r="V40" i="14"/>
  <c r="O40" i="14"/>
  <c r="N40" i="14"/>
  <c r="M40" i="14"/>
  <c r="L40" i="14"/>
  <c r="K40" i="14"/>
  <c r="J40" i="14"/>
  <c r="I40" i="14"/>
  <c r="S40" i="14" s="1"/>
  <c r="H40" i="14"/>
  <c r="R40" i="14" s="1"/>
  <c r="G40" i="14"/>
  <c r="F40" i="14"/>
  <c r="C40" i="14"/>
  <c r="E40" i="14" s="1"/>
  <c r="B40" i="14"/>
  <c r="S39" i="14"/>
  <c r="R39" i="14"/>
  <c r="Q39" i="14"/>
  <c r="P39" i="14"/>
  <c r="E39" i="14"/>
  <c r="U39" i="14" s="1"/>
  <c r="S38" i="14"/>
  <c r="R38" i="14"/>
  <c r="Q38" i="14"/>
  <c r="P38" i="14"/>
  <c r="E38" i="14"/>
  <c r="U38" i="14" s="1"/>
  <c r="U37" i="14"/>
  <c r="S37" i="14"/>
  <c r="R37" i="14"/>
  <c r="Q37" i="14"/>
  <c r="P37" i="14"/>
  <c r="E37" i="14"/>
  <c r="T37" i="14" s="1"/>
  <c r="U36" i="14"/>
  <c r="S36" i="14"/>
  <c r="R36" i="14"/>
  <c r="Q36" i="14"/>
  <c r="P36" i="14"/>
  <c r="E36" i="14"/>
  <c r="T36" i="14" s="1"/>
  <c r="S35" i="14"/>
  <c r="R35" i="14"/>
  <c r="Q35" i="14"/>
  <c r="P35" i="14"/>
  <c r="T35" i="14" s="1"/>
  <c r="E35" i="14"/>
  <c r="W33" i="14"/>
  <c r="V33" i="14"/>
  <c r="O33" i="14"/>
  <c r="N33" i="14"/>
  <c r="M33" i="14"/>
  <c r="L33" i="14"/>
  <c r="K33" i="14"/>
  <c r="J33" i="14"/>
  <c r="I33" i="14"/>
  <c r="H33" i="14"/>
  <c r="P33" i="14" s="1"/>
  <c r="G33" i="14"/>
  <c r="F33" i="14"/>
  <c r="C33" i="14"/>
  <c r="B33" i="14"/>
  <c r="S32" i="14"/>
  <c r="R32" i="14"/>
  <c r="Q32" i="14"/>
  <c r="P32" i="14"/>
  <c r="T32" i="14" s="1"/>
  <c r="E32" i="14"/>
  <c r="W30" i="14"/>
  <c r="V30" i="14"/>
  <c r="O30" i="14"/>
  <c r="N30" i="14"/>
  <c r="M30" i="14"/>
  <c r="L30" i="14"/>
  <c r="K30" i="14"/>
  <c r="J30" i="14"/>
  <c r="I30" i="14"/>
  <c r="S30" i="14" s="1"/>
  <c r="H30" i="14"/>
  <c r="R30" i="14" s="1"/>
  <c r="G30" i="14"/>
  <c r="F30" i="14"/>
  <c r="C30" i="14"/>
  <c r="B30" i="14"/>
  <c r="E30" i="14" s="1"/>
  <c r="T29" i="14"/>
  <c r="S29" i="14"/>
  <c r="R29" i="14"/>
  <c r="Q29" i="14"/>
  <c r="P29" i="14"/>
  <c r="E29" i="14"/>
  <c r="U29" i="14" s="1"/>
  <c r="S28" i="14"/>
  <c r="R28" i="14"/>
  <c r="Q28" i="14"/>
  <c r="P28" i="14"/>
  <c r="E28" i="14"/>
  <c r="U28" i="14" s="1"/>
  <c r="S27" i="14"/>
  <c r="R27" i="14"/>
  <c r="Q27" i="14"/>
  <c r="P27" i="14"/>
  <c r="E27" i="14"/>
  <c r="S26" i="14"/>
  <c r="R26" i="14"/>
  <c r="Q26" i="14"/>
  <c r="P26" i="14"/>
  <c r="E26" i="14"/>
  <c r="T26" i="14" s="1"/>
  <c r="W24" i="14"/>
  <c r="V24" i="14"/>
  <c r="O24" i="14"/>
  <c r="N24" i="14"/>
  <c r="M24" i="14"/>
  <c r="L24" i="14"/>
  <c r="K24" i="14"/>
  <c r="J24" i="14"/>
  <c r="I24" i="14"/>
  <c r="H24" i="14"/>
  <c r="R24" i="14" s="1"/>
  <c r="G24" i="14"/>
  <c r="F24" i="14"/>
  <c r="C24" i="14"/>
  <c r="B24" i="14"/>
  <c r="S23" i="14"/>
  <c r="R23" i="14"/>
  <c r="Q23" i="14"/>
  <c r="P23" i="14"/>
  <c r="E23" i="14"/>
  <c r="U23" i="14" s="1"/>
  <c r="U22" i="14"/>
  <c r="T22" i="14"/>
  <c r="S22" i="14"/>
  <c r="R22" i="14"/>
  <c r="Q22" i="14"/>
  <c r="P22" i="14"/>
  <c r="E22" i="14"/>
  <c r="S21" i="14"/>
  <c r="R21" i="14"/>
  <c r="Q21" i="14"/>
  <c r="P21" i="14"/>
  <c r="E21" i="14"/>
  <c r="T20" i="14"/>
  <c r="S20" i="14"/>
  <c r="R20" i="14"/>
  <c r="Q20" i="14"/>
  <c r="P20" i="14"/>
  <c r="E20" i="14"/>
  <c r="U20" i="14" s="1"/>
  <c r="S19" i="14"/>
  <c r="R19" i="14"/>
  <c r="Q19" i="14"/>
  <c r="P19" i="14"/>
  <c r="E19" i="14"/>
  <c r="U19" i="14" s="1"/>
  <c r="T18" i="14"/>
  <c r="S18" i="14"/>
  <c r="R18" i="14"/>
  <c r="Q18" i="14"/>
  <c r="P18" i="14"/>
  <c r="E18" i="14"/>
  <c r="U18" i="14" s="1"/>
  <c r="W16" i="14"/>
  <c r="V16" i="14"/>
  <c r="O16" i="14"/>
  <c r="N16" i="14"/>
  <c r="M16" i="14"/>
  <c r="L16" i="14"/>
  <c r="K16" i="14"/>
  <c r="J16" i="14"/>
  <c r="I16" i="14"/>
  <c r="S16" i="14" s="1"/>
  <c r="H16" i="14"/>
  <c r="R16" i="14" s="1"/>
  <c r="G16" i="14"/>
  <c r="F16" i="14"/>
  <c r="C16" i="14"/>
  <c r="B16" i="14"/>
  <c r="E16" i="14" s="1"/>
  <c r="S15" i="14"/>
  <c r="R15" i="14"/>
  <c r="Q15" i="14"/>
  <c r="P15" i="14"/>
  <c r="T15" i="14" s="1"/>
  <c r="E15" i="14"/>
  <c r="S14" i="14"/>
  <c r="R14" i="14"/>
  <c r="Q14" i="14"/>
  <c r="P14" i="14"/>
  <c r="E14" i="14"/>
  <c r="S13" i="14"/>
  <c r="R13" i="14"/>
  <c r="Q13" i="14"/>
  <c r="P13" i="14"/>
  <c r="E13" i="14"/>
  <c r="U13" i="14" s="1"/>
  <c r="S12" i="14"/>
  <c r="R12" i="14"/>
  <c r="Q12" i="14"/>
  <c r="P12" i="14"/>
  <c r="E12" i="14"/>
  <c r="T11" i="14"/>
  <c r="S11" i="14"/>
  <c r="R11" i="14"/>
  <c r="Q11" i="14"/>
  <c r="P11" i="14"/>
  <c r="E11" i="14"/>
  <c r="U11" i="14" s="1"/>
  <c r="S10" i="14"/>
  <c r="R10" i="14"/>
  <c r="Q10" i="14"/>
  <c r="P10" i="14"/>
  <c r="E10" i="14"/>
  <c r="S9" i="14"/>
  <c r="R9" i="14"/>
  <c r="Q9" i="14"/>
  <c r="P9" i="14"/>
  <c r="E9" i="14"/>
  <c r="S93" i="13"/>
  <c r="R93" i="13"/>
  <c r="Q93" i="13"/>
  <c r="P93" i="13"/>
  <c r="E93" i="13"/>
  <c r="T92" i="13"/>
  <c r="S92" i="13"/>
  <c r="R92" i="13"/>
  <c r="Q92" i="13"/>
  <c r="P92" i="13"/>
  <c r="E92" i="13"/>
  <c r="U92" i="13" s="1"/>
  <c r="S91" i="13"/>
  <c r="R91" i="13"/>
  <c r="Q91" i="13"/>
  <c r="P91" i="13"/>
  <c r="E91" i="13"/>
  <c r="U91" i="13" s="1"/>
  <c r="U90" i="13"/>
  <c r="S90" i="13"/>
  <c r="R90" i="13"/>
  <c r="Q90" i="13"/>
  <c r="P90" i="13"/>
  <c r="E90" i="13"/>
  <c r="T90" i="13" s="1"/>
  <c r="S89" i="13"/>
  <c r="R89" i="13"/>
  <c r="Q89" i="13"/>
  <c r="P89" i="13"/>
  <c r="E89" i="13"/>
  <c r="T88" i="13"/>
  <c r="S88" i="13"/>
  <c r="R88" i="13"/>
  <c r="Q88" i="13"/>
  <c r="P88" i="13"/>
  <c r="E88" i="13"/>
  <c r="U88" i="13" s="1"/>
  <c r="S87" i="13"/>
  <c r="R87" i="13"/>
  <c r="Q87" i="13"/>
  <c r="P87" i="13"/>
  <c r="E87" i="13"/>
  <c r="U87" i="13" s="1"/>
  <c r="U86" i="13"/>
  <c r="T86" i="13"/>
  <c r="S86" i="13"/>
  <c r="R86" i="13"/>
  <c r="Q86" i="13"/>
  <c r="P86" i="13"/>
  <c r="E86" i="13"/>
  <c r="W72" i="13"/>
  <c r="V72" i="13"/>
  <c r="O72" i="13"/>
  <c r="N72" i="13"/>
  <c r="M72" i="13"/>
  <c r="L72" i="13"/>
  <c r="K72" i="13"/>
  <c r="J72" i="13"/>
  <c r="I72" i="13"/>
  <c r="S72" i="13" s="1"/>
  <c r="H72" i="13"/>
  <c r="R72" i="13" s="1"/>
  <c r="G72" i="13"/>
  <c r="F72" i="13"/>
  <c r="C72" i="13"/>
  <c r="B72" i="13"/>
  <c r="E72" i="13" s="1"/>
  <c r="W71" i="13"/>
  <c r="V71" i="13"/>
  <c r="O71" i="13"/>
  <c r="N71" i="13"/>
  <c r="M71" i="13"/>
  <c r="L71" i="13"/>
  <c r="K71" i="13"/>
  <c r="J71" i="13"/>
  <c r="I71" i="13"/>
  <c r="H71" i="13"/>
  <c r="R71" i="13" s="1"/>
  <c r="G71" i="13"/>
  <c r="F71" i="13"/>
  <c r="C71" i="13"/>
  <c r="B71" i="13"/>
  <c r="E71" i="13" s="1"/>
  <c r="W70" i="13"/>
  <c r="V70" i="13"/>
  <c r="O70" i="13"/>
  <c r="N70" i="13"/>
  <c r="M70" i="13"/>
  <c r="L70" i="13"/>
  <c r="K70" i="13"/>
  <c r="J70" i="13"/>
  <c r="I70" i="13"/>
  <c r="H70" i="13"/>
  <c r="G70" i="13"/>
  <c r="F70" i="13"/>
  <c r="C70" i="13"/>
  <c r="B70" i="13"/>
  <c r="S69" i="13"/>
  <c r="R69" i="13"/>
  <c r="Q69" i="13"/>
  <c r="P69" i="13"/>
  <c r="T69" i="13" s="1"/>
  <c r="E69" i="13"/>
  <c r="W67" i="13"/>
  <c r="V67" i="13"/>
  <c r="O67" i="13"/>
  <c r="N67" i="13"/>
  <c r="M67" i="13"/>
  <c r="L67" i="13"/>
  <c r="K67" i="13"/>
  <c r="J67" i="13"/>
  <c r="I67" i="13"/>
  <c r="S67" i="13" s="1"/>
  <c r="H67" i="13"/>
  <c r="R67" i="13" s="1"/>
  <c r="G67" i="13"/>
  <c r="F67" i="13"/>
  <c r="C67" i="13"/>
  <c r="B67" i="13"/>
  <c r="W66" i="13"/>
  <c r="V66" i="13"/>
  <c r="O66" i="13"/>
  <c r="N66" i="13"/>
  <c r="M66" i="13"/>
  <c r="L66" i="13"/>
  <c r="K66" i="13"/>
  <c r="J66" i="13"/>
  <c r="I66" i="13"/>
  <c r="H66" i="13"/>
  <c r="R66" i="13" s="1"/>
  <c r="G66" i="13"/>
  <c r="F66" i="13"/>
  <c r="C66" i="13"/>
  <c r="B66" i="13"/>
  <c r="E66" i="13" s="1"/>
  <c r="S65" i="13"/>
  <c r="R65" i="13"/>
  <c r="Q65" i="13"/>
  <c r="P65" i="13"/>
  <c r="E65" i="13"/>
  <c r="U65" i="13" s="1"/>
  <c r="T64" i="13"/>
  <c r="S64" i="13"/>
  <c r="R64" i="13"/>
  <c r="Q64" i="13"/>
  <c r="P64" i="13"/>
  <c r="E64" i="13"/>
  <c r="U64" i="13" s="1"/>
  <c r="S63" i="13"/>
  <c r="R63" i="13"/>
  <c r="Q63" i="13"/>
  <c r="P63" i="13"/>
  <c r="E63" i="13"/>
  <c r="T62" i="13"/>
  <c r="S62" i="13"/>
  <c r="R62" i="13"/>
  <c r="Q62" i="13"/>
  <c r="P62" i="13"/>
  <c r="E62" i="13"/>
  <c r="U62" i="13" s="1"/>
  <c r="S61" i="13"/>
  <c r="R61" i="13"/>
  <c r="Q61" i="13"/>
  <c r="P61" i="13"/>
  <c r="E61" i="13"/>
  <c r="V59" i="13"/>
  <c r="O59" i="13"/>
  <c r="N59" i="13"/>
  <c r="M59" i="13"/>
  <c r="L59" i="13"/>
  <c r="K59" i="13"/>
  <c r="J59" i="13"/>
  <c r="I59" i="13"/>
  <c r="S59" i="13" s="1"/>
  <c r="H59" i="13"/>
  <c r="R59" i="13" s="1"/>
  <c r="G59" i="13"/>
  <c r="F59" i="13"/>
  <c r="C59" i="13"/>
  <c r="B59" i="13"/>
  <c r="E59" i="13" s="1"/>
  <c r="T58" i="13"/>
  <c r="S58" i="13"/>
  <c r="R58" i="13"/>
  <c r="Q58" i="13"/>
  <c r="P58" i="13"/>
  <c r="E58" i="13"/>
  <c r="U58" i="13" s="1"/>
  <c r="S57" i="13"/>
  <c r="R57" i="13"/>
  <c r="Q57" i="13"/>
  <c r="P57" i="13"/>
  <c r="E57" i="13"/>
  <c r="U57" i="13" s="1"/>
  <c r="T56" i="13"/>
  <c r="S56" i="13"/>
  <c r="R56" i="13"/>
  <c r="Q56" i="13"/>
  <c r="P56" i="13"/>
  <c r="E56" i="13"/>
  <c r="U56" i="13" s="1"/>
  <c r="S55" i="13"/>
  <c r="R55" i="13"/>
  <c r="Q55" i="13"/>
  <c r="P55" i="13"/>
  <c r="E55" i="13"/>
  <c r="T55" i="13" s="1"/>
  <c r="W53" i="13"/>
  <c r="V53" i="13"/>
  <c r="O53" i="13"/>
  <c r="N53" i="13"/>
  <c r="M53" i="13"/>
  <c r="L53" i="13"/>
  <c r="K53" i="13"/>
  <c r="J53" i="13"/>
  <c r="I53" i="13"/>
  <c r="H53" i="13"/>
  <c r="R53" i="13" s="1"/>
  <c r="G53" i="13"/>
  <c r="F53" i="13"/>
  <c r="C53" i="13"/>
  <c r="B53" i="13"/>
  <c r="S52" i="13"/>
  <c r="R52" i="13"/>
  <c r="Q52" i="13"/>
  <c r="P52" i="13"/>
  <c r="E52" i="13"/>
  <c r="U52" i="13" s="1"/>
  <c r="S51" i="13"/>
  <c r="R51" i="13"/>
  <c r="Q51" i="13"/>
  <c r="P51" i="13"/>
  <c r="E51" i="13"/>
  <c r="U50" i="13"/>
  <c r="S50" i="13"/>
  <c r="R50" i="13"/>
  <c r="Q50" i="13"/>
  <c r="P50" i="13"/>
  <c r="E50" i="13"/>
  <c r="T50" i="13" s="1"/>
  <c r="S49" i="13"/>
  <c r="R49" i="13"/>
  <c r="Q49" i="13"/>
  <c r="P49" i="13"/>
  <c r="E49" i="13"/>
  <c r="S48" i="13"/>
  <c r="R48" i="13"/>
  <c r="Q48" i="13"/>
  <c r="P48" i="13"/>
  <c r="E48" i="13"/>
  <c r="U48" i="13" s="1"/>
  <c r="S47" i="13"/>
  <c r="R47" i="13"/>
  <c r="Q47" i="13"/>
  <c r="P47" i="13"/>
  <c r="E47" i="13"/>
  <c r="U47" i="13" s="1"/>
  <c r="S46" i="13"/>
  <c r="R46" i="13"/>
  <c r="Q46" i="13"/>
  <c r="P46" i="13"/>
  <c r="E46" i="13"/>
  <c r="T45" i="13"/>
  <c r="S45" i="13"/>
  <c r="R45" i="13"/>
  <c r="Q45" i="13"/>
  <c r="P45" i="13"/>
  <c r="E45" i="13"/>
  <c r="U45" i="13" s="1"/>
  <c r="S44" i="13"/>
  <c r="R44" i="13"/>
  <c r="Q44" i="13"/>
  <c r="P44" i="13"/>
  <c r="E44" i="13"/>
  <c r="U44" i="13" s="1"/>
  <c r="S43" i="13"/>
  <c r="R43" i="13"/>
  <c r="Q43" i="13"/>
  <c r="P43" i="13"/>
  <c r="E43" i="13"/>
  <c r="U43" i="13" s="1"/>
  <c r="U42" i="13"/>
  <c r="S42" i="13"/>
  <c r="R42" i="13"/>
  <c r="Q42" i="13"/>
  <c r="P42" i="13"/>
  <c r="E42" i="13"/>
  <c r="T42" i="13" s="1"/>
  <c r="W40" i="13"/>
  <c r="V40" i="13"/>
  <c r="O40" i="13"/>
  <c r="N40" i="13"/>
  <c r="M40" i="13"/>
  <c r="L40" i="13"/>
  <c r="K40" i="13"/>
  <c r="J40" i="13"/>
  <c r="I40" i="13"/>
  <c r="H40" i="13"/>
  <c r="R40" i="13" s="1"/>
  <c r="G40" i="13"/>
  <c r="F40" i="13"/>
  <c r="C40" i="13"/>
  <c r="B40" i="13"/>
  <c r="E40" i="13" s="1"/>
  <c r="S39" i="13"/>
  <c r="R39" i="13"/>
  <c r="Q39" i="13"/>
  <c r="P39" i="13"/>
  <c r="E39" i="13"/>
  <c r="U39" i="13" s="1"/>
  <c r="S38" i="13"/>
  <c r="R38" i="13"/>
  <c r="Q38" i="13"/>
  <c r="P38" i="13"/>
  <c r="E38" i="13"/>
  <c r="U38" i="13" s="1"/>
  <c r="S37" i="13"/>
  <c r="R37" i="13"/>
  <c r="Q37" i="13"/>
  <c r="P37" i="13"/>
  <c r="E37" i="13"/>
  <c r="S36" i="13"/>
  <c r="R36" i="13"/>
  <c r="Q36" i="13"/>
  <c r="P36" i="13"/>
  <c r="E36" i="13"/>
  <c r="U36" i="13" s="1"/>
  <c r="S35" i="13"/>
  <c r="R35" i="13"/>
  <c r="Q35" i="13"/>
  <c r="P35" i="13"/>
  <c r="E35" i="13"/>
  <c r="W33" i="13"/>
  <c r="V33" i="13"/>
  <c r="O33" i="13"/>
  <c r="N33" i="13"/>
  <c r="M33" i="13"/>
  <c r="L33" i="13"/>
  <c r="K33" i="13"/>
  <c r="J33" i="13"/>
  <c r="I33" i="13"/>
  <c r="S33" i="13" s="1"/>
  <c r="H33" i="13"/>
  <c r="G33" i="13"/>
  <c r="F33" i="13"/>
  <c r="C33" i="13"/>
  <c r="B33" i="13"/>
  <c r="E33" i="13" s="1"/>
  <c r="S32" i="13"/>
  <c r="R32" i="13"/>
  <c r="Q32" i="13"/>
  <c r="P32" i="13"/>
  <c r="E32" i="13"/>
  <c r="T32" i="13" s="1"/>
  <c r="W30" i="13"/>
  <c r="V30" i="13"/>
  <c r="O30" i="13"/>
  <c r="N30" i="13"/>
  <c r="M30" i="13"/>
  <c r="L30" i="13"/>
  <c r="K30" i="13"/>
  <c r="J30" i="13"/>
  <c r="I30" i="13"/>
  <c r="Q30" i="13" s="1"/>
  <c r="H30" i="13"/>
  <c r="R30" i="13" s="1"/>
  <c r="G30" i="13"/>
  <c r="F30" i="13"/>
  <c r="C30" i="13"/>
  <c r="B30" i="13"/>
  <c r="S29" i="13"/>
  <c r="R29" i="13"/>
  <c r="Q29" i="13"/>
  <c r="P29" i="13"/>
  <c r="E29" i="13"/>
  <c r="U29" i="13" s="1"/>
  <c r="S28" i="13"/>
  <c r="R28" i="13"/>
  <c r="Q28" i="13"/>
  <c r="P28" i="13"/>
  <c r="E28" i="13"/>
  <c r="T28" i="13" s="1"/>
  <c r="U27" i="13"/>
  <c r="S27" i="13"/>
  <c r="R27" i="13"/>
  <c r="Q27" i="13"/>
  <c r="P27" i="13"/>
  <c r="E27" i="13"/>
  <c r="T27" i="13" s="1"/>
  <c r="S26" i="13"/>
  <c r="R26" i="13"/>
  <c r="Q26" i="13"/>
  <c r="P26" i="13"/>
  <c r="E26" i="13"/>
  <c r="W24" i="13"/>
  <c r="V24" i="13"/>
  <c r="S24" i="13"/>
  <c r="O24" i="13"/>
  <c r="N24" i="13"/>
  <c r="M24" i="13"/>
  <c r="L24" i="13"/>
  <c r="K24" i="13"/>
  <c r="J24" i="13"/>
  <c r="I24" i="13"/>
  <c r="H24" i="13"/>
  <c r="G24" i="13"/>
  <c r="F24" i="13"/>
  <c r="C24" i="13"/>
  <c r="B24" i="13"/>
  <c r="E24" i="13" s="1"/>
  <c r="S23" i="13"/>
  <c r="R23" i="13"/>
  <c r="Q23" i="13"/>
  <c r="P23" i="13"/>
  <c r="E23" i="13"/>
  <c r="T23" i="13" s="1"/>
  <c r="U22" i="13"/>
  <c r="S22" i="13"/>
  <c r="R22" i="13"/>
  <c r="Q22" i="13"/>
  <c r="P22" i="13"/>
  <c r="E22" i="13"/>
  <c r="T22" i="13" s="1"/>
  <c r="S21" i="13"/>
  <c r="R21" i="13"/>
  <c r="Q21" i="13"/>
  <c r="P21" i="13"/>
  <c r="E21" i="13"/>
  <c r="S20" i="13"/>
  <c r="R20" i="13"/>
  <c r="Q20" i="13"/>
  <c r="P20" i="13"/>
  <c r="E20" i="13"/>
  <c r="U20" i="13" s="1"/>
  <c r="S19" i="13"/>
  <c r="R19" i="13"/>
  <c r="Q19" i="13"/>
  <c r="P19" i="13"/>
  <c r="E19" i="13"/>
  <c r="T19" i="13" s="1"/>
  <c r="S18" i="13"/>
  <c r="R18" i="13"/>
  <c r="Q18" i="13"/>
  <c r="P18" i="13"/>
  <c r="E18" i="13"/>
  <c r="W16" i="13"/>
  <c r="V16" i="13"/>
  <c r="O16" i="13"/>
  <c r="N16" i="13"/>
  <c r="M16" i="13"/>
  <c r="L16" i="13"/>
  <c r="K16" i="13"/>
  <c r="J16" i="13"/>
  <c r="I16" i="13"/>
  <c r="H16" i="13"/>
  <c r="R16" i="13" s="1"/>
  <c r="G16" i="13"/>
  <c r="F16" i="13"/>
  <c r="C16" i="13"/>
  <c r="B16" i="13"/>
  <c r="S15" i="13"/>
  <c r="R15" i="13"/>
  <c r="Q15" i="13"/>
  <c r="P15" i="13"/>
  <c r="E15" i="13"/>
  <c r="U15" i="13" s="1"/>
  <c r="S14" i="13"/>
  <c r="R14" i="13"/>
  <c r="Q14" i="13"/>
  <c r="P14" i="13"/>
  <c r="E14" i="13"/>
  <c r="T14" i="13" s="1"/>
  <c r="U13" i="13"/>
  <c r="S13" i="13"/>
  <c r="R13" i="13"/>
  <c r="Q13" i="13"/>
  <c r="P13" i="13"/>
  <c r="E13" i="13"/>
  <c r="T13" i="13" s="1"/>
  <c r="T12" i="13"/>
  <c r="S12" i="13"/>
  <c r="R12" i="13"/>
  <c r="Q12" i="13"/>
  <c r="P12" i="13"/>
  <c r="E12" i="13"/>
  <c r="U12" i="13" s="1"/>
  <c r="S11" i="13"/>
  <c r="R11" i="13"/>
  <c r="Q11" i="13"/>
  <c r="P11" i="13"/>
  <c r="E11" i="13"/>
  <c r="U11" i="13" s="1"/>
  <c r="S10" i="13"/>
  <c r="R10" i="13"/>
  <c r="Q10" i="13"/>
  <c r="P10" i="13"/>
  <c r="E10" i="13"/>
  <c r="T10" i="13" s="1"/>
  <c r="U9" i="13"/>
  <c r="T9" i="13"/>
  <c r="S9" i="13"/>
  <c r="R9" i="13"/>
  <c r="Q9" i="13"/>
  <c r="P9" i="13"/>
  <c r="E9" i="13"/>
  <c r="S93" i="12"/>
  <c r="R93" i="12"/>
  <c r="Q93" i="12"/>
  <c r="P93" i="12"/>
  <c r="E93" i="12"/>
  <c r="S92" i="12"/>
  <c r="R92" i="12"/>
  <c r="Q92" i="12"/>
  <c r="P92" i="12"/>
  <c r="E92" i="12"/>
  <c r="U92" i="12" s="1"/>
  <c r="S91" i="12"/>
  <c r="R91" i="12"/>
  <c r="Q91" i="12"/>
  <c r="P91" i="12"/>
  <c r="E91" i="12"/>
  <c r="T91" i="12" s="1"/>
  <c r="S90" i="12"/>
  <c r="R90" i="12"/>
  <c r="Q90" i="12"/>
  <c r="P90" i="12"/>
  <c r="E90" i="12"/>
  <c r="S89" i="12"/>
  <c r="R89" i="12"/>
  <c r="Q89" i="12"/>
  <c r="P89" i="12"/>
  <c r="E89" i="12"/>
  <c r="U89" i="12" s="1"/>
  <c r="S88" i="12"/>
  <c r="R88" i="12"/>
  <c r="Q88" i="12"/>
  <c r="P88" i="12"/>
  <c r="E88" i="12"/>
  <c r="U88" i="12" s="1"/>
  <c r="S87" i="12"/>
  <c r="R87" i="12"/>
  <c r="Q87" i="12"/>
  <c r="P87" i="12"/>
  <c r="E87" i="12"/>
  <c r="T87" i="12" s="1"/>
  <c r="S86" i="12"/>
  <c r="R86" i="12"/>
  <c r="Q86" i="12"/>
  <c r="P86" i="12"/>
  <c r="E86" i="12"/>
  <c r="W72" i="12"/>
  <c r="V72" i="12"/>
  <c r="O72" i="12"/>
  <c r="N72" i="12"/>
  <c r="M72" i="12"/>
  <c r="L72" i="12"/>
  <c r="K72" i="12"/>
  <c r="J72" i="12"/>
  <c r="I72" i="12"/>
  <c r="H72" i="12"/>
  <c r="R72" i="12" s="1"/>
  <c r="G72" i="12"/>
  <c r="F72" i="12"/>
  <c r="C72" i="12"/>
  <c r="B72" i="12"/>
  <c r="W71" i="12"/>
  <c r="V71" i="12"/>
  <c r="O71" i="12"/>
  <c r="N71" i="12"/>
  <c r="M71" i="12"/>
  <c r="L71" i="12"/>
  <c r="K71" i="12"/>
  <c r="J71" i="12"/>
  <c r="I71" i="12"/>
  <c r="H71" i="12"/>
  <c r="G71" i="12"/>
  <c r="F71" i="12"/>
  <c r="C71" i="12"/>
  <c r="B71" i="12"/>
  <c r="W70" i="12"/>
  <c r="V70" i="12"/>
  <c r="O70" i="12"/>
  <c r="N70" i="12"/>
  <c r="M70" i="12"/>
  <c r="L70" i="12"/>
  <c r="K70" i="12"/>
  <c r="J70" i="12"/>
  <c r="I70" i="12"/>
  <c r="S70" i="12" s="1"/>
  <c r="H70" i="12"/>
  <c r="P70" i="12" s="1"/>
  <c r="G70" i="12"/>
  <c r="F70" i="12"/>
  <c r="C70" i="12"/>
  <c r="E70" i="12" s="1"/>
  <c r="B70" i="12"/>
  <c r="S69" i="12"/>
  <c r="R69" i="12"/>
  <c r="Q69" i="12"/>
  <c r="U69" i="12" s="1"/>
  <c r="P69" i="12"/>
  <c r="E69" i="12"/>
  <c r="W67" i="12"/>
  <c r="V67" i="12"/>
  <c r="O67" i="12"/>
  <c r="N67" i="12"/>
  <c r="M67" i="12"/>
  <c r="L67" i="12"/>
  <c r="K67" i="12"/>
  <c r="J67" i="12"/>
  <c r="I67" i="12"/>
  <c r="H67" i="12"/>
  <c r="R67" i="12" s="1"/>
  <c r="G67" i="12"/>
  <c r="F67" i="12"/>
  <c r="C67" i="12"/>
  <c r="B67" i="12"/>
  <c r="E67" i="12" s="1"/>
  <c r="W66" i="12"/>
  <c r="V66" i="12"/>
  <c r="O66" i="12"/>
  <c r="N66" i="12"/>
  <c r="M66" i="12"/>
  <c r="L66" i="12"/>
  <c r="K66" i="12"/>
  <c r="J66" i="12"/>
  <c r="I66" i="12"/>
  <c r="H66" i="12"/>
  <c r="P66" i="12" s="1"/>
  <c r="G66" i="12"/>
  <c r="F66" i="12"/>
  <c r="C66" i="12"/>
  <c r="B66" i="12"/>
  <c r="E66" i="12" s="1"/>
  <c r="S65" i="12"/>
  <c r="R65" i="12"/>
  <c r="Q65" i="12"/>
  <c r="P65" i="12"/>
  <c r="E65" i="12"/>
  <c r="T65" i="12" s="1"/>
  <c r="U64" i="12"/>
  <c r="T64" i="12"/>
  <c r="S64" i="12"/>
  <c r="R64" i="12"/>
  <c r="Q64" i="12"/>
  <c r="P64" i="12"/>
  <c r="E64" i="12"/>
  <c r="S63" i="12"/>
  <c r="R63" i="12"/>
  <c r="Q63" i="12"/>
  <c r="P63" i="12"/>
  <c r="E63" i="12"/>
  <c r="S62" i="12"/>
  <c r="R62" i="12"/>
  <c r="Q62" i="12"/>
  <c r="P62" i="12"/>
  <c r="E62" i="12"/>
  <c r="U62" i="12" s="1"/>
  <c r="S61" i="12"/>
  <c r="R61" i="12"/>
  <c r="Q61" i="12"/>
  <c r="P61" i="12"/>
  <c r="E61" i="12"/>
  <c r="U61" i="12" s="1"/>
  <c r="V59" i="12"/>
  <c r="O59" i="12"/>
  <c r="N59" i="12"/>
  <c r="M59" i="12"/>
  <c r="L59" i="12"/>
  <c r="K59" i="12"/>
  <c r="J59" i="12"/>
  <c r="I59" i="12"/>
  <c r="H59" i="12"/>
  <c r="R59" i="12" s="1"/>
  <c r="G59" i="12"/>
  <c r="F59" i="12"/>
  <c r="C59" i="12"/>
  <c r="B59" i="12"/>
  <c r="S58" i="12"/>
  <c r="R58" i="12"/>
  <c r="Q58" i="12"/>
  <c r="P58" i="12"/>
  <c r="E58" i="12"/>
  <c r="U58" i="12" s="1"/>
  <c r="S57" i="12"/>
  <c r="R57" i="12"/>
  <c r="Q57" i="12"/>
  <c r="P57" i="12"/>
  <c r="E57" i="12"/>
  <c r="T57" i="12" s="1"/>
  <c r="U56" i="12"/>
  <c r="T56" i="12"/>
  <c r="S56" i="12"/>
  <c r="R56" i="12"/>
  <c r="Q56" i="12"/>
  <c r="P56" i="12"/>
  <c r="E56" i="12"/>
  <c r="S55" i="12"/>
  <c r="R55" i="12"/>
  <c r="Q55" i="12"/>
  <c r="P55" i="12"/>
  <c r="E55" i="12"/>
  <c r="W53" i="12"/>
  <c r="V53" i="12"/>
  <c r="O53" i="12"/>
  <c r="N53" i="12"/>
  <c r="M53" i="12"/>
  <c r="L53" i="12"/>
  <c r="K53" i="12"/>
  <c r="J53" i="12"/>
  <c r="I53" i="12"/>
  <c r="H53" i="12"/>
  <c r="G53" i="12"/>
  <c r="F53" i="12"/>
  <c r="C53" i="12"/>
  <c r="B53" i="12"/>
  <c r="S52" i="12"/>
  <c r="R52" i="12"/>
  <c r="Q52" i="12"/>
  <c r="P52" i="12"/>
  <c r="E52" i="12"/>
  <c r="U51" i="12"/>
  <c r="S51" i="12"/>
  <c r="R51" i="12"/>
  <c r="Q51" i="12"/>
  <c r="P51" i="12"/>
  <c r="E51" i="12"/>
  <c r="T51" i="12" s="1"/>
  <c r="T50" i="12"/>
  <c r="S50" i="12"/>
  <c r="R50" i="12"/>
  <c r="Q50" i="12"/>
  <c r="P50" i="12"/>
  <c r="E50" i="12"/>
  <c r="U50" i="12" s="1"/>
  <c r="S49" i="12"/>
  <c r="R49" i="12"/>
  <c r="Q49" i="12"/>
  <c r="P49" i="12"/>
  <c r="E49" i="12"/>
  <c r="U49" i="12" s="1"/>
  <c r="S48" i="12"/>
  <c r="R48" i="12"/>
  <c r="Q48" i="12"/>
  <c r="P48" i="12"/>
  <c r="E48" i="12"/>
  <c r="S47" i="12"/>
  <c r="R47" i="12"/>
  <c r="Q47" i="12"/>
  <c r="P47" i="12"/>
  <c r="E47" i="12"/>
  <c r="U47" i="12" s="1"/>
  <c r="S46" i="12"/>
  <c r="R46" i="12"/>
  <c r="Q46" i="12"/>
  <c r="P46" i="12"/>
  <c r="E46" i="12"/>
  <c r="U46" i="12" s="1"/>
  <c r="S45" i="12"/>
  <c r="R45" i="12"/>
  <c r="Q45" i="12"/>
  <c r="P45" i="12"/>
  <c r="E45" i="12"/>
  <c r="U45" i="12" s="1"/>
  <c r="U44" i="12"/>
  <c r="S44" i="12"/>
  <c r="R44" i="12"/>
  <c r="Q44" i="12"/>
  <c r="P44" i="12"/>
  <c r="E44" i="12"/>
  <c r="T44" i="12" s="1"/>
  <c r="S43" i="12"/>
  <c r="R43" i="12"/>
  <c r="Q43" i="12"/>
  <c r="P43" i="12"/>
  <c r="E43" i="12"/>
  <c r="U43" i="12" s="1"/>
  <c r="S42" i="12"/>
  <c r="R42" i="12"/>
  <c r="Q42" i="12"/>
  <c r="P42" i="12"/>
  <c r="E42" i="12"/>
  <c r="U42" i="12" s="1"/>
  <c r="W40" i="12"/>
  <c r="V40" i="12"/>
  <c r="O40" i="12"/>
  <c r="N40" i="12"/>
  <c r="M40" i="12"/>
  <c r="L40" i="12"/>
  <c r="K40" i="12"/>
  <c r="J40" i="12"/>
  <c r="I40" i="12"/>
  <c r="H40" i="12"/>
  <c r="G40" i="12"/>
  <c r="F40" i="12"/>
  <c r="C40" i="12"/>
  <c r="B40" i="12"/>
  <c r="E40" i="12" s="1"/>
  <c r="S39" i="12"/>
  <c r="R39" i="12"/>
  <c r="Q39" i="12"/>
  <c r="P39" i="12"/>
  <c r="E39" i="12"/>
  <c r="S38" i="12"/>
  <c r="R38" i="12"/>
  <c r="Q38" i="12"/>
  <c r="P38" i="12"/>
  <c r="E38" i="12"/>
  <c r="T37" i="12"/>
  <c r="S37" i="12"/>
  <c r="R37" i="12"/>
  <c r="Q37" i="12"/>
  <c r="P37" i="12"/>
  <c r="E37" i="12"/>
  <c r="U37" i="12" s="1"/>
  <c r="S36" i="12"/>
  <c r="R36" i="12"/>
  <c r="Q36" i="12"/>
  <c r="P36" i="12"/>
  <c r="E36" i="12"/>
  <c r="S35" i="12"/>
  <c r="R35" i="12"/>
  <c r="Q35" i="12"/>
  <c r="P35" i="12"/>
  <c r="E35" i="12"/>
  <c r="W33" i="12"/>
  <c r="V33" i="12"/>
  <c r="O33" i="12"/>
  <c r="N33" i="12"/>
  <c r="M33" i="12"/>
  <c r="L33" i="12"/>
  <c r="K33" i="12"/>
  <c r="J33" i="12"/>
  <c r="I33" i="12"/>
  <c r="S33" i="12" s="1"/>
  <c r="H33" i="12"/>
  <c r="R33" i="12" s="1"/>
  <c r="G33" i="12"/>
  <c r="F33" i="12"/>
  <c r="E33" i="12"/>
  <c r="C33" i="12"/>
  <c r="B33" i="12"/>
  <c r="S32" i="12"/>
  <c r="R32" i="12"/>
  <c r="Q32" i="12"/>
  <c r="P32" i="12"/>
  <c r="E32" i="12"/>
  <c r="U32" i="12" s="1"/>
  <c r="W30" i="12"/>
  <c r="V30" i="12"/>
  <c r="O30" i="12"/>
  <c r="N30" i="12"/>
  <c r="M30" i="12"/>
  <c r="L30" i="12"/>
  <c r="K30" i="12"/>
  <c r="J30" i="12"/>
  <c r="I30" i="12"/>
  <c r="H30" i="12"/>
  <c r="G30" i="12"/>
  <c r="F30" i="12"/>
  <c r="C30" i="12"/>
  <c r="B30" i="12"/>
  <c r="E30" i="12" s="1"/>
  <c r="U29" i="12"/>
  <c r="S29" i="12"/>
  <c r="R29" i="12"/>
  <c r="Q29" i="12"/>
  <c r="P29" i="12"/>
  <c r="E29" i="12"/>
  <c r="T29" i="12" s="1"/>
  <c r="S28" i="12"/>
  <c r="R28" i="12"/>
  <c r="Q28" i="12"/>
  <c r="P28" i="12"/>
  <c r="E28" i="12"/>
  <c r="S27" i="12"/>
  <c r="R27" i="12"/>
  <c r="Q27" i="12"/>
  <c r="P27" i="12"/>
  <c r="E27" i="12"/>
  <c r="U27" i="12" s="1"/>
  <c r="S26" i="12"/>
  <c r="R26" i="12"/>
  <c r="Q26" i="12"/>
  <c r="P26" i="12"/>
  <c r="E26" i="12"/>
  <c r="U26" i="12" s="1"/>
  <c r="W24" i="12"/>
  <c r="V24" i="12"/>
  <c r="O24" i="12"/>
  <c r="N24" i="12"/>
  <c r="M24" i="12"/>
  <c r="L24" i="12"/>
  <c r="K24" i="12"/>
  <c r="J24" i="12"/>
  <c r="I24" i="12"/>
  <c r="S24" i="12" s="1"/>
  <c r="H24" i="12"/>
  <c r="G24" i="12"/>
  <c r="F24" i="12"/>
  <c r="C24" i="12"/>
  <c r="B24" i="12"/>
  <c r="E24" i="12" s="1"/>
  <c r="U23" i="12"/>
  <c r="S23" i="12"/>
  <c r="R23" i="12"/>
  <c r="Q23" i="12"/>
  <c r="P23" i="12"/>
  <c r="E23" i="12"/>
  <c r="T23" i="12" s="1"/>
  <c r="S22" i="12"/>
  <c r="R22" i="12"/>
  <c r="Q22" i="12"/>
  <c r="P22" i="12"/>
  <c r="E22" i="12"/>
  <c r="S21" i="12"/>
  <c r="R21" i="12"/>
  <c r="Q21" i="12"/>
  <c r="P21" i="12"/>
  <c r="E21" i="12"/>
  <c r="U21" i="12" s="1"/>
  <c r="S20" i="12"/>
  <c r="R20" i="12"/>
  <c r="Q20" i="12"/>
  <c r="P20" i="12"/>
  <c r="E20" i="12"/>
  <c r="U19" i="12"/>
  <c r="S19" i="12"/>
  <c r="R19" i="12"/>
  <c r="Q19" i="12"/>
  <c r="P19" i="12"/>
  <c r="E19" i="12"/>
  <c r="T19" i="12" s="1"/>
  <c r="T18" i="12"/>
  <c r="S18" i="12"/>
  <c r="R18" i="12"/>
  <c r="Q18" i="12"/>
  <c r="P18" i="12"/>
  <c r="E18" i="12"/>
  <c r="U18" i="12" s="1"/>
  <c r="W16" i="12"/>
  <c r="V16" i="12"/>
  <c r="O16" i="12"/>
  <c r="N16" i="12"/>
  <c r="M16" i="12"/>
  <c r="L16" i="12"/>
  <c r="K16" i="12"/>
  <c r="J16" i="12"/>
  <c r="I16" i="12"/>
  <c r="Q16" i="12" s="1"/>
  <c r="H16" i="12"/>
  <c r="G16" i="12"/>
  <c r="F16" i="12"/>
  <c r="C16" i="12"/>
  <c r="B16" i="12"/>
  <c r="S15" i="12"/>
  <c r="R15" i="12"/>
  <c r="Q15" i="12"/>
  <c r="P15" i="12"/>
  <c r="E15" i="12"/>
  <c r="T15" i="12" s="1"/>
  <c r="U14" i="12"/>
  <c r="T14" i="12"/>
  <c r="S14" i="12"/>
  <c r="R14" i="12"/>
  <c r="Q14" i="12"/>
  <c r="P14" i="12"/>
  <c r="E14" i="12"/>
  <c r="S13" i="12"/>
  <c r="R13" i="12"/>
  <c r="Q13" i="12"/>
  <c r="P13" i="12"/>
  <c r="E13" i="12"/>
  <c r="S12" i="12"/>
  <c r="R12" i="12"/>
  <c r="Q12" i="12"/>
  <c r="P12" i="12"/>
  <c r="E12" i="12"/>
  <c r="U12" i="12" s="1"/>
  <c r="S11" i="12"/>
  <c r="R11" i="12"/>
  <c r="Q11" i="12"/>
  <c r="P11" i="12"/>
  <c r="E11" i="12"/>
  <c r="T11" i="12" s="1"/>
  <c r="S10" i="12"/>
  <c r="R10" i="12"/>
  <c r="Q10" i="12"/>
  <c r="P10" i="12"/>
  <c r="E10" i="12"/>
  <c r="T9" i="12"/>
  <c r="S9" i="12"/>
  <c r="R9" i="12"/>
  <c r="Q9" i="12"/>
  <c r="P9" i="12"/>
  <c r="E9" i="12"/>
  <c r="S93" i="11"/>
  <c r="R93" i="11"/>
  <c r="Q93" i="11"/>
  <c r="P93" i="11"/>
  <c r="E93" i="11"/>
  <c r="U93" i="11" s="1"/>
  <c r="S92" i="11"/>
  <c r="R92" i="11"/>
  <c r="Q92" i="11"/>
  <c r="P92" i="11"/>
  <c r="E92" i="11"/>
  <c r="T92" i="11" s="1"/>
  <c r="S91" i="11"/>
  <c r="R91" i="11"/>
  <c r="Q91" i="11"/>
  <c r="P91" i="11"/>
  <c r="E91" i="11"/>
  <c r="T90" i="11"/>
  <c r="S90" i="11"/>
  <c r="R90" i="11"/>
  <c r="Q90" i="11"/>
  <c r="P90" i="11"/>
  <c r="E90" i="11"/>
  <c r="U90" i="11" s="1"/>
  <c r="S89" i="11"/>
  <c r="R89" i="11"/>
  <c r="Q89" i="11"/>
  <c r="P89" i="11"/>
  <c r="E89" i="11"/>
  <c r="U89" i="11" s="1"/>
  <c r="U88" i="11"/>
  <c r="S88" i="11"/>
  <c r="R88" i="11"/>
  <c r="Q88" i="11"/>
  <c r="P88" i="11"/>
  <c r="E88" i="11"/>
  <c r="T88" i="11" s="1"/>
  <c r="S87" i="11"/>
  <c r="R87" i="11"/>
  <c r="Q87" i="11"/>
  <c r="P87" i="11"/>
  <c r="E87" i="11"/>
  <c r="T86" i="11"/>
  <c r="S86" i="11"/>
  <c r="R86" i="11"/>
  <c r="Q86" i="11"/>
  <c r="P86" i="11"/>
  <c r="E86" i="11"/>
  <c r="U86" i="11" s="1"/>
  <c r="W72" i="11"/>
  <c r="V72" i="11"/>
  <c r="S72" i="11"/>
  <c r="O72" i="11"/>
  <c r="N72" i="11"/>
  <c r="M72" i="11"/>
  <c r="L72" i="11"/>
  <c r="K72" i="11"/>
  <c r="J72" i="11"/>
  <c r="I72" i="11"/>
  <c r="H72" i="11"/>
  <c r="P72" i="11" s="1"/>
  <c r="G72" i="11"/>
  <c r="F72" i="11"/>
  <c r="C72" i="11"/>
  <c r="B72" i="11"/>
  <c r="E72" i="11" s="1"/>
  <c r="W71" i="11"/>
  <c r="V71" i="11"/>
  <c r="O71" i="11"/>
  <c r="N71" i="11"/>
  <c r="M71" i="11"/>
  <c r="L71" i="11"/>
  <c r="K71" i="11"/>
  <c r="J71" i="11"/>
  <c r="I71" i="11"/>
  <c r="S71" i="11" s="1"/>
  <c r="H71" i="11"/>
  <c r="P71" i="11" s="1"/>
  <c r="G71" i="11"/>
  <c r="F71" i="11"/>
  <c r="C71" i="11"/>
  <c r="B71" i="11"/>
  <c r="E71" i="11" s="1"/>
  <c r="W70" i="11"/>
  <c r="V70" i="11"/>
  <c r="O70" i="11"/>
  <c r="N70" i="11"/>
  <c r="M70" i="11"/>
  <c r="L70" i="11"/>
  <c r="K70" i="11"/>
  <c r="J70" i="11"/>
  <c r="I70" i="11"/>
  <c r="S70" i="11" s="1"/>
  <c r="H70" i="11"/>
  <c r="R70" i="11" s="1"/>
  <c r="G70" i="11"/>
  <c r="F70" i="11"/>
  <c r="E70" i="11"/>
  <c r="C70" i="11"/>
  <c r="B70" i="11"/>
  <c r="S69" i="11"/>
  <c r="R69" i="11"/>
  <c r="Q69" i="11"/>
  <c r="P69" i="11"/>
  <c r="E69" i="11"/>
  <c r="U69" i="11" s="1"/>
  <c r="W67" i="11"/>
  <c r="V67" i="11"/>
  <c r="O67" i="11"/>
  <c r="N67" i="11"/>
  <c r="M67" i="11"/>
  <c r="L67" i="11"/>
  <c r="K67" i="11"/>
  <c r="J67" i="11"/>
  <c r="I67" i="11"/>
  <c r="Q67" i="11" s="1"/>
  <c r="H67" i="11"/>
  <c r="G67" i="11"/>
  <c r="F67" i="11"/>
  <c r="C67" i="11"/>
  <c r="B67" i="11"/>
  <c r="W66" i="11"/>
  <c r="V66" i="11"/>
  <c r="O66" i="11"/>
  <c r="N66" i="11"/>
  <c r="M66" i="11"/>
  <c r="L66" i="11"/>
  <c r="K66" i="11"/>
  <c r="J66" i="11"/>
  <c r="I66" i="11"/>
  <c r="S66" i="11" s="1"/>
  <c r="H66" i="11"/>
  <c r="P66" i="11" s="1"/>
  <c r="G66" i="11"/>
  <c r="F66" i="11"/>
  <c r="C66" i="11"/>
  <c r="B66" i="11"/>
  <c r="E66" i="11" s="1"/>
  <c r="S65" i="11"/>
  <c r="R65" i="11"/>
  <c r="Q65" i="11"/>
  <c r="P65" i="11"/>
  <c r="E65" i="11"/>
  <c r="T65" i="11" s="1"/>
  <c r="T64" i="11"/>
  <c r="S64" i="11"/>
  <c r="R64" i="11"/>
  <c r="Q64" i="11"/>
  <c r="P64" i="11"/>
  <c r="E64" i="11"/>
  <c r="U64" i="11" s="1"/>
  <c r="S63" i="11"/>
  <c r="R63" i="11"/>
  <c r="Q63" i="11"/>
  <c r="P63" i="11"/>
  <c r="E63" i="11"/>
  <c r="U63" i="11" s="1"/>
  <c r="S62" i="11"/>
  <c r="R62" i="11"/>
  <c r="Q62" i="11"/>
  <c r="P62" i="11"/>
  <c r="E62" i="11"/>
  <c r="T62" i="11" s="1"/>
  <c r="U61" i="11"/>
  <c r="S61" i="11"/>
  <c r="R61" i="11"/>
  <c r="Q61" i="11"/>
  <c r="P61" i="11"/>
  <c r="E61" i="11"/>
  <c r="T61" i="11" s="1"/>
  <c r="V59" i="11"/>
  <c r="O59" i="11"/>
  <c r="N59" i="11"/>
  <c r="M59" i="11"/>
  <c r="L59" i="11"/>
  <c r="K59" i="11"/>
  <c r="J59" i="11"/>
  <c r="I59" i="11"/>
  <c r="S59" i="11" s="1"/>
  <c r="H59" i="11"/>
  <c r="G59" i="11"/>
  <c r="F59" i="11"/>
  <c r="C59" i="11"/>
  <c r="B59" i="11"/>
  <c r="S58" i="11"/>
  <c r="R58" i="11"/>
  <c r="Q58" i="11"/>
  <c r="P58" i="11"/>
  <c r="E58" i="11"/>
  <c r="U57" i="11"/>
  <c r="S57" i="11"/>
  <c r="R57" i="11"/>
  <c r="Q57" i="11"/>
  <c r="P57" i="11"/>
  <c r="E57" i="11"/>
  <c r="T57" i="11" s="1"/>
  <c r="S56" i="11"/>
  <c r="R56" i="11"/>
  <c r="Q56" i="11"/>
  <c r="P56" i="11"/>
  <c r="E56" i="11"/>
  <c r="S55" i="11"/>
  <c r="R55" i="11"/>
  <c r="Q55" i="11"/>
  <c r="P55" i="11"/>
  <c r="E55" i="11"/>
  <c r="U55" i="11" s="1"/>
  <c r="W53" i="11"/>
  <c r="V53" i="11"/>
  <c r="O53" i="11"/>
  <c r="N53" i="11"/>
  <c r="M53" i="11"/>
  <c r="L53" i="11"/>
  <c r="K53" i="11"/>
  <c r="J53" i="11"/>
  <c r="I53" i="11"/>
  <c r="S53" i="11" s="1"/>
  <c r="H53" i="11"/>
  <c r="G53" i="11"/>
  <c r="F53" i="11"/>
  <c r="C53" i="11"/>
  <c r="B53" i="11"/>
  <c r="S52" i="11"/>
  <c r="R52" i="11"/>
  <c r="Q52" i="11"/>
  <c r="P52" i="11"/>
  <c r="E52" i="11"/>
  <c r="S51" i="11"/>
  <c r="R51" i="11"/>
  <c r="Q51" i="11"/>
  <c r="P51" i="11"/>
  <c r="E51" i="11"/>
  <c r="U51" i="11" s="1"/>
  <c r="S50" i="11"/>
  <c r="R50" i="11"/>
  <c r="Q50" i="11"/>
  <c r="P50" i="11"/>
  <c r="E50" i="11"/>
  <c r="U50" i="11" s="1"/>
  <c r="T49" i="11"/>
  <c r="S49" i="11"/>
  <c r="R49" i="11"/>
  <c r="Q49" i="11"/>
  <c r="P49" i="11"/>
  <c r="E49" i="11"/>
  <c r="U49" i="11" s="1"/>
  <c r="S48" i="11"/>
  <c r="R48" i="11"/>
  <c r="Q48" i="11"/>
  <c r="P48" i="11"/>
  <c r="E48" i="11"/>
  <c r="S47" i="11"/>
  <c r="R47" i="11"/>
  <c r="Q47" i="11"/>
  <c r="P47" i="11"/>
  <c r="E47" i="11"/>
  <c r="U47" i="11" s="1"/>
  <c r="S46" i="11"/>
  <c r="R46" i="11"/>
  <c r="Q46" i="11"/>
  <c r="P46" i="11"/>
  <c r="E46" i="11"/>
  <c r="U46" i="11" s="1"/>
  <c r="S45" i="11"/>
  <c r="R45" i="11"/>
  <c r="Q45" i="11"/>
  <c r="P45" i="11"/>
  <c r="E45" i="11"/>
  <c r="U44" i="11"/>
  <c r="S44" i="11"/>
  <c r="R44" i="11"/>
  <c r="Q44" i="11"/>
  <c r="P44" i="11"/>
  <c r="E44" i="11"/>
  <c r="T44" i="11" s="1"/>
  <c r="S43" i="11"/>
  <c r="R43" i="11"/>
  <c r="Q43" i="11"/>
  <c r="P43" i="11"/>
  <c r="E43" i="11"/>
  <c r="T43" i="11" s="1"/>
  <c r="S42" i="11"/>
  <c r="R42" i="11"/>
  <c r="Q42" i="11"/>
  <c r="P42" i="11"/>
  <c r="E42" i="11"/>
  <c r="U42" i="11" s="1"/>
  <c r="W40" i="11"/>
  <c r="V40" i="11"/>
  <c r="O40" i="11"/>
  <c r="N40" i="11"/>
  <c r="M40" i="11"/>
  <c r="L40" i="11"/>
  <c r="K40" i="11"/>
  <c r="J40" i="11"/>
  <c r="I40" i="11"/>
  <c r="S40" i="11" s="1"/>
  <c r="H40" i="11"/>
  <c r="G40" i="11"/>
  <c r="F40" i="11"/>
  <c r="C40" i="11"/>
  <c r="B40" i="11"/>
  <c r="E40" i="11" s="1"/>
  <c r="U39" i="11"/>
  <c r="S39" i="11"/>
  <c r="R39" i="11"/>
  <c r="Q39" i="11"/>
  <c r="P39" i="11"/>
  <c r="E39" i="11"/>
  <c r="T39" i="11" s="1"/>
  <c r="S38" i="11"/>
  <c r="R38" i="11"/>
  <c r="Q38" i="11"/>
  <c r="P38" i="11"/>
  <c r="E38" i="11"/>
  <c r="S37" i="11"/>
  <c r="R37" i="11"/>
  <c r="Q37" i="11"/>
  <c r="P37" i="11"/>
  <c r="E37" i="11"/>
  <c r="U37" i="11" s="1"/>
  <c r="S36" i="11"/>
  <c r="R36" i="11"/>
  <c r="Q36" i="11"/>
  <c r="P36" i="11"/>
  <c r="T36" i="11" s="1"/>
  <c r="E36" i="11"/>
  <c r="S35" i="11"/>
  <c r="R35" i="11"/>
  <c r="Q35" i="11"/>
  <c r="U35" i="11" s="1"/>
  <c r="P35" i="11"/>
  <c r="E35" i="11"/>
  <c r="T35" i="11" s="1"/>
  <c r="W33" i="11"/>
  <c r="V33" i="11"/>
  <c r="O33" i="11"/>
  <c r="N33" i="11"/>
  <c r="M33" i="11"/>
  <c r="L33" i="11"/>
  <c r="K33" i="11"/>
  <c r="J33" i="11"/>
  <c r="I33" i="11"/>
  <c r="Q33" i="11" s="1"/>
  <c r="H33" i="11"/>
  <c r="R33" i="11" s="1"/>
  <c r="G33" i="11"/>
  <c r="F33" i="11"/>
  <c r="C33" i="11"/>
  <c r="B33" i="11"/>
  <c r="S32" i="11"/>
  <c r="R32" i="11"/>
  <c r="Q32" i="11"/>
  <c r="P32" i="11"/>
  <c r="E32" i="11"/>
  <c r="W30" i="11"/>
  <c r="V30" i="11"/>
  <c r="O30" i="11"/>
  <c r="N30" i="11"/>
  <c r="M30" i="11"/>
  <c r="L30" i="11"/>
  <c r="K30" i="11"/>
  <c r="J30" i="11"/>
  <c r="I30" i="11"/>
  <c r="S30" i="11" s="1"/>
  <c r="H30" i="11"/>
  <c r="P30" i="11" s="1"/>
  <c r="G30" i="11"/>
  <c r="F30" i="11"/>
  <c r="C30" i="11"/>
  <c r="B30" i="11"/>
  <c r="E30" i="11" s="1"/>
  <c r="S29" i="11"/>
  <c r="R29" i="11"/>
  <c r="Q29" i="11"/>
  <c r="P29" i="11"/>
  <c r="E29" i="11"/>
  <c r="T29" i="11" s="1"/>
  <c r="S28" i="11"/>
  <c r="R28" i="11"/>
  <c r="Q28" i="11"/>
  <c r="P28" i="11"/>
  <c r="E28" i="11"/>
  <c r="U28" i="11" s="1"/>
  <c r="S27" i="11"/>
  <c r="R27" i="11"/>
  <c r="Q27" i="11"/>
  <c r="P27" i="11"/>
  <c r="E27" i="11"/>
  <c r="U27" i="11" s="1"/>
  <c r="S26" i="11"/>
  <c r="R26" i="11"/>
  <c r="Q26" i="11"/>
  <c r="P26" i="11"/>
  <c r="E26" i="11"/>
  <c r="W24" i="11"/>
  <c r="V24" i="11"/>
  <c r="O24" i="11"/>
  <c r="N24" i="11"/>
  <c r="M24" i="11"/>
  <c r="L24" i="11"/>
  <c r="K24" i="11"/>
  <c r="J24" i="11"/>
  <c r="I24" i="11"/>
  <c r="S24" i="11" s="1"/>
  <c r="H24" i="11"/>
  <c r="R24" i="11" s="1"/>
  <c r="G24" i="11"/>
  <c r="F24" i="11"/>
  <c r="E24" i="11"/>
  <c r="C24" i="11"/>
  <c r="B24" i="11"/>
  <c r="T23" i="11"/>
  <c r="S23" i="11"/>
  <c r="R23" i="11"/>
  <c r="Q23" i="11"/>
  <c r="P23" i="11"/>
  <c r="E23" i="11"/>
  <c r="U23" i="11" s="1"/>
  <c r="S22" i="11"/>
  <c r="R22" i="11"/>
  <c r="Q22" i="11"/>
  <c r="P22" i="11"/>
  <c r="E22" i="11"/>
  <c r="U22" i="11" s="1"/>
  <c r="S21" i="11"/>
  <c r="R21" i="11"/>
  <c r="Q21" i="11"/>
  <c r="P21" i="11"/>
  <c r="E21" i="11"/>
  <c r="U20" i="11"/>
  <c r="S20" i="11"/>
  <c r="R20" i="11"/>
  <c r="Q20" i="11"/>
  <c r="P20" i="11"/>
  <c r="E20" i="11"/>
  <c r="T20" i="11" s="1"/>
  <c r="S19" i="11"/>
  <c r="R19" i="11"/>
  <c r="Q19" i="11"/>
  <c r="P19" i="11"/>
  <c r="E19" i="11"/>
  <c r="S18" i="11"/>
  <c r="R18" i="11"/>
  <c r="Q18" i="11"/>
  <c r="P18" i="11"/>
  <c r="E18" i="11"/>
  <c r="U18" i="11" s="1"/>
  <c r="W16" i="11"/>
  <c r="V16" i="11"/>
  <c r="O16" i="11"/>
  <c r="N16" i="11"/>
  <c r="M16" i="11"/>
  <c r="L16" i="11"/>
  <c r="K16" i="11"/>
  <c r="J16" i="11"/>
  <c r="I16" i="11"/>
  <c r="S16" i="11" s="1"/>
  <c r="H16" i="11"/>
  <c r="P16" i="11" s="1"/>
  <c r="G16" i="11"/>
  <c r="F16" i="11"/>
  <c r="C16" i="11"/>
  <c r="B16" i="11"/>
  <c r="E16" i="11" s="1"/>
  <c r="U15" i="11"/>
  <c r="S15" i="11"/>
  <c r="R15" i="11"/>
  <c r="Q15" i="11"/>
  <c r="P15" i="11"/>
  <c r="E15" i="11"/>
  <c r="T15" i="11" s="1"/>
  <c r="S14" i="11"/>
  <c r="R14" i="11"/>
  <c r="Q14" i="11"/>
  <c r="P14" i="11"/>
  <c r="E14" i="11"/>
  <c r="S13" i="11"/>
  <c r="R13" i="11"/>
  <c r="Q13" i="11"/>
  <c r="P13" i="11"/>
  <c r="E13" i="11"/>
  <c r="U13" i="11" s="1"/>
  <c r="S12" i="11"/>
  <c r="R12" i="11"/>
  <c r="Q12" i="11"/>
  <c r="P12" i="11"/>
  <c r="E12" i="11"/>
  <c r="U12" i="11" s="1"/>
  <c r="U11" i="11"/>
  <c r="S11" i="11"/>
  <c r="R11" i="11"/>
  <c r="Q11" i="11"/>
  <c r="P11" i="11"/>
  <c r="E11" i="11"/>
  <c r="T11" i="11" s="1"/>
  <c r="S10" i="11"/>
  <c r="R10" i="11"/>
  <c r="Q10" i="11"/>
  <c r="P10" i="11"/>
  <c r="T10" i="11" s="1"/>
  <c r="E10" i="11"/>
  <c r="S9" i="11"/>
  <c r="R9" i="11"/>
  <c r="Q9" i="11"/>
  <c r="P9" i="11"/>
  <c r="E9" i="11"/>
  <c r="T93" i="10"/>
  <c r="S93" i="10"/>
  <c r="R93" i="10"/>
  <c r="Q93" i="10"/>
  <c r="P93" i="10"/>
  <c r="E93" i="10"/>
  <c r="U93" i="10" s="1"/>
  <c r="S92" i="10"/>
  <c r="R92" i="10"/>
  <c r="Q92" i="10"/>
  <c r="P92" i="10"/>
  <c r="E92" i="10"/>
  <c r="T92" i="10" s="1"/>
  <c r="S91" i="10"/>
  <c r="R91" i="10"/>
  <c r="Q91" i="10"/>
  <c r="P91" i="10"/>
  <c r="E91" i="10"/>
  <c r="U91" i="10" s="1"/>
  <c r="S90" i="10"/>
  <c r="R90" i="10"/>
  <c r="Q90" i="10"/>
  <c r="P90" i="10"/>
  <c r="E90" i="10"/>
  <c r="U90" i="10" s="1"/>
  <c r="S89" i="10"/>
  <c r="R89" i="10"/>
  <c r="Q89" i="10"/>
  <c r="P89" i="10"/>
  <c r="E89" i="10"/>
  <c r="U88" i="10"/>
  <c r="S88" i="10"/>
  <c r="R88" i="10"/>
  <c r="Q88" i="10"/>
  <c r="P88" i="10"/>
  <c r="E88" i="10"/>
  <c r="T88" i="10" s="1"/>
  <c r="S87" i="10"/>
  <c r="R87" i="10"/>
  <c r="Q87" i="10"/>
  <c r="P87" i="10"/>
  <c r="E87" i="10"/>
  <c r="S86" i="10"/>
  <c r="R86" i="10"/>
  <c r="Q86" i="10"/>
  <c r="P86" i="10"/>
  <c r="E86" i="10"/>
  <c r="U86" i="10" s="1"/>
  <c r="W72" i="10"/>
  <c r="V72" i="10"/>
  <c r="O72" i="10"/>
  <c r="N72" i="10"/>
  <c r="M72" i="10"/>
  <c r="L72" i="10"/>
  <c r="K72" i="10"/>
  <c r="J72" i="10"/>
  <c r="I72" i="10"/>
  <c r="S72" i="10" s="1"/>
  <c r="H72" i="10"/>
  <c r="G72" i="10"/>
  <c r="F72" i="10"/>
  <c r="C72" i="10"/>
  <c r="B72" i="10"/>
  <c r="W71" i="10"/>
  <c r="V71" i="10"/>
  <c r="O71" i="10"/>
  <c r="N71" i="10"/>
  <c r="M71" i="10"/>
  <c r="L71" i="10"/>
  <c r="K71" i="10"/>
  <c r="J71" i="10"/>
  <c r="I71" i="10"/>
  <c r="S71" i="10" s="1"/>
  <c r="H71" i="10"/>
  <c r="G71" i="10"/>
  <c r="F71" i="10"/>
  <c r="E71" i="10"/>
  <c r="C71" i="10"/>
  <c r="B71" i="10"/>
  <c r="W70" i="10"/>
  <c r="V70" i="10"/>
  <c r="O70" i="10"/>
  <c r="N70" i="10"/>
  <c r="M70" i="10"/>
  <c r="L70" i="10"/>
  <c r="K70" i="10"/>
  <c r="J70" i="10"/>
  <c r="I70" i="10"/>
  <c r="H70" i="10"/>
  <c r="R70" i="10" s="1"/>
  <c r="G70" i="10"/>
  <c r="F70" i="10"/>
  <c r="C70" i="10"/>
  <c r="E70" i="10" s="1"/>
  <c r="B70" i="10"/>
  <c r="S69" i="10"/>
  <c r="R69" i="10"/>
  <c r="Q69" i="10"/>
  <c r="P69" i="10"/>
  <c r="E69" i="10"/>
  <c r="W67" i="10"/>
  <c r="V67" i="10"/>
  <c r="O67" i="10"/>
  <c r="N67" i="10"/>
  <c r="M67" i="10"/>
  <c r="L67" i="10"/>
  <c r="K67" i="10"/>
  <c r="J67" i="10"/>
  <c r="I67" i="10"/>
  <c r="S67" i="10" s="1"/>
  <c r="H67" i="10"/>
  <c r="G67" i="10"/>
  <c r="F67" i="10"/>
  <c r="C67" i="10"/>
  <c r="B67" i="10"/>
  <c r="W66" i="10"/>
  <c r="V66" i="10"/>
  <c r="O66" i="10"/>
  <c r="N66" i="10"/>
  <c r="M66" i="10"/>
  <c r="L66" i="10"/>
  <c r="K66" i="10"/>
  <c r="J66" i="10"/>
  <c r="I66" i="10"/>
  <c r="S66" i="10" s="1"/>
  <c r="H66" i="10"/>
  <c r="R66" i="10" s="1"/>
  <c r="G66" i="10"/>
  <c r="F66" i="10"/>
  <c r="E66" i="10"/>
  <c r="C66" i="10"/>
  <c r="B66" i="10"/>
  <c r="T65" i="10"/>
  <c r="S65" i="10"/>
  <c r="R65" i="10"/>
  <c r="Q65" i="10"/>
  <c r="P65" i="10"/>
  <c r="E65" i="10"/>
  <c r="U65" i="10" s="1"/>
  <c r="S64" i="10"/>
  <c r="R64" i="10"/>
  <c r="Q64" i="10"/>
  <c r="P64" i="10"/>
  <c r="E64" i="10"/>
  <c r="U64" i="10" s="1"/>
  <c r="S63" i="10"/>
  <c r="R63" i="10"/>
  <c r="Q63" i="10"/>
  <c r="P63" i="10"/>
  <c r="E63" i="10"/>
  <c r="U62" i="10"/>
  <c r="S62" i="10"/>
  <c r="R62" i="10"/>
  <c r="Q62" i="10"/>
  <c r="P62" i="10"/>
  <c r="E62" i="10"/>
  <c r="T62" i="10" s="1"/>
  <c r="S61" i="10"/>
  <c r="R61" i="10"/>
  <c r="Q61" i="10"/>
  <c r="P61" i="10"/>
  <c r="E61" i="10"/>
  <c r="T61" i="10" s="1"/>
  <c r="V59" i="10"/>
  <c r="O59" i="10"/>
  <c r="N59" i="10"/>
  <c r="M59" i="10"/>
  <c r="L59" i="10"/>
  <c r="K59" i="10"/>
  <c r="J59" i="10"/>
  <c r="I59" i="10"/>
  <c r="S59" i="10" s="1"/>
  <c r="H59" i="10"/>
  <c r="G59" i="10"/>
  <c r="F59" i="10"/>
  <c r="C59" i="10"/>
  <c r="B59" i="10"/>
  <c r="S58" i="10"/>
  <c r="R58" i="10"/>
  <c r="Q58" i="10"/>
  <c r="P58" i="10"/>
  <c r="E58" i="10"/>
  <c r="T58" i="10" s="1"/>
  <c r="T57" i="10"/>
  <c r="S57" i="10"/>
  <c r="R57" i="10"/>
  <c r="Q57" i="10"/>
  <c r="P57" i="10"/>
  <c r="E57" i="10"/>
  <c r="U57" i="10" s="1"/>
  <c r="S56" i="10"/>
  <c r="R56" i="10"/>
  <c r="Q56" i="10"/>
  <c r="P56" i="10"/>
  <c r="E56" i="10"/>
  <c r="U56" i="10" s="1"/>
  <c r="T55" i="10"/>
  <c r="S55" i="10"/>
  <c r="R55" i="10"/>
  <c r="Q55" i="10"/>
  <c r="P55" i="10"/>
  <c r="E55" i="10"/>
  <c r="U55" i="10" s="1"/>
  <c r="W53" i="10"/>
  <c r="V53" i="10"/>
  <c r="O53" i="10"/>
  <c r="N53" i="10"/>
  <c r="M53" i="10"/>
  <c r="L53" i="10"/>
  <c r="K53" i="10"/>
  <c r="J53" i="10"/>
  <c r="I53" i="10"/>
  <c r="S53" i="10" s="1"/>
  <c r="H53" i="10"/>
  <c r="R53" i="10" s="1"/>
  <c r="G53" i="10"/>
  <c r="F53" i="10"/>
  <c r="C53" i="10"/>
  <c r="B53" i="10"/>
  <c r="T52" i="10"/>
  <c r="S52" i="10"/>
  <c r="R52" i="10"/>
  <c r="Q52" i="10"/>
  <c r="P52" i="10"/>
  <c r="E52" i="10"/>
  <c r="U52" i="10" s="1"/>
  <c r="S51" i="10"/>
  <c r="R51" i="10"/>
  <c r="Q51" i="10"/>
  <c r="P51" i="10"/>
  <c r="E51" i="10"/>
  <c r="S50" i="10"/>
  <c r="R50" i="10"/>
  <c r="Q50" i="10"/>
  <c r="P50" i="10"/>
  <c r="E50" i="10"/>
  <c r="U49" i="10"/>
  <c r="S49" i="10"/>
  <c r="R49" i="10"/>
  <c r="Q49" i="10"/>
  <c r="P49" i="10"/>
  <c r="E49" i="10"/>
  <c r="T49" i="10" s="1"/>
  <c r="S48" i="10"/>
  <c r="R48" i="10"/>
  <c r="Q48" i="10"/>
  <c r="P48" i="10"/>
  <c r="E48" i="10"/>
  <c r="U48" i="10" s="1"/>
  <c r="S47" i="10"/>
  <c r="R47" i="10"/>
  <c r="Q47" i="10"/>
  <c r="P47" i="10"/>
  <c r="E47" i="10"/>
  <c r="U47" i="10" s="1"/>
  <c r="T46" i="10"/>
  <c r="S46" i="10"/>
  <c r="R46" i="10"/>
  <c r="Q46" i="10"/>
  <c r="P46" i="10"/>
  <c r="E46" i="10"/>
  <c r="U46" i="10" s="1"/>
  <c r="S45" i="10"/>
  <c r="R45" i="10"/>
  <c r="Q45" i="10"/>
  <c r="P45" i="10"/>
  <c r="E45" i="10"/>
  <c r="T44" i="10"/>
  <c r="S44" i="10"/>
  <c r="R44" i="10"/>
  <c r="Q44" i="10"/>
  <c r="P44" i="10"/>
  <c r="E44" i="10"/>
  <c r="U44" i="10" s="1"/>
  <c r="S43" i="10"/>
  <c r="R43" i="10"/>
  <c r="Q43" i="10"/>
  <c r="P43" i="10"/>
  <c r="E43" i="10"/>
  <c r="U42" i="10"/>
  <c r="T42" i="10"/>
  <c r="S42" i="10"/>
  <c r="R42" i="10"/>
  <c r="Q42" i="10"/>
  <c r="P42" i="10"/>
  <c r="E42" i="10"/>
  <c r="W40" i="10"/>
  <c r="V40" i="10"/>
  <c r="O40" i="10"/>
  <c r="N40" i="10"/>
  <c r="M40" i="10"/>
  <c r="L40" i="10"/>
  <c r="K40" i="10"/>
  <c r="J40" i="10"/>
  <c r="I40" i="10"/>
  <c r="S40" i="10" s="1"/>
  <c r="H40" i="10"/>
  <c r="R40" i="10" s="1"/>
  <c r="G40" i="10"/>
  <c r="F40" i="10"/>
  <c r="C40" i="10"/>
  <c r="B40" i="10"/>
  <c r="E40" i="10" s="1"/>
  <c r="S39" i="10"/>
  <c r="R39" i="10"/>
  <c r="Q39" i="10"/>
  <c r="P39" i="10"/>
  <c r="E39" i="10"/>
  <c r="U39" i="10" s="1"/>
  <c r="S38" i="10"/>
  <c r="R38" i="10"/>
  <c r="Q38" i="10"/>
  <c r="P38" i="10"/>
  <c r="E38" i="10"/>
  <c r="U38" i="10" s="1"/>
  <c r="U37" i="10"/>
  <c r="S37" i="10"/>
  <c r="R37" i="10"/>
  <c r="Q37" i="10"/>
  <c r="P37" i="10"/>
  <c r="E37" i="10"/>
  <c r="T37" i="10" s="1"/>
  <c r="T36" i="10"/>
  <c r="S36" i="10"/>
  <c r="R36" i="10"/>
  <c r="Q36" i="10"/>
  <c r="P36" i="10"/>
  <c r="E36" i="10"/>
  <c r="U36" i="10" s="1"/>
  <c r="S35" i="10"/>
  <c r="R35" i="10"/>
  <c r="Q35" i="10"/>
  <c r="P35" i="10"/>
  <c r="T35" i="10" s="1"/>
  <c r="E35" i="10"/>
  <c r="W33" i="10"/>
  <c r="V33" i="10"/>
  <c r="O33" i="10"/>
  <c r="N33" i="10"/>
  <c r="M33" i="10"/>
  <c r="L33" i="10"/>
  <c r="K33" i="10"/>
  <c r="J33" i="10"/>
  <c r="I33" i="10"/>
  <c r="H33" i="10"/>
  <c r="G33" i="10"/>
  <c r="F33" i="10"/>
  <c r="C33" i="10"/>
  <c r="B33" i="10"/>
  <c r="S32" i="10"/>
  <c r="R32" i="10"/>
  <c r="Q32" i="10"/>
  <c r="U32" i="10" s="1"/>
  <c r="P32" i="10"/>
  <c r="E32" i="10"/>
  <c r="T32" i="10" s="1"/>
  <c r="W30" i="10"/>
  <c r="V30" i="10"/>
  <c r="O30" i="10"/>
  <c r="N30" i="10"/>
  <c r="M30" i="10"/>
  <c r="L30" i="10"/>
  <c r="K30" i="10"/>
  <c r="J30" i="10"/>
  <c r="I30" i="10"/>
  <c r="S30" i="10" s="1"/>
  <c r="H30" i="10"/>
  <c r="R30" i="10" s="1"/>
  <c r="G30" i="10"/>
  <c r="F30" i="10"/>
  <c r="E30" i="10"/>
  <c r="C30" i="10"/>
  <c r="B30" i="10"/>
  <c r="S29" i="10"/>
  <c r="R29" i="10"/>
  <c r="Q29" i="10"/>
  <c r="P29" i="10"/>
  <c r="E29" i="10"/>
  <c r="S28" i="10"/>
  <c r="R28" i="10"/>
  <c r="Q28" i="10"/>
  <c r="P28" i="10"/>
  <c r="E28" i="10"/>
  <c r="U28" i="10" s="1"/>
  <c r="S27" i="10"/>
  <c r="R27" i="10"/>
  <c r="Q27" i="10"/>
  <c r="P27" i="10"/>
  <c r="E27" i="10"/>
  <c r="T27" i="10" s="1"/>
  <c r="U26" i="10"/>
  <c r="T26" i="10"/>
  <c r="S26" i="10"/>
  <c r="R26" i="10"/>
  <c r="Q26" i="10"/>
  <c r="P26" i="10"/>
  <c r="E26" i="10"/>
  <c r="W24" i="10"/>
  <c r="V24" i="10"/>
  <c r="O24" i="10"/>
  <c r="N24" i="10"/>
  <c r="M24" i="10"/>
  <c r="L24" i="10"/>
  <c r="K24" i="10"/>
  <c r="J24" i="10"/>
  <c r="I24" i="10"/>
  <c r="Q24" i="10" s="1"/>
  <c r="H24" i="10"/>
  <c r="R24" i="10" s="1"/>
  <c r="G24" i="10"/>
  <c r="F24" i="10"/>
  <c r="C24" i="10"/>
  <c r="B24" i="10"/>
  <c r="S23" i="10"/>
  <c r="R23" i="10"/>
  <c r="Q23" i="10"/>
  <c r="P23" i="10"/>
  <c r="E23" i="10"/>
  <c r="U23" i="10" s="1"/>
  <c r="S22" i="10"/>
  <c r="R22" i="10"/>
  <c r="Q22" i="10"/>
  <c r="P22" i="10"/>
  <c r="E22" i="10"/>
  <c r="U21" i="10"/>
  <c r="S21" i="10"/>
  <c r="R21" i="10"/>
  <c r="Q21" i="10"/>
  <c r="P21" i="10"/>
  <c r="E21" i="10"/>
  <c r="T21" i="10" s="1"/>
  <c r="S20" i="10"/>
  <c r="R20" i="10"/>
  <c r="Q20" i="10"/>
  <c r="P20" i="10"/>
  <c r="E20" i="10"/>
  <c r="U20" i="10" s="1"/>
  <c r="S19" i="10"/>
  <c r="R19" i="10"/>
  <c r="Q19" i="10"/>
  <c r="P19" i="10"/>
  <c r="E19" i="10"/>
  <c r="U19" i="10" s="1"/>
  <c r="S18" i="10"/>
  <c r="R18" i="10"/>
  <c r="Q18" i="10"/>
  <c r="P18" i="10"/>
  <c r="E18" i="10"/>
  <c r="W16" i="10"/>
  <c r="V16" i="10"/>
  <c r="O16" i="10"/>
  <c r="N16" i="10"/>
  <c r="M16" i="10"/>
  <c r="L16" i="10"/>
  <c r="K16" i="10"/>
  <c r="J16" i="10"/>
  <c r="I16" i="10"/>
  <c r="S16" i="10" s="1"/>
  <c r="H16" i="10"/>
  <c r="R16" i="10" s="1"/>
  <c r="G16" i="10"/>
  <c r="F16" i="10"/>
  <c r="E16" i="10"/>
  <c r="C16" i="10"/>
  <c r="B16" i="10"/>
  <c r="S15" i="10"/>
  <c r="R15" i="10"/>
  <c r="Q15" i="10"/>
  <c r="P15" i="10"/>
  <c r="E15" i="10"/>
  <c r="U15" i="10" s="1"/>
  <c r="S14" i="10"/>
  <c r="R14" i="10"/>
  <c r="Q14" i="10"/>
  <c r="P14" i="10"/>
  <c r="E14" i="10"/>
  <c r="U14" i="10" s="1"/>
  <c r="S13" i="10"/>
  <c r="R13" i="10"/>
  <c r="Q13" i="10"/>
  <c r="P13" i="10"/>
  <c r="E13" i="10"/>
  <c r="U12" i="10"/>
  <c r="S12" i="10"/>
  <c r="R12" i="10"/>
  <c r="Q12" i="10"/>
  <c r="P12" i="10"/>
  <c r="E12" i="10"/>
  <c r="T12" i="10" s="1"/>
  <c r="T11" i="10"/>
  <c r="S11" i="10"/>
  <c r="R11" i="10"/>
  <c r="Q11" i="10"/>
  <c r="P11" i="10"/>
  <c r="E11" i="10"/>
  <c r="U11" i="10" s="1"/>
  <c r="S10" i="10"/>
  <c r="R10" i="10"/>
  <c r="Q10" i="10"/>
  <c r="P10" i="10"/>
  <c r="E10" i="10"/>
  <c r="S9" i="10"/>
  <c r="R9" i="10"/>
  <c r="Q9" i="10"/>
  <c r="P9" i="10"/>
  <c r="E9" i="10"/>
  <c r="U9" i="10" s="1"/>
  <c r="U93" i="9"/>
  <c r="S93" i="9"/>
  <c r="R93" i="9"/>
  <c r="Q93" i="9"/>
  <c r="P93" i="9"/>
  <c r="E93" i="9"/>
  <c r="T93" i="9" s="1"/>
  <c r="S92" i="9"/>
  <c r="R92" i="9"/>
  <c r="Q92" i="9"/>
  <c r="P92" i="9"/>
  <c r="E92" i="9"/>
  <c r="S91" i="9"/>
  <c r="R91" i="9"/>
  <c r="Q91" i="9"/>
  <c r="P91" i="9"/>
  <c r="E91" i="9"/>
  <c r="U91" i="9" s="1"/>
  <c r="S90" i="9"/>
  <c r="R90" i="9"/>
  <c r="Q90" i="9"/>
  <c r="P90" i="9"/>
  <c r="E90" i="9"/>
  <c r="U89" i="9"/>
  <c r="S89" i="9"/>
  <c r="R89" i="9"/>
  <c r="Q89" i="9"/>
  <c r="P89" i="9"/>
  <c r="E89" i="9"/>
  <c r="T89" i="9" s="1"/>
  <c r="T88" i="9"/>
  <c r="S88" i="9"/>
  <c r="R88" i="9"/>
  <c r="Q88" i="9"/>
  <c r="P88" i="9"/>
  <c r="E88" i="9"/>
  <c r="U88" i="9" s="1"/>
  <c r="S87" i="9"/>
  <c r="R87" i="9"/>
  <c r="Q87" i="9"/>
  <c r="P87" i="9"/>
  <c r="E87" i="9"/>
  <c r="U87" i="9" s="1"/>
  <c r="S86" i="9"/>
  <c r="R86" i="9"/>
  <c r="Q86" i="9"/>
  <c r="P86" i="9"/>
  <c r="E86" i="9"/>
  <c r="W72" i="9"/>
  <c r="V72" i="9"/>
  <c r="O72" i="9"/>
  <c r="N72" i="9"/>
  <c r="M72" i="9"/>
  <c r="L72" i="9"/>
  <c r="K72" i="9"/>
  <c r="J72" i="9"/>
  <c r="I72" i="9"/>
  <c r="S72" i="9" s="1"/>
  <c r="H72" i="9"/>
  <c r="R72" i="9" s="1"/>
  <c r="G72" i="9"/>
  <c r="F72" i="9"/>
  <c r="E72" i="9"/>
  <c r="C72" i="9"/>
  <c r="B72" i="9"/>
  <c r="W71" i="9"/>
  <c r="V71" i="9"/>
  <c r="O71" i="9"/>
  <c r="N71" i="9"/>
  <c r="M71" i="9"/>
  <c r="L71" i="9"/>
  <c r="K71" i="9"/>
  <c r="J71" i="9"/>
  <c r="I71" i="9"/>
  <c r="H71" i="9"/>
  <c r="R71" i="9" s="1"/>
  <c r="G71" i="9"/>
  <c r="F71" i="9"/>
  <c r="C71" i="9"/>
  <c r="B71" i="9"/>
  <c r="W70" i="9"/>
  <c r="V70" i="9"/>
  <c r="S70" i="9"/>
  <c r="O70" i="9"/>
  <c r="N70" i="9"/>
  <c r="M70" i="9"/>
  <c r="L70" i="9"/>
  <c r="K70" i="9"/>
  <c r="J70" i="9"/>
  <c r="I70" i="9"/>
  <c r="Q70" i="9" s="1"/>
  <c r="H70" i="9"/>
  <c r="P70" i="9" s="1"/>
  <c r="G70" i="9"/>
  <c r="F70" i="9"/>
  <c r="C70" i="9"/>
  <c r="B70" i="9"/>
  <c r="E70" i="9" s="1"/>
  <c r="S69" i="9"/>
  <c r="R69" i="9"/>
  <c r="Q69" i="9"/>
  <c r="P69" i="9"/>
  <c r="E69" i="9"/>
  <c r="W67" i="9"/>
  <c r="V67" i="9"/>
  <c r="O67" i="9"/>
  <c r="N67" i="9"/>
  <c r="M67" i="9"/>
  <c r="L67" i="9"/>
  <c r="K67" i="9"/>
  <c r="J67" i="9"/>
  <c r="I67" i="9"/>
  <c r="S67" i="9" s="1"/>
  <c r="H67" i="9"/>
  <c r="R67" i="9" s="1"/>
  <c r="G67" i="9"/>
  <c r="F67" i="9"/>
  <c r="C67" i="9"/>
  <c r="B67" i="9"/>
  <c r="W66" i="9"/>
  <c r="V66" i="9"/>
  <c r="O66" i="9"/>
  <c r="N66" i="9"/>
  <c r="M66" i="9"/>
  <c r="L66" i="9"/>
  <c r="K66" i="9"/>
  <c r="J66" i="9"/>
  <c r="I66" i="9"/>
  <c r="Q66" i="9" s="1"/>
  <c r="H66" i="9"/>
  <c r="R66" i="9" s="1"/>
  <c r="G66" i="9"/>
  <c r="F66" i="9"/>
  <c r="C66" i="9"/>
  <c r="B66" i="9"/>
  <c r="S65" i="9"/>
  <c r="R65" i="9"/>
  <c r="Q65" i="9"/>
  <c r="P65" i="9"/>
  <c r="E65" i="9"/>
  <c r="S64" i="9"/>
  <c r="R64" i="9"/>
  <c r="Q64" i="9"/>
  <c r="P64" i="9"/>
  <c r="E64" i="9"/>
  <c r="S63" i="9"/>
  <c r="R63" i="9"/>
  <c r="Q63" i="9"/>
  <c r="P63" i="9"/>
  <c r="E63" i="9"/>
  <c r="T63" i="9" s="1"/>
  <c r="S62" i="9"/>
  <c r="R62" i="9"/>
  <c r="Q62" i="9"/>
  <c r="P62" i="9"/>
  <c r="E62" i="9"/>
  <c r="U62" i="9" s="1"/>
  <c r="S61" i="9"/>
  <c r="R61" i="9"/>
  <c r="Q61" i="9"/>
  <c r="P61" i="9"/>
  <c r="E61" i="9"/>
  <c r="V59" i="9"/>
  <c r="O59" i="9"/>
  <c r="N59" i="9"/>
  <c r="M59" i="9"/>
  <c r="L59" i="9"/>
  <c r="K59" i="9"/>
  <c r="J59" i="9"/>
  <c r="I59" i="9"/>
  <c r="S59" i="9" s="1"/>
  <c r="H59" i="9"/>
  <c r="R59" i="9" s="1"/>
  <c r="G59" i="9"/>
  <c r="F59" i="9"/>
  <c r="C59" i="9"/>
  <c r="B59" i="9"/>
  <c r="E59" i="9" s="1"/>
  <c r="S58" i="9"/>
  <c r="R58" i="9"/>
  <c r="Q58" i="9"/>
  <c r="P58" i="9"/>
  <c r="E58" i="9"/>
  <c r="U58" i="9" s="1"/>
  <c r="S57" i="9"/>
  <c r="R57" i="9"/>
  <c r="Q57" i="9"/>
  <c r="P57" i="9"/>
  <c r="E57" i="9"/>
  <c r="S56" i="9"/>
  <c r="R56" i="9"/>
  <c r="Q56" i="9"/>
  <c r="P56" i="9"/>
  <c r="E56" i="9"/>
  <c r="U55" i="9"/>
  <c r="S55" i="9"/>
  <c r="R55" i="9"/>
  <c r="Q55" i="9"/>
  <c r="P55" i="9"/>
  <c r="E55" i="9"/>
  <c r="T55" i="9" s="1"/>
  <c r="W53" i="9"/>
  <c r="V53" i="9"/>
  <c r="O53" i="9"/>
  <c r="N53" i="9"/>
  <c r="M53" i="9"/>
  <c r="L53" i="9"/>
  <c r="K53" i="9"/>
  <c r="J53" i="9"/>
  <c r="I53" i="9"/>
  <c r="H53" i="9"/>
  <c r="R53" i="9" s="1"/>
  <c r="G53" i="9"/>
  <c r="F53" i="9"/>
  <c r="C53" i="9"/>
  <c r="B53" i="9"/>
  <c r="S52" i="9"/>
  <c r="R52" i="9"/>
  <c r="Q52" i="9"/>
  <c r="P52" i="9"/>
  <c r="E52" i="9"/>
  <c r="S51" i="9"/>
  <c r="R51" i="9"/>
  <c r="Q51" i="9"/>
  <c r="P51" i="9"/>
  <c r="T51" i="9" s="1"/>
  <c r="E51" i="9"/>
  <c r="S50" i="9"/>
  <c r="R50" i="9"/>
  <c r="Q50" i="9"/>
  <c r="P50" i="9"/>
  <c r="E50" i="9"/>
  <c r="T49" i="9"/>
  <c r="S49" i="9"/>
  <c r="R49" i="9"/>
  <c r="Q49" i="9"/>
  <c r="P49" i="9"/>
  <c r="E49" i="9"/>
  <c r="U49" i="9" s="1"/>
  <c r="S48" i="9"/>
  <c r="R48" i="9"/>
  <c r="Q48" i="9"/>
  <c r="P48" i="9"/>
  <c r="E48" i="9"/>
  <c r="S47" i="9"/>
  <c r="R47" i="9"/>
  <c r="Q47" i="9"/>
  <c r="P47" i="9"/>
  <c r="E47" i="9"/>
  <c r="U47" i="9" s="1"/>
  <c r="U46" i="9"/>
  <c r="S46" i="9"/>
  <c r="R46" i="9"/>
  <c r="Q46" i="9"/>
  <c r="P46" i="9"/>
  <c r="E46" i="9"/>
  <c r="T46" i="9" s="1"/>
  <c r="S45" i="9"/>
  <c r="R45" i="9"/>
  <c r="Q45" i="9"/>
  <c r="P45" i="9"/>
  <c r="E45" i="9"/>
  <c r="S44" i="9"/>
  <c r="R44" i="9"/>
  <c r="Q44" i="9"/>
  <c r="P44" i="9"/>
  <c r="E44" i="9"/>
  <c r="S43" i="9"/>
  <c r="R43" i="9"/>
  <c r="Q43" i="9"/>
  <c r="P43" i="9"/>
  <c r="E43" i="9"/>
  <c r="U43" i="9" s="1"/>
  <c r="S42" i="9"/>
  <c r="R42" i="9"/>
  <c r="Q42" i="9"/>
  <c r="P42" i="9"/>
  <c r="E42" i="9"/>
  <c r="T42" i="9" s="1"/>
  <c r="W40" i="9"/>
  <c r="V40" i="9"/>
  <c r="O40" i="9"/>
  <c r="N40" i="9"/>
  <c r="M40" i="9"/>
  <c r="L40" i="9"/>
  <c r="K40" i="9"/>
  <c r="J40" i="9"/>
  <c r="I40" i="9"/>
  <c r="H40" i="9"/>
  <c r="R40" i="9" s="1"/>
  <c r="G40" i="9"/>
  <c r="F40" i="9"/>
  <c r="C40" i="9"/>
  <c r="B40" i="9"/>
  <c r="S39" i="9"/>
  <c r="R39" i="9"/>
  <c r="Q39" i="9"/>
  <c r="P39" i="9"/>
  <c r="E39" i="9"/>
  <c r="T38" i="9"/>
  <c r="S38" i="9"/>
  <c r="R38" i="9"/>
  <c r="Q38" i="9"/>
  <c r="P38" i="9"/>
  <c r="E38" i="9"/>
  <c r="U38" i="9" s="1"/>
  <c r="S37" i="9"/>
  <c r="R37" i="9"/>
  <c r="Q37" i="9"/>
  <c r="P37" i="9"/>
  <c r="E37" i="9"/>
  <c r="S36" i="9"/>
  <c r="R36" i="9"/>
  <c r="Q36" i="9"/>
  <c r="P36" i="9"/>
  <c r="T36" i="9" s="1"/>
  <c r="E36" i="9"/>
  <c r="U36" i="9" s="1"/>
  <c r="S35" i="9"/>
  <c r="R35" i="9"/>
  <c r="Q35" i="9"/>
  <c r="P35" i="9"/>
  <c r="E35" i="9"/>
  <c r="W33" i="9"/>
  <c r="V33" i="9"/>
  <c r="O33" i="9"/>
  <c r="N33" i="9"/>
  <c r="M33" i="9"/>
  <c r="L33" i="9"/>
  <c r="K33" i="9"/>
  <c r="J33" i="9"/>
  <c r="I33" i="9"/>
  <c r="S33" i="9" s="1"/>
  <c r="H33" i="9"/>
  <c r="G33" i="9"/>
  <c r="F33" i="9"/>
  <c r="C33" i="9"/>
  <c r="B33" i="9"/>
  <c r="S32" i="9"/>
  <c r="R32" i="9"/>
  <c r="Q32" i="9"/>
  <c r="U32" i="9" s="1"/>
  <c r="P32" i="9"/>
  <c r="E32" i="9"/>
  <c r="W30" i="9"/>
  <c r="V30" i="9"/>
  <c r="O30" i="9"/>
  <c r="N30" i="9"/>
  <c r="M30" i="9"/>
  <c r="L30" i="9"/>
  <c r="K30" i="9"/>
  <c r="J30" i="9"/>
  <c r="I30" i="9"/>
  <c r="H30" i="9"/>
  <c r="R30" i="9" s="1"/>
  <c r="G30" i="9"/>
  <c r="F30" i="9"/>
  <c r="C30" i="9"/>
  <c r="B30" i="9"/>
  <c r="S29" i="9"/>
  <c r="R29" i="9"/>
  <c r="Q29" i="9"/>
  <c r="P29" i="9"/>
  <c r="E29" i="9"/>
  <c r="S28" i="9"/>
  <c r="R28" i="9"/>
  <c r="Q28" i="9"/>
  <c r="P28" i="9"/>
  <c r="E28" i="9"/>
  <c r="U28" i="9" s="1"/>
  <c r="U27" i="9"/>
  <c r="S27" i="9"/>
  <c r="R27" i="9"/>
  <c r="Q27" i="9"/>
  <c r="P27" i="9"/>
  <c r="E27" i="9"/>
  <c r="T27" i="9" s="1"/>
  <c r="S26" i="9"/>
  <c r="R26" i="9"/>
  <c r="Q26" i="9"/>
  <c r="P26" i="9"/>
  <c r="E26" i="9"/>
  <c r="U26" i="9" s="1"/>
  <c r="W24" i="9"/>
  <c r="V24" i="9"/>
  <c r="O24" i="9"/>
  <c r="N24" i="9"/>
  <c r="M24" i="9"/>
  <c r="L24" i="9"/>
  <c r="K24" i="9"/>
  <c r="J24" i="9"/>
  <c r="I24" i="9"/>
  <c r="S24" i="9" s="1"/>
  <c r="H24" i="9"/>
  <c r="G24" i="9"/>
  <c r="F24" i="9"/>
  <c r="C24" i="9"/>
  <c r="B24" i="9"/>
  <c r="S23" i="9"/>
  <c r="R23" i="9"/>
  <c r="Q23" i="9"/>
  <c r="P23" i="9"/>
  <c r="E23" i="9"/>
  <c r="U22" i="9"/>
  <c r="S22" i="9"/>
  <c r="R22" i="9"/>
  <c r="Q22" i="9"/>
  <c r="P22" i="9"/>
  <c r="E22" i="9"/>
  <c r="T22" i="9" s="1"/>
  <c r="S21" i="9"/>
  <c r="R21" i="9"/>
  <c r="Q21" i="9"/>
  <c r="P21" i="9"/>
  <c r="E21" i="9"/>
  <c r="S20" i="9"/>
  <c r="R20" i="9"/>
  <c r="Q20" i="9"/>
  <c r="P20" i="9"/>
  <c r="E20" i="9"/>
  <c r="S19" i="9"/>
  <c r="R19" i="9"/>
  <c r="Q19" i="9"/>
  <c r="P19" i="9"/>
  <c r="E19" i="9"/>
  <c r="U19" i="9" s="1"/>
  <c r="S18" i="9"/>
  <c r="R18" i="9"/>
  <c r="Q18" i="9"/>
  <c r="P18" i="9"/>
  <c r="E18" i="9"/>
  <c r="W16" i="9"/>
  <c r="V16" i="9"/>
  <c r="O16" i="9"/>
  <c r="N16" i="9"/>
  <c r="M16" i="9"/>
  <c r="L16" i="9"/>
  <c r="K16" i="9"/>
  <c r="J16" i="9"/>
  <c r="I16" i="9"/>
  <c r="H16" i="9"/>
  <c r="R16" i="9" s="1"/>
  <c r="G16" i="9"/>
  <c r="F16" i="9"/>
  <c r="C16" i="9"/>
  <c r="B16" i="9"/>
  <c r="S15" i="9"/>
  <c r="R15" i="9"/>
  <c r="Q15" i="9"/>
  <c r="P15" i="9"/>
  <c r="E15" i="9"/>
  <c r="T14" i="9"/>
  <c r="S14" i="9"/>
  <c r="R14" i="9"/>
  <c r="Q14" i="9"/>
  <c r="P14" i="9"/>
  <c r="E14" i="9"/>
  <c r="U14" i="9" s="1"/>
  <c r="S13" i="9"/>
  <c r="R13" i="9"/>
  <c r="Q13" i="9"/>
  <c r="P13" i="9"/>
  <c r="E13" i="9"/>
  <c r="T12" i="9"/>
  <c r="S12" i="9"/>
  <c r="R12" i="9"/>
  <c r="Q12" i="9"/>
  <c r="P12" i="9"/>
  <c r="E12" i="9"/>
  <c r="U12" i="9" s="1"/>
  <c r="S11" i="9"/>
  <c r="R11" i="9"/>
  <c r="Q11" i="9"/>
  <c r="P11" i="9"/>
  <c r="E11" i="9"/>
  <c r="S10" i="9"/>
  <c r="R10" i="9"/>
  <c r="Q10" i="9"/>
  <c r="P10" i="9"/>
  <c r="E10" i="9"/>
  <c r="U10" i="9" s="1"/>
  <c r="U9" i="9"/>
  <c r="S9" i="9"/>
  <c r="R9" i="9"/>
  <c r="Q9" i="9"/>
  <c r="P9" i="9"/>
  <c r="E9" i="9"/>
  <c r="T9" i="9" s="1"/>
  <c r="S93" i="8"/>
  <c r="R93" i="8"/>
  <c r="Q93" i="8"/>
  <c r="P93" i="8"/>
  <c r="E93" i="8"/>
  <c r="S92" i="8"/>
  <c r="R92" i="8"/>
  <c r="Q92" i="8"/>
  <c r="P92" i="8"/>
  <c r="E92" i="8"/>
  <c r="S91" i="8"/>
  <c r="R91" i="8"/>
  <c r="Q91" i="8"/>
  <c r="P91" i="8"/>
  <c r="E91" i="8"/>
  <c r="U91" i="8" s="1"/>
  <c r="S90" i="8"/>
  <c r="R90" i="8"/>
  <c r="Q90" i="8"/>
  <c r="P90" i="8"/>
  <c r="E90" i="8"/>
  <c r="S89" i="8"/>
  <c r="R89" i="8"/>
  <c r="Q89" i="8"/>
  <c r="P89" i="8"/>
  <c r="E89" i="8"/>
  <c r="U89" i="8" s="1"/>
  <c r="S88" i="8"/>
  <c r="R88" i="8"/>
  <c r="Q88" i="8"/>
  <c r="P88" i="8"/>
  <c r="E88" i="8"/>
  <c r="T87" i="8"/>
  <c r="S87" i="8"/>
  <c r="R87" i="8"/>
  <c r="Q87" i="8"/>
  <c r="P87" i="8"/>
  <c r="E87" i="8"/>
  <c r="U87" i="8" s="1"/>
  <c r="S86" i="8"/>
  <c r="R86" i="8"/>
  <c r="Q86" i="8"/>
  <c r="P86" i="8"/>
  <c r="E86" i="8"/>
  <c r="W72" i="8"/>
  <c r="V72" i="8"/>
  <c r="O72" i="8"/>
  <c r="N72" i="8"/>
  <c r="M72" i="8"/>
  <c r="L72" i="8"/>
  <c r="K72" i="8"/>
  <c r="J72" i="8"/>
  <c r="I72" i="8"/>
  <c r="Q72" i="8" s="1"/>
  <c r="H72" i="8"/>
  <c r="R72" i="8" s="1"/>
  <c r="G72" i="8"/>
  <c r="F72" i="8"/>
  <c r="C72" i="8"/>
  <c r="B72" i="8"/>
  <c r="W71" i="8"/>
  <c r="V71" i="8"/>
  <c r="S71" i="8"/>
  <c r="O71" i="8"/>
  <c r="N71" i="8"/>
  <c r="M71" i="8"/>
  <c r="L71" i="8"/>
  <c r="K71" i="8"/>
  <c r="J71" i="8"/>
  <c r="I71" i="8"/>
  <c r="H71" i="8"/>
  <c r="G71" i="8"/>
  <c r="F71" i="8"/>
  <c r="C71" i="8"/>
  <c r="B71" i="8"/>
  <c r="W70" i="8"/>
  <c r="V70" i="8"/>
  <c r="O70" i="8"/>
  <c r="N70" i="8"/>
  <c r="M70" i="8"/>
  <c r="L70" i="8"/>
  <c r="K70" i="8"/>
  <c r="J70" i="8"/>
  <c r="I70" i="8"/>
  <c r="S70" i="8" s="1"/>
  <c r="H70" i="8"/>
  <c r="G70" i="8"/>
  <c r="F70" i="8"/>
  <c r="C70" i="8"/>
  <c r="E70" i="8" s="1"/>
  <c r="B70" i="8"/>
  <c r="S69" i="8"/>
  <c r="R69" i="8"/>
  <c r="Q69" i="8"/>
  <c r="U69" i="8" s="1"/>
  <c r="P69" i="8"/>
  <c r="E69" i="8"/>
  <c r="W67" i="8"/>
  <c r="V67" i="8"/>
  <c r="O67" i="8"/>
  <c r="N67" i="8"/>
  <c r="M67" i="8"/>
  <c r="L67" i="8"/>
  <c r="K67" i="8"/>
  <c r="J67" i="8"/>
  <c r="I67" i="8"/>
  <c r="H67" i="8"/>
  <c r="R67" i="8" s="1"/>
  <c r="G67" i="8"/>
  <c r="F67" i="8"/>
  <c r="C67" i="8"/>
  <c r="B67" i="8"/>
  <c r="W66" i="8"/>
  <c r="V66" i="8"/>
  <c r="O66" i="8"/>
  <c r="N66" i="8"/>
  <c r="M66" i="8"/>
  <c r="L66" i="8"/>
  <c r="K66" i="8"/>
  <c r="J66" i="8"/>
  <c r="I66" i="8"/>
  <c r="H66" i="8"/>
  <c r="P66" i="8" s="1"/>
  <c r="G66" i="8"/>
  <c r="F66" i="8"/>
  <c r="C66" i="8"/>
  <c r="B66" i="8"/>
  <c r="E66" i="8" s="1"/>
  <c r="U65" i="8"/>
  <c r="S65" i="8"/>
  <c r="R65" i="8"/>
  <c r="Q65" i="8"/>
  <c r="P65" i="8"/>
  <c r="E65" i="8"/>
  <c r="T65" i="8" s="1"/>
  <c r="S64" i="8"/>
  <c r="R64" i="8"/>
  <c r="Q64" i="8"/>
  <c r="P64" i="8"/>
  <c r="E64" i="8"/>
  <c r="S63" i="8"/>
  <c r="R63" i="8"/>
  <c r="Q63" i="8"/>
  <c r="P63" i="8"/>
  <c r="E63" i="8"/>
  <c r="U63" i="8" s="1"/>
  <c r="S62" i="8"/>
  <c r="R62" i="8"/>
  <c r="Q62" i="8"/>
  <c r="P62" i="8"/>
  <c r="E62" i="8"/>
  <c r="U61" i="8"/>
  <c r="S61" i="8"/>
  <c r="R61" i="8"/>
  <c r="Q61" i="8"/>
  <c r="P61" i="8"/>
  <c r="E61" i="8"/>
  <c r="V59" i="8"/>
  <c r="O59" i="8"/>
  <c r="N59" i="8"/>
  <c r="M59" i="8"/>
  <c r="L59" i="8"/>
  <c r="K59" i="8"/>
  <c r="J59" i="8"/>
  <c r="I59" i="8"/>
  <c r="S59" i="8" s="1"/>
  <c r="H59" i="8"/>
  <c r="R59" i="8" s="1"/>
  <c r="G59" i="8"/>
  <c r="F59" i="8"/>
  <c r="C59" i="8"/>
  <c r="B59" i="8"/>
  <c r="E59" i="8" s="1"/>
  <c r="S58" i="8"/>
  <c r="R58" i="8"/>
  <c r="Q58" i="8"/>
  <c r="P58" i="8"/>
  <c r="E58" i="8"/>
  <c r="U57" i="8"/>
  <c r="S57" i="8"/>
  <c r="R57" i="8"/>
  <c r="Q57" i="8"/>
  <c r="P57" i="8"/>
  <c r="E57" i="8"/>
  <c r="T57" i="8" s="1"/>
  <c r="T56" i="8"/>
  <c r="S56" i="8"/>
  <c r="R56" i="8"/>
  <c r="Q56" i="8"/>
  <c r="P56" i="8"/>
  <c r="E56" i="8"/>
  <c r="U56" i="8" s="1"/>
  <c r="S55" i="8"/>
  <c r="R55" i="8"/>
  <c r="Q55" i="8"/>
  <c r="P55" i="8"/>
  <c r="E55" i="8"/>
  <c r="U55" i="8" s="1"/>
  <c r="W53" i="8"/>
  <c r="V53" i="8"/>
  <c r="O53" i="8"/>
  <c r="N53" i="8"/>
  <c r="M53" i="8"/>
  <c r="L53" i="8"/>
  <c r="K53" i="8"/>
  <c r="J53" i="8"/>
  <c r="I53" i="8"/>
  <c r="S53" i="8" s="1"/>
  <c r="H53" i="8"/>
  <c r="G53" i="8"/>
  <c r="F53" i="8"/>
  <c r="C53" i="8"/>
  <c r="B53" i="8"/>
  <c r="S52" i="8"/>
  <c r="R52" i="8"/>
  <c r="Q52" i="8"/>
  <c r="P52" i="8"/>
  <c r="E52" i="8"/>
  <c r="T52" i="8" s="1"/>
  <c r="S51" i="8"/>
  <c r="R51" i="8"/>
  <c r="Q51" i="8"/>
  <c r="P51" i="8"/>
  <c r="E51" i="8"/>
  <c r="T50" i="8"/>
  <c r="S50" i="8"/>
  <c r="R50" i="8"/>
  <c r="Q50" i="8"/>
  <c r="P50" i="8"/>
  <c r="E50" i="8"/>
  <c r="U50" i="8" s="1"/>
  <c r="S49" i="8"/>
  <c r="R49" i="8"/>
  <c r="Q49" i="8"/>
  <c r="P49" i="8"/>
  <c r="E49" i="8"/>
  <c r="S48" i="8"/>
  <c r="R48" i="8"/>
  <c r="Q48" i="8"/>
  <c r="P48" i="8"/>
  <c r="E48" i="8"/>
  <c r="T48" i="8" s="1"/>
  <c r="S47" i="8"/>
  <c r="R47" i="8"/>
  <c r="Q47" i="8"/>
  <c r="P47" i="8"/>
  <c r="E47" i="8"/>
  <c r="U47" i="8" s="1"/>
  <c r="S46" i="8"/>
  <c r="R46" i="8"/>
  <c r="Q46" i="8"/>
  <c r="P46" i="8"/>
  <c r="E46" i="8"/>
  <c r="U46" i="8" s="1"/>
  <c r="S45" i="8"/>
  <c r="R45" i="8"/>
  <c r="Q45" i="8"/>
  <c r="P45" i="8"/>
  <c r="E45" i="8"/>
  <c r="S44" i="8"/>
  <c r="R44" i="8"/>
  <c r="Q44" i="8"/>
  <c r="P44" i="8"/>
  <c r="E44" i="8"/>
  <c r="S43" i="8"/>
  <c r="R43" i="8"/>
  <c r="Q43" i="8"/>
  <c r="P43" i="8"/>
  <c r="T43" i="8" s="1"/>
  <c r="E43" i="8"/>
  <c r="S42" i="8"/>
  <c r="R42" i="8"/>
  <c r="Q42" i="8"/>
  <c r="P42" i="8"/>
  <c r="E42" i="8"/>
  <c r="U42" i="8" s="1"/>
  <c r="W40" i="8"/>
  <c r="V40" i="8"/>
  <c r="O40" i="8"/>
  <c r="N40" i="8"/>
  <c r="M40" i="8"/>
  <c r="L40" i="8"/>
  <c r="K40" i="8"/>
  <c r="J40" i="8"/>
  <c r="I40" i="8"/>
  <c r="S40" i="8" s="1"/>
  <c r="H40" i="8"/>
  <c r="G40" i="8"/>
  <c r="F40" i="8"/>
  <c r="C40" i="8"/>
  <c r="B40" i="8"/>
  <c r="E40" i="8" s="1"/>
  <c r="S39" i="8"/>
  <c r="R39" i="8"/>
  <c r="Q39" i="8"/>
  <c r="P39" i="8"/>
  <c r="E39" i="8"/>
  <c r="T39" i="8" s="1"/>
  <c r="S38" i="8"/>
  <c r="R38" i="8"/>
  <c r="Q38" i="8"/>
  <c r="P38" i="8"/>
  <c r="E38" i="8"/>
  <c r="T37" i="8"/>
  <c r="S37" i="8"/>
  <c r="R37" i="8"/>
  <c r="Q37" i="8"/>
  <c r="P37" i="8"/>
  <c r="E37" i="8"/>
  <c r="U37" i="8" s="1"/>
  <c r="S36" i="8"/>
  <c r="R36" i="8"/>
  <c r="Q36" i="8"/>
  <c r="P36" i="8"/>
  <c r="E36" i="8"/>
  <c r="S35" i="8"/>
  <c r="R35" i="8"/>
  <c r="Q35" i="8"/>
  <c r="P35" i="8"/>
  <c r="E35" i="8"/>
  <c r="U35" i="8" s="1"/>
  <c r="W33" i="8"/>
  <c r="V33" i="8"/>
  <c r="O33" i="8"/>
  <c r="N33" i="8"/>
  <c r="M33" i="8"/>
  <c r="L33" i="8"/>
  <c r="K33" i="8"/>
  <c r="J33" i="8"/>
  <c r="I33" i="8"/>
  <c r="S33" i="8" s="1"/>
  <c r="H33" i="8"/>
  <c r="R33" i="8" s="1"/>
  <c r="G33" i="8"/>
  <c r="F33" i="8"/>
  <c r="C33" i="8"/>
  <c r="B33" i="8"/>
  <c r="E33" i="8" s="1"/>
  <c r="S32" i="8"/>
  <c r="R32" i="8"/>
  <c r="Q32" i="8"/>
  <c r="P32" i="8"/>
  <c r="E32" i="8"/>
  <c r="U32" i="8" s="1"/>
  <c r="W30" i="8"/>
  <c r="V30" i="8"/>
  <c r="O30" i="8"/>
  <c r="N30" i="8"/>
  <c r="M30" i="8"/>
  <c r="L30" i="8"/>
  <c r="K30" i="8"/>
  <c r="J30" i="8"/>
  <c r="I30" i="8"/>
  <c r="S30" i="8" s="1"/>
  <c r="H30" i="8"/>
  <c r="G30" i="8"/>
  <c r="F30" i="8"/>
  <c r="C30" i="8"/>
  <c r="B30" i="8"/>
  <c r="E30" i="8" s="1"/>
  <c r="S29" i="8"/>
  <c r="R29" i="8"/>
  <c r="Q29" i="8"/>
  <c r="P29" i="8"/>
  <c r="E29" i="8"/>
  <c r="T29" i="8" s="1"/>
  <c r="U28" i="8"/>
  <c r="T28" i="8"/>
  <c r="S28" i="8"/>
  <c r="R28" i="8"/>
  <c r="Q28" i="8"/>
  <c r="P28" i="8"/>
  <c r="E28" i="8"/>
  <c r="S27" i="8"/>
  <c r="R27" i="8"/>
  <c r="Q27" i="8"/>
  <c r="P27" i="8"/>
  <c r="E27" i="8"/>
  <c r="S26" i="8"/>
  <c r="R26" i="8"/>
  <c r="Q26" i="8"/>
  <c r="P26" i="8"/>
  <c r="E26" i="8"/>
  <c r="W24" i="8"/>
  <c r="V24" i="8"/>
  <c r="O24" i="8"/>
  <c r="N24" i="8"/>
  <c r="M24" i="8"/>
  <c r="L24" i="8"/>
  <c r="K24" i="8"/>
  <c r="J24" i="8"/>
  <c r="I24" i="8"/>
  <c r="S24" i="8" s="1"/>
  <c r="H24" i="8"/>
  <c r="R24" i="8" s="1"/>
  <c r="G24" i="8"/>
  <c r="F24" i="8"/>
  <c r="C24" i="8"/>
  <c r="B24" i="8"/>
  <c r="E24" i="8" s="1"/>
  <c r="S23" i="8"/>
  <c r="R23" i="8"/>
  <c r="Q23" i="8"/>
  <c r="P23" i="8"/>
  <c r="E23" i="8"/>
  <c r="T22" i="8"/>
  <c r="S22" i="8"/>
  <c r="R22" i="8"/>
  <c r="Q22" i="8"/>
  <c r="P22" i="8"/>
  <c r="E22" i="8"/>
  <c r="U22" i="8" s="1"/>
  <c r="S21" i="8"/>
  <c r="R21" i="8"/>
  <c r="Q21" i="8"/>
  <c r="P21" i="8"/>
  <c r="E21" i="8"/>
  <c r="S20" i="8"/>
  <c r="R20" i="8"/>
  <c r="Q20" i="8"/>
  <c r="P20" i="8"/>
  <c r="E20" i="8"/>
  <c r="T20" i="8" s="1"/>
  <c r="S19" i="8"/>
  <c r="R19" i="8"/>
  <c r="Q19" i="8"/>
  <c r="P19" i="8"/>
  <c r="E19" i="8"/>
  <c r="T18" i="8"/>
  <c r="S18" i="8"/>
  <c r="R18" i="8"/>
  <c r="Q18" i="8"/>
  <c r="P18" i="8"/>
  <c r="E18" i="8"/>
  <c r="U18" i="8" s="1"/>
  <c r="W16" i="8"/>
  <c r="V16" i="8"/>
  <c r="S16" i="8"/>
  <c r="O16" i="8"/>
  <c r="N16" i="8"/>
  <c r="M16" i="8"/>
  <c r="L16" i="8"/>
  <c r="K16" i="8"/>
  <c r="J16" i="8"/>
  <c r="I16" i="8"/>
  <c r="Q16" i="8" s="1"/>
  <c r="H16" i="8"/>
  <c r="G16" i="8"/>
  <c r="F16" i="8"/>
  <c r="C16" i="8"/>
  <c r="B16" i="8"/>
  <c r="S15" i="8"/>
  <c r="R15" i="8"/>
  <c r="Q15" i="8"/>
  <c r="P15" i="8"/>
  <c r="E15" i="8"/>
  <c r="U14" i="8"/>
  <c r="S14" i="8"/>
  <c r="R14" i="8"/>
  <c r="Q14" i="8"/>
  <c r="P14" i="8"/>
  <c r="E14" i="8"/>
  <c r="T14" i="8" s="1"/>
  <c r="T13" i="8"/>
  <c r="S13" i="8"/>
  <c r="R13" i="8"/>
  <c r="Q13" i="8"/>
  <c r="P13" i="8"/>
  <c r="E13" i="8"/>
  <c r="U13" i="8" s="1"/>
  <c r="S12" i="8"/>
  <c r="R12" i="8"/>
  <c r="Q12" i="8"/>
  <c r="P12" i="8"/>
  <c r="E12" i="8"/>
  <c r="S11" i="8"/>
  <c r="R11" i="8"/>
  <c r="Q11" i="8"/>
  <c r="P11" i="8"/>
  <c r="E11" i="8"/>
  <c r="U10" i="8"/>
  <c r="S10" i="8"/>
  <c r="R10" i="8"/>
  <c r="Q10" i="8"/>
  <c r="P10" i="8"/>
  <c r="T10" i="8" s="1"/>
  <c r="E10" i="8"/>
  <c r="S9" i="8"/>
  <c r="R9" i="8"/>
  <c r="Q9" i="8"/>
  <c r="P9" i="8"/>
  <c r="E9" i="8"/>
  <c r="T9" i="8" s="1"/>
  <c r="S93" i="7"/>
  <c r="R93" i="7"/>
  <c r="Q93" i="7"/>
  <c r="P93" i="7"/>
  <c r="E93" i="7"/>
  <c r="S92" i="7"/>
  <c r="R92" i="7"/>
  <c r="Q92" i="7"/>
  <c r="P92" i="7"/>
  <c r="E92" i="7"/>
  <c r="T92" i="7" s="1"/>
  <c r="U91" i="7"/>
  <c r="T91" i="7"/>
  <c r="S91" i="7"/>
  <c r="R91" i="7"/>
  <c r="Q91" i="7"/>
  <c r="P91" i="7"/>
  <c r="E91" i="7"/>
  <c r="S90" i="7"/>
  <c r="R90" i="7"/>
  <c r="Q90" i="7"/>
  <c r="P90" i="7"/>
  <c r="E90" i="7"/>
  <c r="S89" i="7"/>
  <c r="R89" i="7"/>
  <c r="Q89" i="7"/>
  <c r="P89" i="7"/>
  <c r="E89" i="7"/>
  <c r="S88" i="7"/>
  <c r="R88" i="7"/>
  <c r="Q88" i="7"/>
  <c r="P88" i="7"/>
  <c r="E88" i="7"/>
  <c r="T88" i="7" s="1"/>
  <c r="U87" i="7"/>
  <c r="T87" i="7"/>
  <c r="S87" i="7"/>
  <c r="R87" i="7"/>
  <c r="Q87" i="7"/>
  <c r="P87" i="7"/>
  <c r="E87" i="7"/>
  <c r="S86" i="7"/>
  <c r="R86" i="7"/>
  <c r="Q86" i="7"/>
  <c r="P86" i="7"/>
  <c r="E86" i="7"/>
  <c r="W72" i="7"/>
  <c r="V72" i="7"/>
  <c r="S72" i="7"/>
  <c r="O72" i="7"/>
  <c r="N72" i="7"/>
  <c r="M72" i="7"/>
  <c r="L72" i="7"/>
  <c r="K72" i="7"/>
  <c r="J72" i="7"/>
  <c r="I72" i="7"/>
  <c r="H72" i="7"/>
  <c r="G72" i="7"/>
  <c r="F72" i="7"/>
  <c r="C72" i="7"/>
  <c r="B72" i="7"/>
  <c r="E72" i="7" s="1"/>
  <c r="W71" i="7"/>
  <c r="V71" i="7"/>
  <c r="O71" i="7"/>
  <c r="N71" i="7"/>
  <c r="M71" i="7"/>
  <c r="L71" i="7"/>
  <c r="K71" i="7"/>
  <c r="J71" i="7"/>
  <c r="I71" i="7"/>
  <c r="S71" i="7" s="1"/>
  <c r="H71" i="7"/>
  <c r="R71" i="7" s="1"/>
  <c r="G71" i="7"/>
  <c r="F71" i="7"/>
  <c r="C71" i="7"/>
  <c r="B71" i="7"/>
  <c r="W70" i="7"/>
  <c r="V70" i="7"/>
  <c r="Q70" i="7"/>
  <c r="O70" i="7"/>
  <c r="N70" i="7"/>
  <c r="M70" i="7"/>
  <c r="L70" i="7"/>
  <c r="K70" i="7"/>
  <c r="J70" i="7"/>
  <c r="I70" i="7"/>
  <c r="S70" i="7" s="1"/>
  <c r="H70" i="7"/>
  <c r="R70" i="7" s="1"/>
  <c r="G70" i="7"/>
  <c r="F70" i="7"/>
  <c r="C70" i="7"/>
  <c r="E70" i="7" s="1"/>
  <c r="B70" i="7"/>
  <c r="S69" i="7"/>
  <c r="R69" i="7"/>
  <c r="Q69" i="7"/>
  <c r="P69" i="7"/>
  <c r="E69" i="7"/>
  <c r="W67" i="7"/>
  <c r="V67" i="7"/>
  <c r="S67" i="7"/>
  <c r="O67" i="7"/>
  <c r="N67" i="7"/>
  <c r="M67" i="7"/>
  <c r="L67" i="7"/>
  <c r="K67" i="7"/>
  <c r="J67" i="7"/>
  <c r="I67" i="7"/>
  <c r="H67" i="7"/>
  <c r="G67" i="7"/>
  <c r="F67" i="7"/>
  <c r="C67" i="7"/>
  <c r="B67" i="7"/>
  <c r="E67" i="7" s="1"/>
  <c r="W66" i="7"/>
  <c r="V66" i="7"/>
  <c r="O66" i="7"/>
  <c r="N66" i="7"/>
  <c r="M66" i="7"/>
  <c r="L66" i="7"/>
  <c r="K66" i="7"/>
  <c r="J66" i="7"/>
  <c r="I66" i="7"/>
  <c r="S66" i="7" s="1"/>
  <c r="H66" i="7"/>
  <c r="R66" i="7" s="1"/>
  <c r="G66" i="7"/>
  <c r="F66" i="7"/>
  <c r="C66" i="7"/>
  <c r="B66" i="7"/>
  <c r="S65" i="7"/>
  <c r="R65" i="7"/>
  <c r="Q65" i="7"/>
  <c r="P65" i="7"/>
  <c r="E65" i="7"/>
  <c r="U65" i="7" s="1"/>
  <c r="S64" i="7"/>
  <c r="R64" i="7"/>
  <c r="Q64" i="7"/>
  <c r="P64" i="7"/>
  <c r="E64" i="7"/>
  <c r="U64" i="7" s="1"/>
  <c r="S63" i="7"/>
  <c r="R63" i="7"/>
  <c r="Q63" i="7"/>
  <c r="P63" i="7"/>
  <c r="E63" i="7"/>
  <c r="S62" i="7"/>
  <c r="R62" i="7"/>
  <c r="Q62" i="7"/>
  <c r="P62" i="7"/>
  <c r="E62" i="7"/>
  <c r="T62" i="7" s="1"/>
  <c r="S61" i="7"/>
  <c r="R61" i="7"/>
  <c r="Q61" i="7"/>
  <c r="P61" i="7"/>
  <c r="E61" i="7"/>
  <c r="V59" i="7"/>
  <c r="O59" i="7"/>
  <c r="N59" i="7"/>
  <c r="M59" i="7"/>
  <c r="L59" i="7"/>
  <c r="K59" i="7"/>
  <c r="J59" i="7"/>
  <c r="I59" i="7"/>
  <c r="Q59" i="7" s="1"/>
  <c r="H59" i="7"/>
  <c r="G59" i="7"/>
  <c r="F59" i="7"/>
  <c r="C59" i="7"/>
  <c r="B59" i="7"/>
  <c r="S58" i="7"/>
  <c r="R58" i="7"/>
  <c r="Q58" i="7"/>
  <c r="P58" i="7"/>
  <c r="E58" i="7"/>
  <c r="T58" i="7" s="1"/>
  <c r="S57" i="7"/>
  <c r="R57" i="7"/>
  <c r="Q57" i="7"/>
  <c r="P57" i="7"/>
  <c r="E57" i="7"/>
  <c r="S56" i="7"/>
  <c r="R56" i="7"/>
  <c r="Q56" i="7"/>
  <c r="P56" i="7"/>
  <c r="E56" i="7"/>
  <c r="U56" i="7" s="1"/>
  <c r="S55" i="7"/>
  <c r="R55" i="7"/>
  <c r="Q55" i="7"/>
  <c r="P55" i="7"/>
  <c r="E55" i="7"/>
  <c r="W53" i="7"/>
  <c r="V53" i="7"/>
  <c r="O53" i="7"/>
  <c r="N53" i="7"/>
  <c r="M53" i="7"/>
  <c r="L53" i="7"/>
  <c r="K53" i="7"/>
  <c r="J53" i="7"/>
  <c r="I53" i="7"/>
  <c r="S53" i="7" s="1"/>
  <c r="H53" i="7"/>
  <c r="G53" i="7"/>
  <c r="F53" i="7"/>
  <c r="C53" i="7"/>
  <c r="B53" i="7"/>
  <c r="T52" i="7"/>
  <c r="S52" i="7"/>
  <c r="R52" i="7"/>
  <c r="Q52" i="7"/>
  <c r="P52" i="7"/>
  <c r="E52" i="7"/>
  <c r="U52" i="7" s="1"/>
  <c r="S51" i="7"/>
  <c r="R51" i="7"/>
  <c r="Q51" i="7"/>
  <c r="P51" i="7"/>
  <c r="E51" i="7"/>
  <c r="U51" i="7" s="1"/>
  <c r="S50" i="7"/>
  <c r="R50" i="7"/>
  <c r="Q50" i="7"/>
  <c r="P50" i="7"/>
  <c r="E50" i="7"/>
  <c r="U49" i="7"/>
  <c r="S49" i="7"/>
  <c r="R49" i="7"/>
  <c r="Q49" i="7"/>
  <c r="P49" i="7"/>
  <c r="E49" i="7"/>
  <c r="T49" i="7" s="1"/>
  <c r="S48" i="7"/>
  <c r="R48" i="7"/>
  <c r="Q48" i="7"/>
  <c r="P48" i="7"/>
  <c r="E48" i="7"/>
  <c r="U48" i="7" s="1"/>
  <c r="S47" i="7"/>
  <c r="R47" i="7"/>
  <c r="Q47" i="7"/>
  <c r="P47" i="7"/>
  <c r="E47" i="7"/>
  <c r="U47" i="7" s="1"/>
  <c r="S46" i="7"/>
  <c r="R46" i="7"/>
  <c r="Q46" i="7"/>
  <c r="P46" i="7"/>
  <c r="E46" i="7"/>
  <c r="S45" i="7"/>
  <c r="R45" i="7"/>
  <c r="Q45" i="7"/>
  <c r="P45" i="7"/>
  <c r="E45" i="7"/>
  <c r="T45" i="7" s="1"/>
  <c r="S44" i="7"/>
  <c r="R44" i="7"/>
  <c r="Q44" i="7"/>
  <c r="P44" i="7"/>
  <c r="E44" i="7"/>
  <c r="T43" i="7"/>
  <c r="S43" i="7"/>
  <c r="R43" i="7"/>
  <c r="Q43" i="7"/>
  <c r="P43" i="7"/>
  <c r="E43" i="7"/>
  <c r="S42" i="7"/>
  <c r="R42" i="7"/>
  <c r="Q42" i="7"/>
  <c r="P42" i="7"/>
  <c r="E42" i="7"/>
  <c r="U42" i="7" s="1"/>
  <c r="W40" i="7"/>
  <c r="V40" i="7"/>
  <c r="O40" i="7"/>
  <c r="N40" i="7"/>
  <c r="M40" i="7"/>
  <c r="L40" i="7"/>
  <c r="K40" i="7"/>
  <c r="J40" i="7"/>
  <c r="I40" i="7"/>
  <c r="S40" i="7" s="1"/>
  <c r="H40" i="7"/>
  <c r="R40" i="7" s="1"/>
  <c r="G40" i="7"/>
  <c r="F40" i="7"/>
  <c r="E40" i="7"/>
  <c r="C40" i="7"/>
  <c r="B40" i="7"/>
  <c r="S39" i="7"/>
  <c r="R39" i="7"/>
  <c r="Q39" i="7"/>
  <c r="P39" i="7"/>
  <c r="E39" i="7"/>
  <c r="S38" i="7"/>
  <c r="R38" i="7"/>
  <c r="Q38" i="7"/>
  <c r="P38" i="7"/>
  <c r="E38" i="7"/>
  <c r="U38" i="7" s="1"/>
  <c r="S37" i="7"/>
  <c r="R37" i="7"/>
  <c r="Q37" i="7"/>
  <c r="P37" i="7"/>
  <c r="E37" i="7"/>
  <c r="T37" i="7" s="1"/>
  <c r="U36" i="7"/>
  <c r="T36" i="7"/>
  <c r="S36" i="7"/>
  <c r="R36" i="7"/>
  <c r="Q36" i="7"/>
  <c r="P36" i="7"/>
  <c r="E36" i="7"/>
  <c r="S35" i="7"/>
  <c r="R35" i="7"/>
  <c r="Q35" i="7"/>
  <c r="P35" i="7"/>
  <c r="E35" i="7"/>
  <c r="T35" i="7" s="1"/>
  <c r="W33" i="7"/>
  <c r="V33" i="7"/>
  <c r="S33" i="7"/>
  <c r="O33" i="7"/>
  <c r="N33" i="7"/>
  <c r="M33" i="7"/>
  <c r="L33" i="7"/>
  <c r="K33" i="7"/>
  <c r="J33" i="7"/>
  <c r="I33" i="7"/>
  <c r="H33" i="7"/>
  <c r="G33" i="7"/>
  <c r="F33" i="7"/>
  <c r="C33" i="7"/>
  <c r="B33" i="7"/>
  <c r="E33" i="7" s="1"/>
  <c r="S32" i="7"/>
  <c r="R32" i="7"/>
  <c r="Q32" i="7"/>
  <c r="P32" i="7"/>
  <c r="E32" i="7"/>
  <c r="T32" i="7" s="1"/>
  <c r="W30" i="7"/>
  <c r="V30" i="7"/>
  <c r="O30" i="7"/>
  <c r="N30" i="7"/>
  <c r="M30" i="7"/>
  <c r="L30" i="7"/>
  <c r="K30" i="7"/>
  <c r="J30" i="7"/>
  <c r="I30" i="7"/>
  <c r="S30" i="7" s="1"/>
  <c r="H30" i="7"/>
  <c r="R30" i="7" s="1"/>
  <c r="G30" i="7"/>
  <c r="F30" i="7"/>
  <c r="E30" i="7"/>
  <c r="C30" i="7"/>
  <c r="B30" i="7"/>
  <c r="S29" i="7"/>
  <c r="R29" i="7"/>
  <c r="Q29" i="7"/>
  <c r="P29" i="7"/>
  <c r="E29" i="7"/>
  <c r="U29" i="7" s="1"/>
  <c r="S28" i="7"/>
  <c r="R28" i="7"/>
  <c r="Q28" i="7"/>
  <c r="P28" i="7"/>
  <c r="E28" i="7"/>
  <c r="U28" i="7" s="1"/>
  <c r="S27" i="7"/>
  <c r="R27" i="7"/>
  <c r="Q27" i="7"/>
  <c r="P27" i="7"/>
  <c r="E27" i="7"/>
  <c r="T27" i="7" s="1"/>
  <c r="S26" i="7"/>
  <c r="R26" i="7"/>
  <c r="Q26" i="7"/>
  <c r="P26" i="7"/>
  <c r="E26" i="7"/>
  <c r="U26" i="7" s="1"/>
  <c r="W24" i="7"/>
  <c r="V24" i="7"/>
  <c r="O24" i="7"/>
  <c r="N24" i="7"/>
  <c r="M24" i="7"/>
  <c r="L24" i="7"/>
  <c r="K24" i="7"/>
  <c r="J24" i="7"/>
  <c r="I24" i="7"/>
  <c r="H24" i="7"/>
  <c r="R24" i="7" s="1"/>
  <c r="G24" i="7"/>
  <c r="F24" i="7"/>
  <c r="C24" i="7"/>
  <c r="B24" i="7"/>
  <c r="E24" i="7" s="1"/>
  <c r="S23" i="7"/>
  <c r="R23" i="7"/>
  <c r="Q23" i="7"/>
  <c r="P23" i="7"/>
  <c r="E23" i="7"/>
  <c r="U23" i="7" s="1"/>
  <c r="S22" i="7"/>
  <c r="R22" i="7"/>
  <c r="Q22" i="7"/>
  <c r="P22" i="7"/>
  <c r="E22" i="7"/>
  <c r="T22" i="7" s="1"/>
  <c r="S21" i="7"/>
  <c r="R21" i="7"/>
  <c r="Q21" i="7"/>
  <c r="P21" i="7"/>
  <c r="E21" i="7"/>
  <c r="T20" i="7"/>
  <c r="S20" i="7"/>
  <c r="R20" i="7"/>
  <c r="Q20" i="7"/>
  <c r="P20" i="7"/>
  <c r="E20" i="7"/>
  <c r="U20" i="7" s="1"/>
  <c r="S19" i="7"/>
  <c r="R19" i="7"/>
  <c r="Q19" i="7"/>
  <c r="P19" i="7"/>
  <c r="E19" i="7"/>
  <c r="S18" i="7"/>
  <c r="R18" i="7"/>
  <c r="Q18" i="7"/>
  <c r="P18" i="7"/>
  <c r="E18" i="7"/>
  <c r="T18" i="7" s="1"/>
  <c r="W16" i="7"/>
  <c r="V16" i="7"/>
  <c r="O16" i="7"/>
  <c r="N16" i="7"/>
  <c r="M16" i="7"/>
  <c r="L16" i="7"/>
  <c r="K16" i="7"/>
  <c r="J16" i="7"/>
  <c r="I16" i="7"/>
  <c r="S16" i="7" s="1"/>
  <c r="H16" i="7"/>
  <c r="G16" i="7"/>
  <c r="F16" i="7"/>
  <c r="C16" i="7"/>
  <c r="B16" i="7"/>
  <c r="E16" i="7" s="1"/>
  <c r="U15" i="7"/>
  <c r="S15" i="7"/>
  <c r="R15" i="7"/>
  <c r="Q15" i="7"/>
  <c r="P15" i="7"/>
  <c r="E15" i="7"/>
  <c r="T15" i="7" s="1"/>
  <c r="S14" i="7"/>
  <c r="R14" i="7"/>
  <c r="Q14" i="7"/>
  <c r="P14" i="7"/>
  <c r="E14" i="7"/>
  <c r="U14" i="7" s="1"/>
  <c r="S13" i="7"/>
  <c r="R13" i="7"/>
  <c r="Q13" i="7"/>
  <c r="P13" i="7"/>
  <c r="E13" i="7"/>
  <c r="T13" i="7" s="1"/>
  <c r="S12" i="7"/>
  <c r="R12" i="7"/>
  <c r="Q12" i="7"/>
  <c r="P12" i="7"/>
  <c r="E12" i="7"/>
  <c r="U11" i="7"/>
  <c r="S11" i="7"/>
  <c r="R11" i="7"/>
  <c r="Q11" i="7"/>
  <c r="P11" i="7"/>
  <c r="E11" i="7"/>
  <c r="T11" i="7" s="1"/>
  <c r="S10" i="7"/>
  <c r="R10" i="7"/>
  <c r="Q10" i="7"/>
  <c r="P10" i="7"/>
  <c r="E10" i="7"/>
  <c r="U10" i="7" s="1"/>
  <c r="S9" i="7"/>
  <c r="R9" i="7"/>
  <c r="Q9" i="7"/>
  <c r="P9" i="7"/>
  <c r="E9" i="7"/>
  <c r="U9" i="7" s="1"/>
  <c r="S93" i="6"/>
  <c r="R93" i="6"/>
  <c r="Q93" i="6"/>
  <c r="P93" i="6"/>
  <c r="E93" i="6"/>
  <c r="U92" i="6"/>
  <c r="S92" i="6"/>
  <c r="R92" i="6"/>
  <c r="Q92" i="6"/>
  <c r="P92" i="6"/>
  <c r="E92" i="6"/>
  <c r="T92" i="6" s="1"/>
  <c r="S91" i="6"/>
  <c r="R91" i="6"/>
  <c r="Q91" i="6"/>
  <c r="P91" i="6"/>
  <c r="E91" i="6"/>
  <c r="U91" i="6" s="1"/>
  <c r="S90" i="6"/>
  <c r="R90" i="6"/>
  <c r="Q90" i="6"/>
  <c r="P90" i="6"/>
  <c r="E90" i="6"/>
  <c r="T90" i="6" s="1"/>
  <c r="T89" i="6"/>
  <c r="S89" i="6"/>
  <c r="R89" i="6"/>
  <c r="Q89" i="6"/>
  <c r="P89" i="6"/>
  <c r="E89" i="6"/>
  <c r="U89" i="6" s="1"/>
  <c r="S88" i="6"/>
  <c r="R88" i="6"/>
  <c r="Q88" i="6"/>
  <c r="P88" i="6"/>
  <c r="E88" i="6"/>
  <c r="S87" i="6"/>
  <c r="R87" i="6"/>
  <c r="Q87" i="6"/>
  <c r="P87" i="6"/>
  <c r="E87" i="6"/>
  <c r="U87" i="6" s="1"/>
  <c r="S86" i="6"/>
  <c r="R86" i="6"/>
  <c r="Q86" i="6"/>
  <c r="P86" i="6"/>
  <c r="E86" i="6"/>
  <c r="T86" i="6" s="1"/>
  <c r="W72" i="6"/>
  <c r="V72" i="6"/>
  <c r="O72" i="6"/>
  <c r="N72" i="6"/>
  <c r="M72" i="6"/>
  <c r="L72" i="6"/>
  <c r="K72" i="6"/>
  <c r="J72" i="6"/>
  <c r="I72" i="6"/>
  <c r="S72" i="6" s="1"/>
  <c r="H72" i="6"/>
  <c r="R72" i="6" s="1"/>
  <c r="G72" i="6"/>
  <c r="F72" i="6"/>
  <c r="C72" i="6"/>
  <c r="B72" i="6"/>
  <c r="E72" i="6" s="1"/>
  <c r="W71" i="6"/>
  <c r="V71" i="6"/>
  <c r="O71" i="6"/>
  <c r="N71" i="6"/>
  <c r="M71" i="6"/>
  <c r="L71" i="6"/>
  <c r="K71" i="6"/>
  <c r="J71" i="6"/>
  <c r="I71" i="6"/>
  <c r="H71" i="6"/>
  <c r="R71" i="6" s="1"/>
  <c r="G71" i="6"/>
  <c r="F71" i="6"/>
  <c r="C71" i="6"/>
  <c r="B71" i="6"/>
  <c r="W70" i="6"/>
  <c r="V70" i="6"/>
  <c r="O70" i="6"/>
  <c r="N70" i="6"/>
  <c r="M70" i="6"/>
  <c r="L70" i="6"/>
  <c r="K70" i="6"/>
  <c r="J70" i="6"/>
  <c r="I70" i="6"/>
  <c r="Q70" i="6" s="1"/>
  <c r="H70" i="6"/>
  <c r="G70" i="6"/>
  <c r="F70" i="6"/>
  <c r="C70" i="6"/>
  <c r="B70" i="6"/>
  <c r="E70" i="6" s="1"/>
  <c r="S69" i="6"/>
  <c r="R69" i="6"/>
  <c r="Q69" i="6"/>
  <c r="P69" i="6"/>
  <c r="E69" i="6"/>
  <c r="T69" i="6" s="1"/>
  <c r="W67" i="6"/>
  <c r="V67" i="6"/>
  <c r="O67" i="6"/>
  <c r="N67" i="6"/>
  <c r="M67" i="6"/>
  <c r="L67" i="6"/>
  <c r="K67" i="6"/>
  <c r="J67" i="6"/>
  <c r="I67" i="6"/>
  <c r="S67" i="6" s="1"/>
  <c r="H67" i="6"/>
  <c r="R67" i="6" s="1"/>
  <c r="G67" i="6"/>
  <c r="F67" i="6"/>
  <c r="C67" i="6"/>
  <c r="B67" i="6"/>
  <c r="E67" i="6" s="1"/>
  <c r="W66" i="6"/>
  <c r="V66" i="6"/>
  <c r="O66" i="6"/>
  <c r="N66" i="6"/>
  <c r="M66" i="6"/>
  <c r="L66" i="6"/>
  <c r="K66" i="6"/>
  <c r="J66" i="6"/>
  <c r="I66" i="6"/>
  <c r="H66" i="6"/>
  <c r="R66" i="6" s="1"/>
  <c r="G66" i="6"/>
  <c r="F66" i="6"/>
  <c r="C66" i="6"/>
  <c r="B66" i="6"/>
  <c r="S65" i="6"/>
  <c r="R65" i="6"/>
  <c r="Q65" i="6"/>
  <c r="P65" i="6"/>
  <c r="E65" i="6"/>
  <c r="U65" i="6" s="1"/>
  <c r="S64" i="6"/>
  <c r="R64" i="6"/>
  <c r="Q64" i="6"/>
  <c r="P64" i="6"/>
  <c r="E64" i="6"/>
  <c r="T64" i="6" s="1"/>
  <c r="U63" i="6"/>
  <c r="S63" i="6"/>
  <c r="R63" i="6"/>
  <c r="Q63" i="6"/>
  <c r="P63" i="6"/>
  <c r="E63" i="6"/>
  <c r="T63" i="6" s="1"/>
  <c r="S62" i="6"/>
  <c r="R62" i="6"/>
  <c r="Q62" i="6"/>
  <c r="P62" i="6"/>
  <c r="E62" i="6"/>
  <c r="U62" i="6" s="1"/>
  <c r="S61" i="6"/>
  <c r="R61" i="6"/>
  <c r="Q61" i="6"/>
  <c r="P61" i="6"/>
  <c r="E61" i="6"/>
  <c r="V59" i="6"/>
  <c r="O59" i="6"/>
  <c r="N59" i="6"/>
  <c r="M59" i="6"/>
  <c r="L59" i="6"/>
  <c r="K59" i="6"/>
  <c r="J59" i="6"/>
  <c r="I59" i="6"/>
  <c r="S59" i="6" s="1"/>
  <c r="H59" i="6"/>
  <c r="R59" i="6" s="1"/>
  <c r="G59" i="6"/>
  <c r="F59" i="6"/>
  <c r="C59" i="6"/>
  <c r="B59" i="6"/>
  <c r="E59" i="6" s="1"/>
  <c r="S58" i="6"/>
  <c r="R58" i="6"/>
  <c r="Q58" i="6"/>
  <c r="P58" i="6"/>
  <c r="E58" i="6"/>
  <c r="U58" i="6" s="1"/>
  <c r="S57" i="6"/>
  <c r="R57" i="6"/>
  <c r="Q57" i="6"/>
  <c r="P57" i="6"/>
  <c r="E57" i="6"/>
  <c r="U57" i="6" s="1"/>
  <c r="S56" i="6"/>
  <c r="R56" i="6"/>
  <c r="Q56" i="6"/>
  <c r="P56" i="6"/>
  <c r="E56" i="6"/>
  <c r="T56" i="6" s="1"/>
  <c r="U55" i="6"/>
  <c r="T55" i="6"/>
  <c r="S55" i="6"/>
  <c r="R55" i="6"/>
  <c r="Q55" i="6"/>
  <c r="P55" i="6"/>
  <c r="E55" i="6"/>
  <c r="W53" i="6"/>
  <c r="V53" i="6"/>
  <c r="O53" i="6"/>
  <c r="N53" i="6"/>
  <c r="M53" i="6"/>
  <c r="L53" i="6"/>
  <c r="K53" i="6"/>
  <c r="J53" i="6"/>
  <c r="I53" i="6"/>
  <c r="H53" i="6"/>
  <c r="R53" i="6" s="1"/>
  <c r="G53" i="6"/>
  <c r="F53" i="6"/>
  <c r="C53" i="6"/>
  <c r="B53" i="6"/>
  <c r="E53" i="6" s="1"/>
  <c r="S52" i="6"/>
  <c r="R52" i="6"/>
  <c r="Q52" i="6"/>
  <c r="P52" i="6"/>
  <c r="E52" i="6"/>
  <c r="U52" i="6" s="1"/>
  <c r="S51" i="6"/>
  <c r="R51" i="6"/>
  <c r="Q51" i="6"/>
  <c r="P51" i="6"/>
  <c r="E51" i="6"/>
  <c r="T51" i="6" s="1"/>
  <c r="T50" i="6"/>
  <c r="S50" i="6"/>
  <c r="R50" i="6"/>
  <c r="Q50" i="6"/>
  <c r="P50" i="6"/>
  <c r="E50" i="6"/>
  <c r="U50" i="6" s="1"/>
  <c r="S49" i="6"/>
  <c r="R49" i="6"/>
  <c r="Q49" i="6"/>
  <c r="P49" i="6"/>
  <c r="E49" i="6"/>
  <c r="U49" i="6" s="1"/>
  <c r="S48" i="6"/>
  <c r="R48" i="6"/>
  <c r="Q48" i="6"/>
  <c r="P48" i="6"/>
  <c r="E48" i="6"/>
  <c r="U48" i="6" s="1"/>
  <c r="S47" i="6"/>
  <c r="R47" i="6"/>
  <c r="Q47" i="6"/>
  <c r="P47" i="6"/>
  <c r="E47" i="6"/>
  <c r="T47" i="6" s="1"/>
  <c r="S46" i="6"/>
  <c r="R46" i="6"/>
  <c r="Q46" i="6"/>
  <c r="P46" i="6"/>
  <c r="E46" i="6"/>
  <c r="U46" i="6" s="1"/>
  <c r="T45" i="6"/>
  <c r="S45" i="6"/>
  <c r="R45" i="6"/>
  <c r="Q45" i="6"/>
  <c r="P45" i="6"/>
  <c r="E45" i="6"/>
  <c r="U45" i="6" s="1"/>
  <c r="S44" i="6"/>
  <c r="R44" i="6"/>
  <c r="Q44" i="6"/>
  <c r="P44" i="6"/>
  <c r="E44" i="6"/>
  <c r="U44" i="6" s="1"/>
  <c r="S43" i="6"/>
  <c r="R43" i="6"/>
  <c r="Q43" i="6"/>
  <c r="P43" i="6"/>
  <c r="E43" i="6"/>
  <c r="U43" i="6" s="1"/>
  <c r="S42" i="6"/>
  <c r="R42" i="6"/>
  <c r="Q42" i="6"/>
  <c r="P42" i="6"/>
  <c r="E42" i="6"/>
  <c r="U42" i="6" s="1"/>
  <c r="W40" i="6"/>
  <c r="V40" i="6"/>
  <c r="O40" i="6"/>
  <c r="N40" i="6"/>
  <c r="M40" i="6"/>
  <c r="L40" i="6"/>
  <c r="K40" i="6"/>
  <c r="J40" i="6"/>
  <c r="I40" i="6"/>
  <c r="S40" i="6" s="1"/>
  <c r="H40" i="6"/>
  <c r="R40" i="6" s="1"/>
  <c r="G40" i="6"/>
  <c r="F40" i="6"/>
  <c r="C40" i="6"/>
  <c r="B40" i="6"/>
  <c r="E40" i="6" s="1"/>
  <c r="S39" i="6"/>
  <c r="R39" i="6"/>
  <c r="Q39" i="6"/>
  <c r="P39" i="6"/>
  <c r="E39" i="6"/>
  <c r="U39" i="6" s="1"/>
  <c r="U38" i="6"/>
  <c r="S38" i="6"/>
  <c r="R38" i="6"/>
  <c r="Q38" i="6"/>
  <c r="P38" i="6"/>
  <c r="E38" i="6"/>
  <c r="T38" i="6" s="1"/>
  <c r="S37" i="6"/>
  <c r="R37" i="6"/>
  <c r="Q37" i="6"/>
  <c r="P37" i="6"/>
  <c r="E37" i="6"/>
  <c r="U37" i="6" s="1"/>
  <c r="S36" i="6"/>
  <c r="R36" i="6"/>
  <c r="Q36" i="6"/>
  <c r="P36" i="6"/>
  <c r="E36" i="6"/>
  <c r="U36" i="6" s="1"/>
  <c r="S35" i="6"/>
  <c r="R35" i="6"/>
  <c r="Q35" i="6"/>
  <c r="P35" i="6"/>
  <c r="E35" i="6"/>
  <c r="W33" i="6"/>
  <c r="V33" i="6"/>
  <c r="O33" i="6"/>
  <c r="N33" i="6"/>
  <c r="M33" i="6"/>
  <c r="L33" i="6"/>
  <c r="K33" i="6"/>
  <c r="J33" i="6"/>
  <c r="I33" i="6"/>
  <c r="S33" i="6" s="1"/>
  <c r="H33" i="6"/>
  <c r="G33" i="6"/>
  <c r="F33" i="6"/>
  <c r="C33" i="6"/>
  <c r="B33" i="6"/>
  <c r="E33" i="6" s="1"/>
  <c r="S32" i="6"/>
  <c r="R32" i="6"/>
  <c r="Q32" i="6"/>
  <c r="P32" i="6"/>
  <c r="E32" i="6"/>
  <c r="W30" i="6"/>
  <c r="V30" i="6"/>
  <c r="S30" i="6"/>
  <c r="O30" i="6"/>
  <c r="N30" i="6"/>
  <c r="M30" i="6"/>
  <c r="L30" i="6"/>
  <c r="K30" i="6"/>
  <c r="J30" i="6"/>
  <c r="I30" i="6"/>
  <c r="H30" i="6"/>
  <c r="R30" i="6" s="1"/>
  <c r="G30" i="6"/>
  <c r="F30" i="6"/>
  <c r="C30" i="6"/>
  <c r="B30" i="6"/>
  <c r="E30" i="6" s="1"/>
  <c r="S29" i="6"/>
  <c r="R29" i="6"/>
  <c r="Q29" i="6"/>
  <c r="P29" i="6"/>
  <c r="E29" i="6"/>
  <c r="U29" i="6" s="1"/>
  <c r="S28" i="6"/>
  <c r="R28" i="6"/>
  <c r="Q28" i="6"/>
  <c r="P28" i="6"/>
  <c r="E28" i="6"/>
  <c r="T28" i="6" s="1"/>
  <c r="U27" i="6"/>
  <c r="T27" i="6"/>
  <c r="S27" i="6"/>
  <c r="R27" i="6"/>
  <c r="Q27" i="6"/>
  <c r="P27" i="6"/>
  <c r="E27" i="6"/>
  <c r="S26" i="6"/>
  <c r="R26" i="6"/>
  <c r="Q26" i="6"/>
  <c r="P26" i="6"/>
  <c r="E26" i="6"/>
  <c r="U26" i="6" s="1"/>
  <c r="W24" i="6"/>
  <c r="V24" i="6"/>
  <c r="O24" i="6"/>
  <c r="N24" i="6"/>
  <c r="M24" i="6"/>
  <c r="L24" i="6"/>
  <c r="K24" i="6"/>
  <c r="J24" i="6"/>
  <c r="I24" i="6"/>
  <c r="H24" i="6"/>
  <c r="P24" i="6" s="1"/>
  <c r="G24" i="6"/>
  <c r="F24" i="6"/>
  <c r="C24" i="6"/>
  <c r="B24" i="6"/>
  <c r="E24" i="6" s="1"/>
  <c r="U23" i="6"/>
  <c r="S23" i="6"/>
  <c r="R23" i="6"/>
  <c r="Q23" i="6"/>
  <c r="P23" i="6"/>
  <c r="E23" i="6"/>
  <c r="T23" i="6" s="1"/>
  <c r="S22" i="6"/>
  <c r="R22" i="6"/>
  <c r="Q22" i="6"/>
  <c r="P22" i="6"/>
  <c r="E22" i="6"/>
  <c r="S21" i="6"/>
  <c r="R21" i="6"/>
  <c r="Q21" i="6"/>
  <c r="P21" i="6"/>
  <c r="E21" i="6"/>
  <c r="U21" i="6" s="1"/>
  <c r="S20" i="6"/>
  <c r="R20" i="6"/>
  <c r="Q20" i="6"/>
  <c r="P20" i="6"/>
  <c r="E20" i="6"/>
  <c r="U20" i="6" s="1"/>
  <c r="S19" i="6"/>
  <c r="R19" i="6"/>
  <c r="Q19" i="6"/>
  <c r="P19" i="6"/>
  <c r="E19" i="6"/>
  <c r="S18" i="6"/>
  <c r="R18" i="6"/>
  <c r="Q18" i="6"/>
  <c r="P18" i="6"/>
  <c r="E18" i="6"/>
  <c r="W16" i="6"/>
  <c r="V16" i="6"/>
  <c r="O16" i="6"/>
  <c r="N16" i="6"/>
  <c r="M16" i="6"/>
  <c r="L16" i="6"/>
  <c r="K16" i="6"/>
  <c r="J16" i="6"/>
  <c r="I16" i="6"/>
  <c r="S16" i="6" s="1"/>
  <c r="H16" i="6"/>
  <c r="R16" i="6" s="1"/>
  <c r="G16" i="6"/>
  <c r="F16" i="6"/>
  <c r="C16" i="6"/>
  <c r="B16" i="6"/>
  <c r="E16" i="6" s="1"/>
  <c r="S15" i="6"/>
  <c r="R15" i="6"/>
  <c r="Q15" i="6"/>
  <c r="P15" i="6"/>
  <c r="E15" i="6"/>
  <c r="U15" i="6" s="1"/>
  <c r="U14" i="6"/>
  <c r="S14" i="6"/>
  <c r="R14" i="6"/>
  <c r="Q14" i="6"/>
  <c r="P14" i="6"/>
  <c r="E14" i="6"/>
  <c r="T14" i="6" s="1"/>
  <c r="S13" i="6"/>
  <c r="R13" i="6"/>
  <c r="Q13" i="6"/>
  <c r="P13" i="6"/>
  <c r="E13" i="6"/>
  <c r="S12" i="6"/>
  <c r="R12" i="6"/>
  <c r="Q12" i="6"/>
  <c r="P12" i="6"/>
  <c r="E12" i="6"/>
  <c r="U12" i="6" s="1"/>
  <c r="S11" i="6"/>
  <c r="R11" i="6"/>
  <c r="Q11" i="6"/>
  <c r="P11" i="6"/>
  <c r="E11" i="6"/>
  <c r="U11" i="6" s="1"/>
  <c r="S10" i="6"/>
  <c r="R10" i="6"/>
  <c r="Q10" i="6"/>
  <c r="P10" i="6"/>
  <c r="E10" i="6"/>
  <c r="S9" i="6"/>
  <c r="R9" i="6"/>
  <c r="Q9" i="6"/>
  <c r="P9" i="6"/>
  <c r="E9" i="6"/>
  <c r="T93" i="5"/>
  <c r="S93" i="5"/>
  <c r="R93" i="5"/>
  <c r="Q93" i="5"/>
  <c r="P93" i="5"/>
  <c r="E93" i="5"/>
  <c r="U93" i="5" s="1"/>
  <c r="S92" i="5"/>
  <c r="R92" i="5"/>
  <c r="Q92" i="5"/>
  <c r="P92" i="5"/>
  <c r="E92" i="5"/>
  <c r="U92" i="5" s="1"/>
  <c r="S91" i="5"/>
  <c r="R91" i="5"/>
  <c r="Q91" i="5"/>
  <c r="P91" i="5"/>
  <c r="E91" i="5"/>
  <c r="S90" i="5"/>
  <c r="R90" i="5"/>
  <c r="Q90" i="5"/>
  <c r="P90" i="5"/>
  <c r="E90" i="5"/>
  <c r="T89" i="5"/>
  <c r="S89" i="5"/>
  <c r="R89" i="5"/>
  <c r="Q89" i="5"/>
  <c r="P89" i="5"/>
  <c r="E89" i="5"/>
  <c r="U89" i="5" s="1"/>
  <c r="S88" i="5"/>
  <c r="R88" i="5"/>
  <c r="Q88" i="5"/>
  <c r="P88" i="5"/>
  <c r="E88" i="5"/>
  <c r="U88" i="5" s="1"/>
  <c r="S87" i="5"/>
  <c r="R87" i="5"/>
  <c r="Q87" i="5"/>
  <c r="P87" i="5"/>
  <c r="E87" i="5"/>
  <c r="S86" i="5"/>
  <c r="R86" i="5"/>
  <c r="Q86" i="5"/>
  <c r="P86" i="5"/>
  <c r="E86" i="5"/>
  <c r="W72" i="5"/>
  <c r="V72" i="5"/>
  <c r="O72" i="5"/>
  <c r="N72" i="5"/>
  <c r="M72" i="5"/>
  <c r="L72" i="5"/>
  <c r="K72" i="5"/>
  <c r="J72" i="5"/>
  <c r="I72" i="5"/>
  <c r="S72" i="5" s="1"/>
  <c r="H72" i="5"/>
  <c r="R72" i="5" s="1"/>
  <c r="G72" i="5"/>
  <c r="F72" i="5"/>
  <c r="C72" i="5"/>
  <c r="B72" i="5"/>
  <c r="W71" i="5"/>
  <c r="V71" i="5"/>
  <c r="O71" i="5"/>
  <c r="N71" i="5"/>
  <c r="M71" i="5"/>
  <c r="L71" i="5"/>
  <c r="K71" i="5"/>
  <c r="J71" i="5"/>
  <c r="I71" i="5"/>
  <c r="H71" i="5"/>
  <c r="G71" i="5"/>
  <c r="F71" i="5"/>
  <c r="C71" i="5"/>
  <c r="B71" i="5"/>
  <c r="W70" i="5"/>
  <c r="V70" i="5"/>
  <c r="O70" i="5"/>
  <c r="N70" i="5"/>
  <c r="M70" i="5"/>
  <c r="L70" i="5"/>
  <c r="K70" i="5"/>
  <c r="J70" i="5"/>
  <c r="I70" i="5"/>
  <c r="S70" i="5" s="1"/>
  <c r="H70" i="5"/>
  <c r="G70" i="5"/>
  <c r="F70" i="5"/>
  <c r="E70" i="5"/>
  <c r="C70" i="5"/>
  <c r="B70" i="5"/>
  <c r="U69" i="5"/>
  <c r="T69" i="5"/>
  <c r="S69" i="5"/>
  <c r="R69" i="5"/>
  <c r="Q69" i="5"/>
  <c r="P69" i="5"/>
  <c r="E69" i="5"/>
  <c r="W67" i="5"/>
  <c r="V67" i="5"/>
  <c r="S67" i="5"/>
  <c r="O67" i="5"/>
  <c r="N67" i="5"/>
  <c r="M67" i="5"/>
  <c r="L67" i="5"/>
  <c r="K67" i="5"/>
  <c r="J67" i="5"/>
  <c r="I67" i="5"/>
  <c r="Q67" i="5" s="1"/>
  <c r="H67" i="5"/>
  <c r="R67" i="5" s="1"/>
  <c r="G67" i="5"/>
  <c r="F67" i="5"/>
  <c r="C67" i="5"/>
  <c r="B67" i="5"/>
  <c r="E67" i="5" s="1"/>
  <c r="W66" i="5"/>
  <c r="V66" i="5"/>
  <c r="O66" i="5"/>
  <c r="N66" i="5"/>
  <c r="M66" i="5"/>
  <c r="L66" i="5"/>
  <c r="K66" i="5"/>
  <c r="J66" i="5"/>
  <c r="I66" i="5"/>
  <c r="Q66" i="5" s="1"/>
  <c r="H66" i="5"/>
  <c r="P66" i="5" s="1"/>
  <c r="G66" i="5"/>
  <c r="F66" i="5"/>
  <c r="C66" i="5"/>
  <c r="B66" i="5"/>
  <c r="E66" i="5" s="1"/>
  <c r="U65" i="5"/>
  <c r="S65" i="5"/>
  <c r="R65" i="5"/>
  <c r="Q65" i="5"/>
  <c r="P65" i="5"/>
  <c r="E65" i="5"/>
  <c r="T65" i="5" s="1"/>
  <c r="U64" i="5"/>
  <c r="T64" i="5"/>
  <c r="S64" i="5"/>
  <c r="R64" i="5"/>
  <c r="Q64" i="5"/>
  <c r="P64" i="5"/>
  <c r="E64" i="5"/>
  <c r="S63" i="5"/>
  <c r="R63" i="5"/>
  <c r="Q63" i="5"/>
  <c r="P63" i="5"/>
  <c r="E63" i="5"/>
  <c r="S62" i="5"/>
  <c r="R62" i="5"/>
  <c r="Q62" i="5"/>
  <c r="P62" i="5"/>
  <c r="E62" i="5"/>
  <c r="U62" i="5" s="1"/>
  <c r="U61" i="5"/>
  <c r="S61" i="5"/>
  <c r="R61" i="5"/>
  <c r="Q61" i="5"/>
  <c r="P61" i="5"/>
  <c r="E61" i="5"/>
  <c r="V59" i="5"/>
  <c r="S59" i="5"/>
  <c r="O59" i="5"/>
  <c r="N59" i="5"/>
  <c r="M59" i="5"/>
  <c r="L59" i="5"/>
  <c r="K59" i="5"/>
  <c r="J59" i="5"/>
  <c r="I59" i="5"/>
  <c r="H59" i="5"/>
  <c r="R59" i="5" s="1"/>
  <c r="G59" i="5"/>
  <c r="F59" i="5"/>
  <c r="C59" i="5"/>
  <c r="B59" i="5"/>
  <c r="E59" i="5" s="1"/>
  <c r="S58" i="5"/>
  <c r="R58" i="5"/>
  <c r="Q58" i="5"/>
  <c r="P58" i="5"/>
  <c r="E58" i="5"/>
  <c r="U58" i="5" s="1"/>
  <c r="S57" i="5"/>
  <c r="R57" i="5"/>
  <c r="Q57" i="5"/>
  <c r="P57" i="5"/>
  <c r="E57" i="5"/>
  <c r="T57" i="5" s="1"/>
  <c r="U56" i="5"/>
  <c r="T56" i="5"/>
  <c r="S56" i="5"/>
  <c r="R56" i="5"/>
  <c r="Q56" i="5"/>
  <c r="P56" i="5"/>
  <c r="E56" i="5"/>
  <c r="S55" i="5"/>
  <c r="R55" i="5"/>
  <c r="Q55" i="5"/>
  <c r="P55" i="5"/>
  <c r="E55" i="5"/>
  <c r="W53" i="5"/>
  <c r="V53" i="5"/>
  <c r="O53" i="5"/>
  <c r="N53" i="5"/>
  <c r="M53" i="5"/>
  <c r="L53" i="5"/>
  <c r="K53" i="5"/>
  <c r="J53" i="5"/>
  <c r="I53" i="5"/>
  <c r="H53" i="5"/>
  <c r="R53" i="5" s="1"/>
  <c r="G53" i="5"/>
  <c r="F53" i="5"/>
  <c r="C53" i="5"/>
  <c r="B53" i="5"/>
  <c r="E53" i="5" s="1"/>
  <c r="U52" i="5"/>
  <c r="S52" i="5"/>
  <c r="R52" i="5"/>
  <c r="Q52" i="5"/>
  <c r="P52" i="5"/>
  <c r="E52" i="5"/>
  <c r="T52" i="5" s="1"/>
  <c r="S51" i="5"/>
  <c r="R51" i="5"/>
  <c r="Q51" i="5"/>
  <c r="P51" i="5"/>
  <c r="E51" i="5"/>
  <c r="U51" i="5" s="1"/>
  <c r="T50" i="5"/>
  <c r="S50" i="5"/>
  <c r="R50" i="5"/>
  <c r="Q50" i="5"/>
  <c r="P50" i="5"/>
  <c r="E50" i="5"/>
  <c r="U50" i="5" s="1"/>
  <c r="S49" i="5"/>
  <c r="R49" i="5"/>
  <c r="Q49" i="5"/>
  <c r="P49" i="5"/>
  <c r="E49" i="5"/>
  <c r="U49" i="5" s="1"/>
  <c r="U48" i="5"/>
  <c r="S48" i="5"/>
  <c r="R48" i="5"/>
  <c r="Q48" i="5"/>
  <c r="P48" i="5"/>
  <c r="E48" i="5"/>
  <c r="T48" i="5" s="1"/>
  <c r="T47" i="5"/>
  <c r="S47" i="5"/>
  <c r="R47" i="5"/>
  <c r="Q47" i="5"/>
  <c r="P47" i="5"/>
  <c r="E47" i="5"/>
  <c r="U47" i="5" s="1"/>
  <c r="T46" i="5"/>
  <c r="S46" i="5"/>
  <c r="R46" i="5"/>
  <c r="Q46" i="5"/>
  <c r="P46" i="5"/>
  <c r="E46" i="5"/>
  <c r="U46" i="5" s="1"/>
  <c r="S45" i="5"/>
  <c r="R45" i="5"/>
  <c r="Q45" i="5"/>
  <c r="P45" i="5"/>
  <c r="E45" i="5"/>
  <c r="U45" i="5" s="1"/>
  <c r="U44" i="5"/>
  <c r="S44" i="5"/>
  <c r="R44" i="5"/>
  <c r="Q44" i="5"/>
  <c r="P44" i="5"/>
  <c r="E44" i="5"/>
  <c r="T44" i="5" s="1"/>
  <c r="T43" i="5"/>
  <c r="S43" i="5"/>
  <c r="R43" i="5"/>
  <c r="Q43" i="5"/>
  <c r="P43" i="5"/>
  <c r="E43" i="5"/>
  <c r="U43" i="5" s="1"/>
  <c r="T42" i="5"/>
  <c r="S42" i="5"/>
  <c r="R42" i="5"/>
  <c r="Q42" i="5"/>
  <c r="P42" i="5"/>
  <c r="E42" i="5"/>
  <c r="U42" i="5" s="1"/>
  <c r="W40" i="5"/>
  <c r="V40" i="5"/>
  <c r="O40" i="5"/>
  <c r="N40" i="5"/>
  <c r="M40" i="5"/>
  <c r="L40" i="5"/>
  <c r="K40" i="5"/>
  <c r="J40" i="5"/>
  <c r="I40" i="5"/>
  <c r="H40" i="5"/>
  <c r="G40" i="5"/>
  <c r="F40" i="5"/>
  <c r="C40" i="5"/>
  <c r="B40" i="5"/>
  <c r="S39" i="5"/>
  <c r="R39" i="5"/>
  <c r="Q39" i="5"/>
  <c r="P39" i="5"/>
  <c r="E39" i="5"/>
  <c r="S38" i="5"/>
  <c r="R38" i="5"/>
  <c r="Q38" i="5"/>
  <c r="P38" i="5"/>
  <c r="E38" i="5"/>
  <c r="T37" i="5"/>
  <c r="S37" i="5"/>
  <c r="R37" i="5"/>
  <c r="Q37" i="5"/>
  <c r="P37" i="5"/>
  <c r="E37" i="5"/>
  <c r="U37" i="5" s="1"/>
  <c r="S36" i="5"/>
  <c r="R36" i="5"/>
  <c r="Q36" i="5"/>
  <c r="P36" i="5"/>
  <c r="E36" i="5"/>
  <c r="U36" i="5" s="1"/>
  <c r="S35" i="5"/>
  <c r="R35" i="5"/>
  <c r="Q35" i="5"/>
  <c r="P35" i="5"/>
  <c r="E35" i="5"/>
  <c r="U35" i="5" s="1"/>
  <c r="W33" i="5"/>
  <c r="V33" i="5"/>
  <c r="O33" i="5"/>
  <c r="N33" i="5"/>
  <c r="M33" i="5"/>
  <c r="L33" i="5"/>
  <c r="K33" i="5"/>
  <c r="J33" i="5"/>
  <c r="I33" i="5"/>
  <c r="S33" i="5" s="1"/>
  <c r="H33" i="5"/>
  <c r="R33" i="5" s="1"/>
  <c r="G33" i="5"/>
  <c r="F33" i="5"/>
  <c r="C33" i="5"/>
  <c r="B33" i="5"/>
  <c r="E33" i="5" s="1"/>
  <c r="S32" i="5"/>
  <c r="R32" i="5"/>
  <c r="Q32" i="5"/>
  <c r="P32" i="5"/>
  <c r="E32" i="5"/>
  <c r="U32" i="5" s="1"/>
  <c r="W30" i="5"/>
  <c r="V30" i="5"/>
  <c r="O30" i="5"/>
  <c r="N30" i="5"/>
  <c r="M30" i="5"/>
  <c r="L30" i="5"/>
  <c r="K30" i="5"/>
  <c r="J30" i="5"/>
  <c r="I30" i="5"/>
  <c r="Q30" i="5" s="1"/>
  <c r="H30" i="5"/>
  <c r="P30" i="5" s="1"/>
  <c r="G30" i="5"/>
  <c r="F30" i="5"/>
  <c r="C30" i="5"/>
  <c r="B30" i="5"/>
  <c r="E30" i="5" s="1"/>
  <c r="S29" i="5"/>
  <c r="R29" i="5"/>
  <c r="Q29" i="5"/>
  <c r="U29" i="5" s="1"/>
  <c r="P29" i="5"/>
  <c r="E29" i="5"/>
  <c r="S28" i="5"/>
  <c r="R28" i="5"/>
  <c r="Q28" i="5"/>
  <c r="P28" i="5"/>
  <c r="E28" i="5"/>
  <c r="T27" i="5"/>
  <c r="S27" i="5"/>
  <c r="R27" i="5"/>
  <c r="Q27" i="5"/>
  <c r="P27" i="5"/>
  <c r="E27" i="5"/>
  <c r="U27" i="5" s="1"/>
  <c r="S26" i="5"/>
  <c r="R26" i="5"/>
  <c r="Q26" i="5"/>
  <c r="P26" i="5"/>
  <c r="E26" i="5"/>
  <c r="U26" i="5" s="1"/>
  <c r="W24" i="5"/>
  <c r="V24" i="5"/>
  <c r="O24" i="5"/>
  <c r="N24" i="5"/>
  <c r="M24" i="5"/>
  <c r="L24" i="5"/>
  <c r="K24" i="5"/>
  <c r="J24" i="5"/>
  <c r="I24" i="5"/>
  <c r="S24" i="5" s="1"/>
  <c r="H24" i="5"/>
  <c r="G24" i="5"/>
  <c r="F24" i="5"/>
  <c r="C24" i="5"/>
  <c r="B24" i="5"/>
  <c r="E24" i="5" s="1"/>
  <c r="U23" i="5"/>
  <c r="T23" i="5"/>
  <c r="S23" i="5"/>
  <c r="R23" i="5"/>
  <c r="Q23" i="5"/>
  <c r="P23" i="5"/>
  <c r="E23" i="5"/>
  <c r="S22" i="5"/>
  <c r="R22" i="5"/>
  <c r="Q22" i="5"/>
  <c r="P22" i="5"/>
  <c r="E22" i="5"/>
  <c r="S21" i="5"/>
  <c r="R21" i="5"/>
  <c r="Q21" i="5"/>
  <c r="P21" i="5"/>
  <c r="E21" i="5"/>
  <c r="U21" i="5" s="1"/>
  <c r="S20" i="5"/>
  <c r="R20" i="5"/>
  <c r="Q20" i="5"/>
  <c r="P20" i="5"/>
  <c r="E20" i="5"/>
  <c r="T20" i="5" s="1"/>
  <c r="U19" i="5"/>
  <c r="T19" i="5"/>
  <c r="S19" i="5"/>
  <c r="R19" i="5"/>
  <c r="Q19" i="5"/>
  <c r="P19" i="5"/>
  <c r="E19" i="5"/>
  <c r="S18" i="5"/>
  <c r="R18" i="5"/>
  <c r="Q18" i="5"/>
  <c r="P18" i="5"/>
  <c r="E18" i="5"/>
  <c r="W16" i="5"/>
  <c r="V16" i="5"/>
  <c r="O16" i="5"/>
  <c r="N16" i="5"/>
  <c r="M16" i="5"/>
  <c r="L16" i="5"/>
  <c r="K16" i="5"/>
  <c r="J16" i="5"/>
  <c r="I16" i="5"/>
  <c r="S16" i="5" s="1"/>
  <c r="H16" i="5"/>
  <c r="G16" i="5"/>
  <c r="F16" i="5"/>
  <c r="C16" i="5"/>
  <c r="B16" i="5"/>
  <c r="S15" i="5"/>
  <c r="R15" i="5"/>
  <c r="Q15" i="5"/>
  <c r="P15" i="5"/>
  <c r="E15" i="5"/>
  <c r="T15" i="5" s="1"/>
  <c r="U14" i="5"/>
  <c r="T14" i="5"/>
  <c r="S14" i="5"/>
  <c r="R14" i="5"/>
  <c r="Q14" i="5"/>
  <c r="P14" i="5"/>
  <c r="E14" i="5"/>
  <c r="S13" i="5"/>
  <c r="R13" i="5"/>
  <c r="Q13" i="5"/>
  <c r="P13" i="5"/>
  <c r="E13" i="5"/>
  <c r="U13" i="5" s="1"/>
  <c r="S12" i="5"/>
  <c r="R12" i="5"/>
  <c r="Q12" i="5"/>
  <c r="P12" i="5"/>
  <c r="E12" i="5"/>
  <c r="U12" i="5" s="1"/>
  <c r="S11" i="5"/>
  <c r="R11" i="5"/>
  <c r="Q11" i="5"/>
  <c r="P11" i="5"/>
  <c r="E11" i="5"/>
  <c r="T11" i="5" s="1"/>
  <c r="S10" i="5"/>
  <c r="R10" i="5"/>
  <c r="Q10" i="5"/>
  <c r="P10" i="5"/>
  <c r="E10" i="5"/>
  <c r="T9" i="5"/>
  <c r="S9" i="5"/>
  <c r="R9" i="5"/>
  <c r="Q9" i="5"/>
  <c r="P9" i="5"/>
  <c r="E9" i="5"/>
  <c r="S93" i="4"/>
  <c r="R93" i="4"/>
  <c r="Q93" i="4"/>
  <c r="P93" i="4"/>
  <c r="E93" i="4"/>
  <c r="U93" i="4" s="1"/>
  <c r="S92" i="4"/>
  <c r="R92" i="4"/>
  <c r="Q92" i="4"/>
  <c r="P92" i="4"/>
  <c r="E92" i="4"/>
  <c r="T92" i="4" s="1"/>
  <c r="S91" i="4"/>
  <c r="R91" i="4"/>
  <c r="Q91" i="4"/>
  <c r="P91" i="4"/>
  <c r="E91" i="4"/>
  <c r="U91" i="4" s="1"/>
  <c r="T90" i="4"/>
  <c r="S90" i="4"/>
  <c r="R90" i="4"/>
  <c r="Q90" i="4"/>
  <c r="P90" i="4"/>
  <c r="E90" i="4"/>
  <c r="U90" i="4" s="1"/>
  <c r="S89" i="4"/>
  <c r="R89" i="4"/>
  <c r="Q89" i="4"/>
  <c r="P89" i="4"/>
  <c r="E89" i="4"/>
  <c r="U89" i="4" s="1"/>
  <c r="S88" i="4"/>
  <c r="R88" i="4"/>
  <c r="Q88" i="4"/>
  <c r="P88" i="4"/>
  <c r="E88" i="4"/>
  <c r="T88" i="4" s="1"/>
  <c r="S87" i="4"/>
  <c r="R87" i="4"/>
  <c r="Q87" i="4"/>
  <c r="P87" i="4"/>
  <c r="E87" i="4"/>
  <c r="U87" i="4" s="1"/>
  <c r="T86" i="4"/>
  <c r="S86" i="4"/>
  <c r="R86" i="4"/>
  <c r="Q86" i="4"/>
  <c r="P86" i="4"/>
  <c r="E86" i="4"/>
  <c r="U86" i="4" s="1"/>
  <c r="W72" i="4"/>
  <c r="V72" i="4"/>
  <c r="O72" i="4"/>
  <c r="N72" i="4"/>
  <c r="M72" i="4"/>
  <c r="L72" i="4"/>
  <c r="K72" i="4"/>
  <c r="J72" i="4"/>
  <c r="I72" i="4"/>
  <c r="H72" i="4"/>
  <c r="G72" i="4"/>
  <c r="F72" i="4"/>
  <c r="C72" i="4"/>
  <c r="B72" i="4"/>
  <c r="W71" i="4"/>
  <c r="V71" i="4"/>
  <c r="O71" i="4"/>
  <c r="N71" i="4"/>
  <c r="M71" i="4"/>
  <c r="L71" i="4"/>
  <c r="K71" i="4"/>
  <c r="J71" i="4"/>
  <c r="I71" i="4"/>
  <c r="S71" i="4" s="1"/>
  <c r="H71" i="4"/>
  <c r="G71" i="4"/>
  <c r="F71" i="4"/>
  <c r="C71" i="4"/>
  <c r="B71" i="4"/>
  <c r="E71" i="4" s="1"/>
  <c r="W70" i="4"/>
  <c r="V70" i="4"/>
  <c r="O70" i="4"/>
  <c r="N70" i="4"/>
  <c r="M70" i="4"/>
  <c r="L70" i="4"/>
  <c r="K70" i="4"/>
  <c r="J70" i="4"/>
  <c r="I70" i="4"/>
  <c r="S70" i="4" s="1"/>
  <c r="H70" i="4"/>
  <c r="R70" i="4" s="1"/>
  <c r="G70" i="4"/>
  <c r="F70" i="4"/>
  <c r="E70" i="4"/>
  <c r="C70" i="4"/>
  <c r="B70" i="4"/>
  <c r="T69" i="4"/>
  <c r="S69" i="4"/>
  <c r="R69" i="4"/>
  <c r="Q69" i="4"/>
  <c r="P69" i="4"/>
  <c r="E69" i="4"/>
  <c r="U69" i="4" s="1"/>
  <c r="W67" i="4"/>
  <c r="V67" i="4"/>
  <c r="O67" i="4"/>
  <c r="N67" i="4"/>
  <c r="M67" i="4"/>
  <c r="L67" i="4"/>
  <c r="K67" i="4"/>
  <c r="J67" i="4"/>
  <c r="I67" i="4"/>
  <c r="H67" i="4"/>
  <c r="G67" i="4"/>
  <c r="F67" i="4"/>
  <c r="C67" i="4"/>
  <c r="B67" i="4"/>
  <c r="W66" i="4"/>
  <c r="V66" i="4"/>
  <c r="O66" i="4"/>
  <c r="N66" i="4"/>
  <c r="M66" i="4"/>
  <c r="L66" i="4"/>
  <c r="K66" i="4"/>
  <c r="J66" i="4"/>
  <c r="I66" i="4"/>
  <c r="S66" i="4" s="1"/>
  <c r="H66" i="4"/>
  <c r="G66" i="4"/>
  <c r="F66" i="4"/>
  <c r="E66" i="4"/>
  <c r="C66" i="4"/>
  <c r="B66" i="4"/>
  <c r="U65" i="4"/>
  <c r="T65" i="4"/>
  <c r="S65" i="4"/>
  <c r="R65" i="4"/>
  <c r="Q65" i="4"/>
  <c r="P65" i="4"/>
  <c r="E65" i="4"/>
  <c r="S64" i="4"/>
  <c r="R64" i="4"/>
  <c r="Q64" i="4"/>
  <c r="P64" i="4"/>
  <c r="E64" i="4"/>
  <c r="S63" i="4"/>
  <c r="R63" i="4"/>
  <c r="Q63" i="4"/>
  <c r="P63" i="4"/>
  <c r="E63" i="4"/>
  <c r="U63" i="4" s="1"/>
  <c r="S62" i="4"/>
  <c r="R62" i="4"/>
  <c r="Q62" i="4"/>
  <c r="P62" i="4"/>
  <c r="E62" i="4"/>
  <c r="T62" i="4" s="1"/>
  <c r="U61" i="4"/>
  <c r="T61" i="4"/>
  <c r="S61" i="4"/>
  <c r="R61" i="4"/>
  <c r="Q61" i="4"/>
  <c r="P61" i="4"/>
  <c r="E61" i="4"/>
  <c r="V59" i="4"/>
  <c r="O59" i="4"/>
  <c r="N59" i="4"/>
  <c r="M59" i="4"/>
  <c r="L59" i="4"/>
  <c r="K59" i="4"/>
  <c r="J59" i="4"/>
  <c r="I59" i="4"/>
  <c r="H59" i="4"/>
  <c r="G59" i="4"/>
  <c r="F59" i="4"/>
  <c r="C59" i="4"/>
  <c r="B59" i="4"/>
  <c r="E59" i="4" s="1"/>
  <c r="U58" i="4"/>
  <c r="S58" i="4"/>
  <c r="R58" i="4"/>
  <c r="Q58" i="4"/>
  <c r="P58" i="4"/>
  <c r="E58" i="4"/>
  <c r="T58" i="4" s="1"/>
  <c r="S57" i="4"/>
  <c r="R57" i="4"/>
  <c r="Q57" i="4"/>
  <c r="P57" i="4"/>
  <c r="E57" i="4"/>
  <c r="U57" i="4" s="1"/>
  <c r="S56" i="4"/>
  <c r="R56" i="4"/>
  <c r="Q56" i="4"/>
  <c r="P56" i="4"/>
  <c r="E56" i="4"/>
  <c r="S55" i="4"/>
  <c r="R55" i="4"/>
  <c r="Q55" i="4"/>
  <c r="P55" i="4"/>
  <c r="E55" i="4"/>
  <c r="U55" i="4" s="1"/>
  <c r="W53" i="4"/>
  <c r="V53" i="4"/>
  <c r="O53" i="4"/>
  <c r="N53" i="4"/>
  <c r="M53" i="4"/>
  <c r="L53" i="4"/>
  <c r="K53" i="4"/>
  <c r="J53" i="4"/>
  <c r="I53" i="4"/>
  <c r="S53" i="4" s="1"/>
  <c r="H53" i="4"/>
  <c r="P53" i="4" s="1"/>
  <c r="G53" i="4"/>
  <c r="F53" i="4"/>
  <c r="C53" i="4"/>
  <c r="B53" i="4"/>
  <c r="U52" i="4"/>
  <c r="S52" i="4"/>
  <c r="R52" i="4"/>
  <c r="Q52" i="4"/>
  <c r="P52" i="4"/>
  <c r="E52" i="4"/>
  <c r="T52" i="4" s="1"/>
  <c r="S51" i="4"/>
  <c r="R51" i="4"/>
  <c r="Q51" i="4"/>
  <c r="P51" i="4"/>
  <c r="E51" i="4"/>
  <c r="S50" i="4"/>
  <c r="R50" i="4"/>
  <c r="Q50" i="4"/>
  <c r="P50" i="4"/>
  <c r="E50" i="4"/>
  <c r="U50" i="4" s="1"/>
  <c r="S49" i="4"/>
  <c r="R49" i="4"/>
  <c r="Q49" i="4"/>
  <c r="P49" i="4"/>
  <c r="E49" i="4"/>
  <c r="T49" i="4" s="1"/>
  <c r="U48" i="4"/>
  <c r="S48" i="4"/>
  <c r="R48" i="4"/>
  <c r="Q48" i="4"/>
  <c r="P48" i="4"/>
  <c r="E48" i="4"/>
  <c r="T48" i="4" s="1"/>
  <c r="S47" i="4"/>
  <c r="R47" i="4"/>
  <c r="Q47" i="4"/>
  <c r="P47" i="4"/>
  <c r="E47" i="4"/>
  <c r="U47" i="4" s="1"/>
  <c r="S46" i="4"/>
  <c r="R46" i="4"/>
  <c r="Q46" i="4"/>
  <c r="P46" i="4"/>
  <c r="E46" i="4"/>
  <c r="U46" i="4" s="1"/>
  <c r="S45" i="4"/>
  <c r="R45" i="4"/>
  <c r="Q45" i="4"/>
  <c r="P45" i="4"/>
  <c r="E45" i="4"/>
  <c r="T45" i="4" s="1"/>
  <c r="U44" i="4"/>
  <c r="T44" i="4"/>
  <c r="S44" i="4"/>
  <c r="R44" i="4"/>
  <c r="Q44" i="4"/>
  <c r="P44" i="4"/>
  <c r="E44" i="4"/>
  <c r="S43" i="4"/>
  <c r="R43" i="4"/>
  <c r="Q43" i="4"/>
  <c r="P43" i="4"/>
  <c r="E43" i="4"/>
  <c r="T43" i="4" s="1"/>
  <c r="S42" i="4"/>
  <c r="R42" i="4"/>
  <c r="Q42" i="4"/>
  <c r="P42" i="4"/>
  <c r="E42" i="4"/>
  <c r="U42" i="4" s="1"/>
  <c r="W40" i="4"/>
  <c r="V40" i="4"/>
  <c r="O40" i="4"/>
  <c r="N40" i="4"/>
  <c r="M40" i="4"/>
  <c r="L40" i="4"/>
  <c r="K40" i="4"/>
  <c r="J40" i="4"/>
  <c r="I40" i="4"/>
  <c r="S40" i="4" s="1"/>
  <c r="H40" i="4"/>
  <c r="P40" i="4" s="1"/>
  <c r="G40" i="4"/>
  <c r="F40" i="4"/>
  <c r="C40" i="4"/>
  <c r="B40" i="4"/>
  <c r="E40" i="4" s="1"/>
  <c r="S39" i="4"/>
  <c r="R39" i="4"/>
  <c r="Q39" i="4"/>
  <c r="P39" i="4"/>
  <c r="E39" i="4"/>
  <c r="U39" i="4" s="1"/>
  <c r="T38" i="4"/>
  <c r="S38" i="4"/>
  <c r="R38" i="4"/>
  <c r="Q38" i="4"/>
  <c r="P38" i="4"/>
  <c r="E38" i="4"/>
  <c r="U38" i="4" s="1"/>
  <c r="S37" i="4"/>
  <c r="R37" i="4"/>
  <c r="Q37" i="4"/>
  <c r="P37" i="4"/>
  <c r="E37" i="4"/>
  <c r="U37" i="4" s="1"/>
  <c r="S36" i="4"/>
  <c r="R36" i="4"/>
  <c r="Q36" i="4"/>
  <c r="P36" i="4"/>
  <c r="E36" i="4"/>
  <c r="T36" i="4" s="1"/>
  <c r="S35" i="4"/>
  <c r="R35" i="4"/>
  <c r="Q35" i="4"/>
  <c r="P35" i="4"/>
  <c r="E35" i="4"/>
  <c r="U35" i="4" s="1"/>
  <c r="W33" i="4"/>
  <c r="V33" i="4"/>
  <c r="O33" i="4"/>
  <c r="N33" i="4"/>
  <c r="M33" i="4"/>
  <c r="L33" i="4"/>
  <c r="K33" i="4"/>
  <c r="J33" i="4"/>
  <c r="I33" i="4"/>
  <c r="S33" i="4" s="1"/>
  <c r="H33" i="4"/>
  <c r="R33" i="4" s="1"/>
  <c r="G33" i="4"/>
  <c r="F33" i="4"/>
  <c r="C33" i="4"/>
  <c r="B33" i="4"/>
  <c r="E33" i="4" s="1"/>
  <c r="S32" i="4"/>
  <c r="R32" i="4"/>
  <c r="Q32" i="4"/>
  <c r="P32" i="4"/>
  <c r="E32" i="4"/>
  <c r="U32" i="4" s="1"/>
  <c r="W30" i="4"/>
  <c r="V30" i="4"/>
  <c r="O30" i="4"/>
  <c r="N30" i="4"/>
  <c r="M30" i="4"/>
  <c r="L30" i="4"/>
  <c r="K30" i="4"/>
  <c r="J30" i="4"/>
  <c r="I30" i="4"/>
  <c r="S30" i="4" s="1"/>
  <c r="H30" i="4"/>
  <c r="G30" i="4"/>
  <c r="F30" i="4"/>
  <c r="C30" i="4"/>
  <c r="B30" i="4"/>
  <c r="E30" i="4" s="1"/>
  <c r="S29" i="4"/>
  <c r="R29" i="4"/>
  <c r="Q29" i="4"/>
  <c r="P29" i="4"/>
  <c r="T29" i="4" s="1"/>
  <c r="E29" i="4"/>
  <c r="S28" i="4"/>
  <c r="R28" i="4"/>
  <c r="Q28" i="4"/>
  <c r="P28" i="4"/>
  <c r="E28" i="4"/>
  <c r="U28" i="4" s="1"/>
  <c r="S27" i="4"/>
  <c r="R27" i="4"/>
  <c r="Q27" i="4"/>
  <c r="P27" i="4"/>
  <c r="E27" i="4"/>
  <c r="U27" i="4" s="1"/>
  <c r="U26" i="4"/>
  <c r="S26" i="4"/>
  <c r="R26" i="4"/>
  <c r="Q26" i="4"/>
  <c r="P26" i="4"/>
  <c r="E26" i="4"/>
  <c r="T26" i="4" s="1"/>
  <c r="W24" i="4"/>
  <c r="V24" i="4"/>
  <c r="O24" i="4"/>
  <c r="N24" i="4"/>
  <c r="M24" i="4"/>
  <c r="L24" i="4"/>
  <c r="K24" i="4"/>
  <c r="J24" i="4"/>
  <c r="I24" i="4"/>
  <c r="S24" i="4" s="1"/>
  <c r="H24" i="4"/>
  <c r="R24" i="4" s="1"/>
  <c r="G24" i="4"/>
  <c r="F24" i="4"/>
  <c r="C24" i="4"/>
  <c r="E24" i="4" s="1"/>
  <c r="B24" i="4"/>
  <c r="S23" i="4"/>
  <c r="R23" i="4"/>
  <c r="Q23" i="4"/>
  <c r="P23" i="4"/>
  <c r="E23" i="4"/>
  <c r="S22" i="4"/>
  <c r="R22" i="4"/>
  <c r="Q22" i="4"/>
  <c r="P22" i="4"/>
  <c r="E22" i="4"/>
  <c r="U22" i="4" s="1"/>
  <c r="S21" i="4"/>
  <c r="R21" i="4"/>
  <c r="Q21" i="4"/>
  <c r="P21" i="4"/>
  <c r="E21" i="4"/>
  <c r="U20" i="4"/>
  <c r="S20" i="4"/>
  <c r="R20" i="4"/>
  <c r="Q20" i="4"/>
  <c r="P20" i="4"/>
  <c r="E20" i="4"/>
  <c r="T20" i="4" s="1"/>
  <c r="S19" i="4"/>
  <c r="R19" i="4"/>
  <c r="Q19" i="4"/>
  <c r="P19" i="4"/>
  <c r="E19" i="4"/>
  <c r="U19" i="4" s="1"/>
  <c r="S18" i="4"/>
  <c r="R18" i="4"/>
  <c r="Q18" i="4"/>
  <c r="P18" i="4"/>
  <c r="E18" i="4"/>
  <c r="U18" i="4" s="1"/>
  <c r="W16" i="4"/>
  <c r="V16" i="4"/>
  <c r="O16" i="4"/>
  <c r="N16" i="4"/>
  <c r="M16" i="4"/>
  <c r="L16" i="4"/>
  <c r="K16" i="4"/>
  <c r="J16" i="4"/>
  <c r="I16" i="4"/>
  <c r="S16" i="4" s="1"/>
  <c r="H16" i="4"/>
  <c r="P16" i="4" s="1"/>
  <c r="G16" i="4"/>
  <c r="F16" i="4"/>
  <c r="C16" i="4"/>
  <c r="B16" i="4"/>
  <c r="E16" i="4" s="1"/>
  <c r="S15" i="4"/>
  <c r="R15" i="4"/>
  <c r="Q15" i="4"/>
  <c r="P15" i="4"/>
  <c r="E15" i="4"/>
  <c r="T14" i="4"/>
  <c r="S14" i="4"/>
  <c r="R14" i="4"/>
  <c r="Q14" i="4"/>
  <c r="P14" i="4"/>
  <c r="E14" i="4"/>
  <c r="U14" i="4" s="1"/>
  <c r="S13" i="4"/>
  <c r="R13" i="4"/>
  <c r="Q13" i="4"/>
  <c r="P13" i="4"/>
  <c r="E13" i="4"/>
  <c r="U13" i="4" s="1"/>
  <c r="U12" i="4"/>
  <c r="S12" i="4"/>
  <c r="R12" i="4"/>
  <c r="Q12" i="4"/>
  <c r="P12" i="4"/>
  <c r="E12" i="4"/>
  <c r="T12" i="4" s="1"/>
  <c r="S11" i="4"/>
  <c r="R11" i="4"/>
  <c r="Q11" i="4"/>
  <c r="P11" i="4"/>
  <c r="E11" i="4"/>
  <c r="S10" i="4"/>
  <c r="R10" i="4"/>
  <c r="Q10" i="4"/>
  <c r="P10" i="4"/>
  <c r="E10" i="4"/>
  <c r="U10" i="4" s="1"/>
  <c r="S9" i="4"/>
  <c r="R9" i="4"/>
  <c r="Q9" i="4"/>
  <c r="P9" i="4"/>
  <c r="E9" i="4"/>
  <c r="S93" i="3"/>
  <c r="R93" i="3"/>
  <c r="Q93" i="3"/>
  <c r="P93" i="3"/>
  <c r="E93" i="3"/>
  <c r="U92" i="3"/>
  <c r="S92" i="3"/>
  <c r="R92" i="3"/>
  <c r="Q92" i="3"/>
  <c r="P92" i="3"/>
  <c r="E92" i="3"/>
  <c r="T92" i="3" s="1"/>
  <c r="T91" i="3"/>
  <c r="S91" i="3"/>
  <c r="R91" i="3"/>
  <c r="Q91" i="3"/>
  <c r="P91" i="3"/>
  <c r="E91" i="3"/>
  <c r="U91" i="3" s="1"/>
  <c r="S90" i="3"/>
  <c r="R90" i="3"/>
  <c r="Q90" i="3"/>
  <c r="P90" i="3"/>
  <c r="E90" i="3"/>
  <c r="U90" i="3" s="1"/>
  <c r="S89" i="3"/>
  <c r="R89" i="3"/>
  <c r="Q89" i="3"/>
  <c r="P89" i="3"/>
  <c r="E89" i="3"/>
  <c r="U88" i="3"/>
  <c r="S88" i="3"/>
  <c r="R88" i="3"/>
  <c r="Q88" i="3"/>
  <c r="P88" i="3"/>
  <c r="E88" i="3"/>
  <c r="T88" i="3" s="1"/>
  <c r="S87" i="3"/>
  <c r="R87" i="3"/>
  <c r="Q87" i="3"/>
  <c r="P87" i="3"/>
  <c r="E87" i="3"/>
  <c r="U87" i="3" s="1"/>
  <c r="S86" i="3"/>
  <c r="R86" i="3"/>
  <c r="Q86" i="3"/>
  <c r="P86" i="3"/>
  <c r="E86" i="3"/>
  <c r="U86" i="3" s="1"/>
  <c r="W72" i="3"/>
  <c r="V72" i="3"/>
  <c r="O72" i="3"/>
  <c r="N72" i="3"/>
  <c r="M72" i="3"/>
  <c r="L72" i="3"/>
  <c r="K72" i="3"/>
  <c r="J72" i="3"/>
  <c r="I72" i="3"/>
  <c r="S72" i="3" s="1"/>
  <c r="H72" i="3"/>
  <c r="P72" i="3" s="1"/>
  <c r="G72" i="3"/>
  <c r="F72" i="3"/>
  <c r="C72" i="3"/>
  <c r="B72" i="3"/>
  <c r="W71" i="3"/>
  <c r="V71" i="3"/>
  <c r="O71" i="3"/>
  <c r="N71" i="3"/>
  <c r="M71" i="3"/>
  <c r="L71" i="3"/>
  <c r="K71" i="3"/>
  <c r="J71" i="3"/>
  <c r="I71" i="3"/>
  <c r="S71" i="3" s="1"/>
  <c r="H71" i="3"/>
  <c r="R71" i="3" s="1"/>
  <c r="G71" i="3"/>
  <c r="F71" i="3"/>
  <c r="E71" i="3"/>
  <c r="C71" i="3"/>
  <c r="B71" i="3"/>
  <c r="W70" i="3"/>
  <c r="V70" i="3"/>
  <c r="O70" i="3"/>
  <c r="N70" i="3"/>
  <c r="M70" i="3"/>
  <c r="L70" i="3"/>
  <c r="K70" i="3"/>
  <c r="J70" i="3"/>
  <c r="I70" i="3"/>
  <c r="H70" i="3"/>
  <c r="R70" i="3" s="1"/>
  <c r="G70" i="3"/>
  <c r="F70" i="3"/>
  <c r="C70" i="3"/>
  <c r="B70" i="3"/>
  <c r="S69" i="3"/>
  <c r="R69" i="3"/>
  <c r="Q69" i="3"/>
  <c r="P69" i="3"/>
  <c r="E69" i="3"/>
  <c r="U69" i="3" s="1"/>
  <c r="W67" i="3"/>
  <c r="V67" i="3"/>
  <c r="O67" i="3"/>
  <c r="N67" i="3"/>
  <c r="M67" i="3"/>
  <c r="L67" i="3"/>
  <c r="K67" i="3"/>
  <c r="J67" i="3"/>
  <c r="I67" i="3"/>
  <c r="S67" i="3" s="1"/>
  <c r="H67" i="3"/>
  <c r="P67" i="3" s="1"/>
  <c r="G67" i="3"/>
  <c r="F67" i="3"/>
  <c r="C67" i="3"/>
  <c r="B67" i="3"/>
  <c r="W66" i="3"/>
  <c r="V66" i="3"/>
  <c r="O66" i="3"/>
  <c r="N66" i="3"/>
  <c r="M66" i="3"/>
  <c r="L66" i="3"/>
  <c r="K66" i="3"/>
  <c r="J66" i="3"/>
  <c r="I66" i="3"/>
  <c r="S66" i="3" s="1"/>
  <c r="H66" i="3"/>
  <c r="R66" i="3" s="1"/>
  <c r="G66" i="3"/>
  <c r="F66" i="3"/>
  <c r="C66" i="3"/>
  <c r="B66" i="3"/>
  <c r="E66" i="3" s="1"/>
  <c r="T65" i="3"/>
  <c r="S65" i="3"/>
  <c r="R65" i="3"/>
  <c r="Q65" i="3"/>
  <c r="P65" i="3"/>
  <c r="E65" i="3"/>
  <c r="U65" i="3" s="1"/>
  <c r="S64" i="3"/>
  <c r="R64" i="3"/>
  <c r="Q64" i="3"/>
  <c r="P64" i="3"/>
  <c r="E64" i="3"/>
  <c r="U64" i="3" s="1"/>
  <c r="S63" i="3"/>
  <c r="R63" i="3"/>
  <c r="Q63" i="3"/>
  <c r="P63" i="3"/>
  <c r="E63" i="3"/>
  <c r="T63" i="3" s="1"/>
  <c r="U62" i="3"/>
  <c r="S62" i="3"/>
  <c r="R62" i="3"/>
  <c r="Q62" i="3"/>
  <c r="P62" i="3"/>
  <c r="E62" i="3"/>
  <c r="T62" i="3" s="1"/>
  <c r="S61" i="3"/>
  <c r="R61" i="3"/>
  <c r="Q61" i="3"/>
  <c r="P61" i="3"/>
  <c r="E61" i="3"/>
  <c r="T61" i="3" s="1"/>
  <c r="V59" i="3"/>
  <c r="O59" i="3"/>
  <c r="N59" i="3"/>
  <c r="M59" i="3"/>
  <c r="L59" i="3"/>
  <c r="K59" i="3"/>
  <c r="J59" i="3"/>
  <c r="I59" i="3"/>
  <c r="S59" i="3" s="1"/>
  <c r="H59" i="3"/>
  <c r="G59" i="3"/>
  <c r="F59" i="3"/>
  <c r="E59" i="3"/>
  <c r="C59" i="3"/>
  <c r="B59" i="3"/>
  <c r="U58" i="3"/>
  <c r="T58" i="3"/>
  <c r="S58" i="3"/>
  <c r="R58" i="3"/>
  <c r="Q58" i="3"/>
  <c r="P58" i="3"/>
  <c r="E58" i="3"/>
  <c r="S57" i="3"/>
  <c r="R57" i="3"/>
  <c r="Q57" i="3"/>
  <c r="P57" i="3"/>
  <c r="E57" i="3"/>
  <c r="S56" i="3"/>
  <c r="R56" i="3"/>
  <c r="Q56" i="3"/>
  <c r="P56" i="3"/>
  <c r="E56" i="3"/>
  <c r="U56" i="3" s="1"/>
  <c r="U55" i="3"/>
  <c r="S55" i="3"/>
  <c r="R55" i="3"/>
  <c r="Q55" i="3"/>
  <c r="P55" i="3"/>
  <c r="E55" i="3"/>
  <c r="T55" i="3" s="1"/>
  <c r="W53" i="3"/>
  <c r="V53" i="3"/>
  <c r="O53" i="3"/>
  <c r="N53" i="3"/>
  <c r="M53" i="3"/>
  <c r="L53" i="3"/>
  <c r="K53" i="3"/>
  <c r="J53" i="3"/>
  <c r="I53" i="3"/>
  <c r="S53" i="3" s="1"/>
  <c r="H53" i="3"/>
  <c r="R53" i="3" s="1"/>
  <c r="G53" i="3"/>
  <c r="F53" i="3"/>
  <c r="C53" i="3"/>
  <c r="B53" i="3"/>
  <c r="S52" i="3"/>
  <c r="R52" i="3"/>
  <c r="Q52" i="3"/>
  <c r="P52" i="3"/>
  <c r="E52" i="3"/>
  <c r="U52" i="3" s="1"/>
  <c r="S51" i="3"/>
  <c r="R51" i="3"/>
  <c r="Q51" i="3"/>
  <c r="P51" i="3"/>
  <c r="E51" i="3"/>
  <c r="U51" i="3" s="1"/>
  <c r="U50" i="3"/>
  <c r="S50" i="3"/>
  <c r="R50" i="3"/>
  <c r="Q50" i="3"/>
  <c r="P50" i="3"/>
  <c r="E50" i="3"/>
  <c r="T50" i="3" s="1"/>
  <c r="S49" i="3"/>
  <c r="R49" i="3"/>
  <c r="Q49" i="3"/>
  <c r="P49" i="3"/>
  <c r="E49" i="3"/>
  <c r="T48" i="3"/>
  <c r="S48" i="3"/>
  <c r="R48" i="3"/>
  <c r="Q48" i="3"/>
  <c r="P48" i="3"/>
  <c r="E48" i="3"/>
  <c r="U48" i="3" s="1"/>
  <c r="S47" i="3"/>
  <c r="R47" i="3"/>
  <c r="Q47" i="3"/>
  <c r="P47" i="3"/>
  <c r="E47" i="3"/>
  <c r="U47" i="3" s="1"/>
  <c r="U46" i="3"/>
  <c r="T46" i="3"/>
  <c r="S46" i="3"/>
  <c r="R46" i="3"/>
  <c r="Q46" i="3"/>
  <c r="P46" i="3"/>
  <c r="E46" i="3"/>
  <c r="S45" i="3"/>
  <c r="R45" i="3"/>
  <c r="Q45" i="3"/>
  <c r="P45" i="3"/>
  <c r="E45" i="3"/>
  <c r="T44" i="3"/>
  <c r="S44" i="3"/>
  <c r="R44" i="3"/>
  <c r="Q44" i="3"/>
  <c r="P44" i="3"/>
  <c r="E44" i="3"/>
  <c r="U44" i="3" s="1"/>
  <c r="S43" i="3"/>
  <c r="R43" i="3"/>
  <c r="Q43" i="3"/>
  <c r="P43" i="3"/>
  <c r="E43" i="3"/>
  <c r="U42" i="3"/>
  <c r="T42" i="3"/>
  <c r="S42" i="3"/>
  <c r="R42" i="3"/>
  <c r="Q42" i="3"/>
  <c r="P42" i="3"/>
  <c r="E42" i="3"/>
  <c r="W40" i="3"/>
  <c r="V40" i="3"/>
  <c r="O40" i="3"/>
  <c r="N40" i="3"/>
  <c r="M40" i="3"/>
  <c r="L40" i="3"/>
  <c r="K40" i="3"/>
  <c r="J40" i="3"/>
  <c r="I40" i="3"/>
  <c r="S40" i="3" s="1"/>
  <c r="H40" i="3"/>
  <c r="R40" i="3" s="1"/>
  <c r="G40" i="3"/>
  <c r="F40" i="3"/>
  <c r="C40" i="3"/>
  <c r="B40" i="3"/>
  <c r="E40" i="3" s="1"/>
  <c r="S39" i="3"/>
  <c r="R39" i="3"/>
  <c r="Q39" i="3"/>
  <c r="P39" i="3"/>
  <c r="E39" i="3"/>
  <c r="U39" i="3" s="1"/>
  <c r="S38" i="3"/>
  <c r="R38" i="3"/>
  <c r="Q38" i="3"/>
  <c r="P38" i="3"/>
  <c r="E38" i="3"/>
  <c r="U38" i="3" s="1"/>
  <c r="T37" i="3"/>
  <c r="S37" i="3"/>
  <c r="R37" i="3"/>
  <c r="Q37" i="3"/>
  <c r="P37" i="3"/>
  <c r="E37" i="3"/>
  <c r="U37" i="3" s="1"/>
  <c r="S36" i="3"/>
  <c r="R36" i="3"/>
  <c r="Q36" i="3"/>
  <c r="P36" i="3"/>
  <c r="E36" i="3"/>
  <c r="T35" i="3"/>
  <c r="S35" i="3"/>
  <c r="R35" i="3"/>
  <c r="Q35" i="3"/>
  <c r="P35" i="3"/>
  <c r="E35" i="3"/>
  <c r="W33" i="3"/>
  <c r="V33" i="3"/>
  <c r="S33" i="3"/>
  <c r="O33" i="3"/>
  <c r="N33" i="3"/>
  <c r="M33" i="3"/>
  <c r="L33" i="3"/>
  <c r="K33" i="3"/>
  <c r="J33" i="3"/>
  <c r="I33" i="3"/>
  <c r="H33" i="3"/>
  <c r="G33" i="3"/>
  <c r="F33" i="3"/>
  <c r="C33" i="3"/>
  <c r="B33" i="3"/>
  <c r="E33" i="3" s="1"/>
  <c r="S32" i="3"/>
  <c r="R32" i="3"/>
  <c r="Q32" i="3"/>
  <c r="P32" i="3"/>
  <c r="T32" i="3" s="1"/>
  <c r="E32" i="3"/>
  <c r="W30" i="3"/>
  <c r="V30" i="3"/>
  <c r="O30" i="3"/>
  <c r="N30" i="3"/>
  <c r="M30" i="3"/>
  <c r="L30" i="3"/>
  <c r="K30" i="3"/>
  <c r="J30" i="3"/>
  <c r="I30" i="3"/>
  <c r="S30" i="3" s="1"/>
  <c r="H30" i="3"/>
  <c r="R30" i="3" s="1"/>
  <c r="G30" i="3"/>
  <c r="F30" i="3"/>
  <c r="C30" i="3"/>
  <c r="B30" i="3"/>
  <c r="S29" i="3"/>
  <c r="R29" i="3"/>
  <c r="Q29" i="3"/>
  <c r="P29" i="3"/>
  <c r="T29" i="3" s="1"/>
  <c r="E29" i="3"/>
  <c r="S28" i="3"/>
  <c r="R28" i="3"/>
  <c r="Q28" i="3"/>
  <c r="P28" i="3"/>
  <c r="E28" i="3"/>
  <c r="U28" i="3" s="1"/>
  <c r="S27" i="3"/>
  <c r="R27" i="3"/>
  <c r="Q27" i="3"/>
  <c r="P27" i="3"/>
  <c r="E27" i="3"/>
  <c r="U27" i="3" s="1"/>
  <c r="U26" i="3"/>
  <c r="S26" i="3"/>
  <c r="R26" i="3"/>
  <c r="Q26" i="3"/>
  <c r="P26" i="3"/>
  <c r="E26" i="3"/>
  <c r="T26" i="3" s="1"/>
  <c r="W24" i="3"/>
  <c r="V24" i="3"/>
  <c r="O24" i="3"/>
  <c r="N24" i="3"/>
  <c r="M24" i="3"/>
  <c r="L24" i="3"/>
  <c r="K24" i="3"/>
  <c r="J24" i="3"/>
  <c r="I24" i="3"/>
  <c r="Q24" i="3" s="1"/>
  <c r="H24" i="3"/>
  <c r="R24" i="3" s="1"/>
  <c r="G24" i="3"/>
  <c r="F24" i="3"/>
  <c r="C24" i="3"/>
  <c r="B24" i="3"/>
  <c r="E24" i="3" s="1"/>
  <c r="S23" i="3"/>
  <c r="R23" i="3"/>
  <c r="Q23" i="3"/>
  <c r="P23" i="3"/>
  <c r="E23" i="3"/>
  <c r="U23" i="3" s="1"/>
  <c r="S22" i="3"/>
  <c r="R22" i="3"/>
  <c r="Q22" i="3"/>
  <c r="P22" i="3"/>
  <c r="E22" i="3"/>
  <c r="U21" i="3"/>
  <c r="S21" i="3"/>
  <c r="R21" i="3"/>
  <c r="Q21" i="3"/>
  <c r="P21" i="3"/>
  <c r="E21" i="3"/>
  <c r="T21" i="3" s="1"/>
  <c r="S20" i="3"/>
  <c r="R20" i="3"/>
  <c r="Q20" i="3"/>
  <c r="P20" i="3"/>
  <c r="E20" i="3"/>
  <c r="S19" i="3"/>
  <c r="R19" i="3"/>
  <c r="Q19" i="3"/>
  <c r="P19" i="3"/>
  <c r="E19" i="3"/>
  <c r="U19" i="3" s="1"/>
  <c r="T18" i="3"/>
  <c r="S18" i="3"/>
  <c r="R18" i="3"/>
  <c r="Q18" i="3"/>
  <c r="P18" i="3"/>
  <c r="E18" i="3"/>
  <c r="U18" i="3" s="1"/>
  <c r="W16" i="3"/>
  <c r="V16" i="3"/>
  <c r="O16" i="3"/>
  <c r="N16" i="3"/>
  <c r="M16" i="3"/>
  <c r="L16" i="3"/>
  <c r="K16" i="3"/>
  <c r="J16" i="3"/>
  <c r="I16" i="3"/>
  <c r="S16" i="3" s="1"/>
  <c r="H16" i="3"/>
  <c r="R16" i="3" s="1"/>
  <c r="G16" i="3"/>
  <c r="F16" i="3"/>
  <c r="E16" i="3"/>
  <c r="C16" i="3"/>
  <c r="B16" i="3"/>
  <c r="S15" i="3"/>
  <c r="R15" i="3"/>
  <c r="Q15" i="3"/>
  <c r="P15" i="3"/>
  <c r="E15" i="3"/>
  <c r="S14" i="3"/>
  <c r="R14" i="3"/>
  <c r="Q14" i="3"/>
  <c r="P14" i="3"/>
  <c r="E14" i="3"/>
  <c r="U14" i="3" s="1"/>
  <c r="T13" i="3"/>
  <c r="S13" i="3"/>
  <c r="R13" i="3"/>
  <c r="Q13" i="3"/>
  <c r="P13" i="3"/>
  <c r="E13" i="3"/>
  <c r="U13" i="3" s="1"/>
  <c r="U12" i="3"/>
  <c r="S12" i="3"/>
  <c r="R12" i="3"/>
  <c r="Q12" i="3"/>
  <c r="P12" i="3"/>
  <c r="E12" i="3"/>
  <c r="T12" i="3" s="1"/>
  <c r="T11" i="3"/>
  <c r="S11" i="3"/>
  <c r="R11" i="3"/>
  <c r="Q11" i="3"/>
  <c r="P11" i="3"/>
  <c r="E11" i="3"/>
  <c r="U11" i="3" s="1"/>
  <c r="S10" i="3"/>
  <c r="R10" i="3"/>
  <c r="Q10" i="3"/>
  <c r="P10" i="3"/>
  <c r="E10" i="3"/>
  <c r="U10" i="3" s="1"/>
  <c r="T9" i="3"/>
  <c r="S9" i="3"/>
  <c r="R9" i="3"/>
  <c r="Q9" i="3"/>
  <c r="P9" i="3"/>
  <c r="E9" i="3"/>
  <c r="U9" i="3" s="1"/>
  <c r="S93" i="2"/>
  <c r="R93" i="2"/>
  <c r="Q93" i="2"/>
  <c r="P93" i="2"/>
  <c r="E93" i="2"/>
  <c r="T92" i="2"/>
  <c r="S92" i="2"/>
  <c r="R92" i="2"/>
  <c r="Q92" i="2"/>
  <c r="P92" i="2"/>
  <c r="E92" i="2"/>
  <c r="U92" i="2" s="1"/>
  <c r="S91" i="2"/>
  <c r="R91" i="2"/>
  <c r="Q91" i="2"/>
  <c r="P91" i="2"/>
  <c r="E91" i="2"/>
  <c r="U91" i="2" s="1"/>
  <c r="S90" i="2"/>
  <c r="R90" i="2"/>
  <c r="Q90" i="2"/>
  <c r="P90" i="2"/>
  <c r="E90" i="2"/>
  <c r="U90" i="2" s="1"/>
  <c r="U89" i="2"/>
  <c r="S89" i="2"/>
  <c r="R89" i="2"/>
  <c r="Q89" i="2"/>
  <c r="P89" i="2"/>
  <c r="E89" i="2"/>
  <c r="T89" i="2" s="1"/>
  <c r="S88" i="2"/>
  <c r="R88" i="2"/>
  <c r="Q88" i="2"/>
  <c r="P88" i="2"/>
  <c r="E88" i="2"/>
  <c r="U88" i="2" s="1"/>
  <c r="S87" i="2"/>
  <c r="R87" i="2"/>
  <c r="Q87" i="2"/>
  <c r="P87" i="2"/>
  <c r="E87" i="2"/>
  <c r="U87" i="2" s="1"/>
  <c r="S86" i="2"/>
  <c r="R86" i="2"/>
  <c r="Q86" i="2"/>
  <c r="P86" i="2"/>
  <c r="E86" i="2"/>
  <c r="T86" i="2" s="1"/>
  <c r="W72" i="2"/>
  <c r="V72" i="2"/>
  <c r="O72" i="2"/>
  <c r="N72" i="2"/>
  <c r="M72" i="2"/>
  <c r="L72" i="2"/>
  <c r="K72" i="2"/>
  <c r="J72" i="2"/>
  <c r="I72" i="2"/>
  <c r="S72" i="2" s="1"/>
  <c r="H72" i="2"/>
  <c r="R72" i="2" s="1"/>
  <c r="G72" i="2"/>
  <c r="F72" i="2"/>
  <c r="C72" i="2"/>
  <c r="B72" i="2"/>
  <c r="E72" i="2" s="1"/>
  <c r="W71" i="2"/>
  <c r="V71" i="2"/>
  <c r="O71" i="2"/>
  <c r="N71" i="2"/>
  <c r="M71" i="2"/>
  <c r="L71" i="2"/>
  <c r="K71" i="2"/>
  <c r="J71" i="2"/>
  <c r="I71" i="2"/>
  <c r="H71" i="2"/>
  <c r="R71" i="2" s="1"/>
  <c r="G71" i="2"/>
  <c r="F71" i="2"/>
  <c r="C71" i="2"/>
  <c r="B71" i="2"/>
  <c r="W70" i="2"/>
  <c r="V70" i="2"/>
  <c r="O70" i="2"/>
  <c r="N70" i="2"/>
  <c r="M70" i="2"/>
  <c r="L70" i="2"/>
  <c r="K70" i="2"/>
  <c r="J70" i="2"/>
  <c r="I70" i="2"/>
  <c r="H70" i="2"/>
  <c r="G70" i="2"/>
  <c r="F70" i="2"/>
  <c r="C70" i="2"/>
  <c r="B70" i="2"/>
  <c r="S69" i="2"/>
  <c r="R69" i="2"/>
  <c r="Q69" i="2"/>
  <c r="P69" i="2"/>
  <c r="E69" i="2"/>
  <c r="T69" i="2" s="1"/>
  <c r="W67" i="2"/>
  <c r="V67" i="2"/>
  <c r="O67" i="2"/>
  <c r="N67" i="2"/>
  <c r="M67" i="2"/>
  <c r="L67" i="2"/>
  <c r="K67" i="2"/>
  <c r="J67" i="2"/>
  <c r="I67" i="2"/>
  <c r="S67" i="2" s="1"/>
  <c r="H67" i="2"/>
  <c r="R67" i="2" s="1"/>
  <c r="G67" i="2"/>
  <c r="F67" i="2"/>
  <c r="C67" i="2"/>
  <c r="B67" i="2"/>
  <c r="E67" i="2" s="1"/>
  <c r="W66" i="2"/>
  <c r="V66" i="2"/>
  <c r="O66" i="2"/>
  <c r="N66" i="2"/>
  <c r="M66" i="2"/>
  <c r="L66" i="2"/>
  <c r="K66" i="2"/>
  <c r="J66" i="2"/>
  <c r="I66" i="2"/>
  <c r="H66" i="2"/>
  <c r="R66" i="2" s="1"/>
  <c r="G66" i="2"/>
  <c r="F66" i="2"/>
  <c r="C66" i="2"/>
  <c r="B66" i="2"/>
  <c r="S65" i="2"/>
  <c r="R65" i="2"/>
  <c r="Q65" i="2"/>
  <c r="P65" i="2"/>
  <c r="E65" i="2"/>
  <c r="U65" i="2" s="1"/>
  <c r="T64" i="2"/>
  <c r="S64" i="2"/>
  <c r="R64" i="2"/>
  <c r="Q64" i="2"/>
  <c r="P64" i="2"/>
  <c r="E64" i="2"/>
  <c r="U64" i="2" s="1"/>
  <c r="S63" i="2"/>
  <c r="R63" i="2"/>
  <c r="Q63" i="2"/>
  <c r="P63" i="2"/>
  <c r="E63" i="2"/>
  <c r="T62" i="2"/>
  <c r="S62" i="2"/>
  <c r="R62" i="2"/>
  <c r="Q62" i="2"/>
  <c r="P62" i="2"/>
  <c r="E62" i="2"/>
  <c r="U62" i="2" s="1"/>
  <c r="S61" i="2"/>
  <c r="R61" i="2"/>
  <c r="Q61" i="2"/>
  <c r="P61" i="2"/>
  <c r="E61" i="2"/>
  <c r="T61" i="2" s="1"/>
  <c r="V59" i="2"/>
  <c r="O59" i="2"/>
  <c r="N59" i="2"/>
  <c r="M59" i="2"/>
  <c r="L59" i="2"/>
  <c r="K59" i="2"/>
  <c r="J59" i="2"/>
  <c r="I59" i="2"/>
  <c r="S59" i="2" s="1"/>
  <c r="H59" i="2"/>
  <c r="R59" i="2" s="1"/>
  <c r="G59" i="2"/>
  <c r="F59" i="2"/>
  <c r="C59" i="2"/>
  <c r="B59" i="2"/>
  <c r="E59" i="2" s="1"/>
  <c r="S58" i="2"/>
  <c r="R58" i="2"/>
  <c r="Q58" i="2"/>
  <c r="P58" i="2"/>
  <c r="E58" i="2"/>
  <c r="U58" i="2" s="1"/>
  <c r="S57" i="2"/>
  <c r="R57" i="2"/>
  <c r="Q57" i="2"/>
  <c r="P57" i="2"/>
  <c r="E57" i="2"/>
  <c r="U57" i="2" s="1"/>
  <c r="S56" i="2"/>
  <c r="R56" i="2"/>
  <c r="Q56" i="2"/>
  <c r="P56" i="2"/>
  <c r="E56" i="2"/>
  <c r="U55" i="2"/>
  <c r="S55" i="2"/>
  <c r="R55" i="2"/>
  <c r="Q55" i="2"/>
  <c r="P55" i="2"/>
  <c r="E55" i="2"/>
  <c r="T55" i="2" s="1"/>
  <c r="W53" i="2"/>
  <c r="V53" i="2"/>
  <c r="O53" i="2"/>
  <c r="N53" i="2"/>
  <c r="M53" i="2"/>
  <c r="L53" i="2"/>
  <c r="K53" i="2"/>
  <c r="J53" i="2"/>
  <c r="I53" i="2"/>
  <c r="H53" i="2"/>
  <c r="R53" i="2" s="1"/>
  <c r="G53" i="2"/>
  <c r="F53" i="2"/>
  <c r="C53" i="2"/>
  <c r="B53" i="2"/>
  <c r="S52" i="2"/>
  <c r="R52" i="2"/>
  <c r="Q52" i="2"/>
  <c r="P52" i="2"/>
  <c r="E52" i="2"/>
  <c r="U52" i="2" s="1"/>
  <c r="S51" i="2"/>
  <c r="R51" i="2"/>
  <c r="Q51" i="2"/>
  <c r="P51" i="2"/>
  <c r="E51" i="2"/>
  <c r="U51" i="2" s="1"/>
  <c r="S50" i="2"/>
  <c r="R50" i="2"/>
  <c r="Q50" i="2"/>
  <c r="P50" i="2"/>
  <c r="E50" i="2"/>
  <c r="T50" i="2" s="1"/>
  <c r="T49" i="2"/>
  <c r="S49" i="2"/>
  <c r="R49" i="2"/>
  <c r="Q49" i="2"/>
  <c r="P49" i="2"/>
  <c r="E49" i="2"/>
  <c r="U49" i="2" s="1"/>
  <c r="S48" i="2"/>
  <c r="R48" i="2"/>
  <c r="Q48" i="2"/>
  <c r="P48" i="2"/>
  <c r="E48" i="2"/>
  <c r="U48" i="2" s="1"/>
  <c r="T47" i="2"/>
  <c r="S47" i="2"/>
  <c r="R47" i="2"/>
  <c r="Q47" i="2"/>
  <c r="P47" i="2"/>
  <c r="E47" i="2"/>
  <c r="U47" i="2" s="1"/>
  <c r="S46" i="2"/>
  <c r="R46" i="2"/>
  <c r="Q46" i="2"/>
  <c r="P46" i="2"/>
  <c r="E46" i="2"/>
  <c r="T45" i="2"/>
  <c r="S45" i="2"/>
  <c r="R45" i="2"/>
  <c r="Q45" i="2"/>
  <c r="P45" i="2"/>
  <c r="E45" i="2"/>
  <c r="U45" i="2" s="1"/>
  <c r="S44" i="2"/>
  <c r="R44" i="2"/>
  <c r="Q44" i="2"/>
  <c r="P44" i="2"/>
  <c r="E44" i="2"/>
  <c r="U44" i="2" s="1"/>
  <c r="S43" i="2"/>
  <c r="R43" i="2"/>
  <c r="Q43" i="2"/>
  <c r="P43" i="2"/>
  <c r="E43" i="2"/>
  <c r="U43" i="2" s="1"/>
  <c r="U42" i="2"/>
  <c r="S42" i="2"/>
  <c r="R42" i="2"/>
  <c r="Q42" i="2"/>
  <c r="P42" i="2"/>
  <c r="E42" i="2"/>
  <c r="T42" i="2" s="1"/>
  <c r="W40" i="2"/>
  <c r="V40" i="2"/>
  <c r="O40" i="2"/>
  <c r="N40" i="2"/>
  <c r="M40" i="2"/>
  <c r="L40" i="2"/>
  <c r="K40" i="2"/>
  <c r="J40" i="2"/>
  <c r="I40" i="2"/>
  <c r="H40" i="2"/>
  <c r="R40" i="2" s="1"/>
  <c r="G40" i="2"/>
  <c r="F40" i="2"/>
  <c r="C40" i="2"/>
  <c r="B40" i="2"/>
  <c r="E40" i="2" s="1"/>
  <c r="S39" i="2"/>
  <c r="R39" i="2"/>
  <c r="Q39" i="2"/>
  <c r="P39" i="2"/>
  <c r="E39" i="2"/>
  <c r="U39" i="2" s="1"/>
  <c r="S38" i="2"/>
  <c r="R38" i="2"/>
  <c r="Q38" i="2"/>
  <c r="P38" i="2"/>
  <c r="T38" i="2" s="1"/>
  <c r="E38" i="2"/>
  <c r="S37" i="2"/>
  <c r="R37" i="2"/>
  <c r="Q37" i="2"/>
  <c r="P37" i="2"/>
  <c r="E37" i="2"/>
  <c r="T37" i="2" s="1"/>
  <c r="S36" i="2"/>
  <c r="R36" i="2"/>
  <c r="Q36" i="2"/>
  <c r="P36" i="2"/>
  <c r="T36" i="2" s="1"/>
  <c r="E36" i="2"/>
  <c r="S35" i="2"/>
  <c r="R35" i="2"/>
  <c r="Q35" i="2"/>
  <c r="P35" i="2"/>
  <c r="E35" i="2"/>
  <c r="W33" i="2"/>
  <c r="V33" i="2"/>
  <c r="O33" i="2"/>
  <c r="N33" i="2"/>
  <c r="M33" i="2"/>
  <c r="L33" i="2"/>
  <c r="K33" i="2"/>
  <c r="J33" i="2"/>
  <c r="I33" i="2"/>
  <c r="S33" i="2" s="1"/>
  <c r="H33" i="2"/>
  <c r="G33" i="2"/>
  <c r="F33" i="2"/>
  <c r="C33" i="2"/>
  <c r="E33" i="2" s="1"/>
  <c r="B33" i="2"/>
  <c r="S32" i="2"/>
  <c r="R32" i="2"/>
  <c r="Q32" i="2"/>
  <c r="U32" i="2" s="1"/>
  <c r="P32" i="2"/>
  <c r="E32" i="2"/>
  <c r="W30" i="2"/>
  <c r="V30" i="2"/>
  <c r="O30" i="2"/>
  <c r="N30" i="2"/>
  <c r="M30" i="2"/>
  <c r="L30" i="2"/>
  <c r="K30" i="2"/>
  <c r="J30" i="2"/>
  <c r="I30" i="2"/>
  <c r="Q30" i="2" s="1"/>
  <c r="H30" i="2"/>
  <c r="R30" i="2" s="1"/>
  <c r="G30" i="2"/>
  <c r="F30" i="2"/>
  <c r="C30" i="2"/>
  <c r="B30" i="2"/>
  <c r="S29" i="2"/>
  <c r="R29" i="2"/>
  <c r="Q29" i="2"/>
  <c r="P29" i="2"/>
  <c r="E29" i="2"/>
  <c r="U29" i="2" s="1"/>
  <c r="S28" i="2"/>
  <c r="R28" i="2"/>
  <c r="Q28" i="2"/>
  <c r="P28" i="2"/>
  <c r="T28" i="2" s="1"/>
  <c r="E28" i="2"/>
  <c r="U27" i="2"/>
  <c r="S27" i="2"/>
  <c r="R27" i="2"/>
  <c r="Q27" i="2"/>
  <c r="P27" i="2"/>
  <c r="E27" i="2"/>
  <c r="T27" i="2" s="1"/>
  <c r="T26" i="2"/>
  <c r="S26" i="2"/>
  <c r="R26" i="2"/>
  <c r="Q26" i="2"/>
  <c r="P26" i="2"/>
  <c r="E26" i="2"/>
  <c r="U26" i="2" s="1"/>
  <c r="W24" i="2"/>
  <c r="V24" i="2"/>
  <c r="O24" i="2"/>
  <c r="N24" i="2"/>
  <c r="M24" i="2"/>
  <c r="L24" i="2"/>
  <c r="K24" i="2"/>
  <c r="J24" i="2"/>
  <c r="I24" i="2"/>
  <c r="H24" i="2"/>
  <c r="G24" i="2"/>
  <c r="F24" i="2"/>
  <c r="C24" i="2"/>
  <c r="B24" i="2"/>
  <c r="E24" i="2" s="1"/>
  <c r="U23" i="2"/>
  <c r="T23" i="2"/>
  <c r="S23" i="2"/>
  <c r="R23" i="2"/>
  <c r="Q23" i="2"/>
  <c r="P23" i="2"/>
  <c r="E23" i="2"/>
  <c r="S22" i="2"/>
  <c r="R22" i="2"/>
  <c r="Q22" i="2"/>
  <c r="P22" i="2"/>
  <c r="E22" i="2"/>
  <c r="U22" i="2" s="1"/>
  <c r="S21" i="2"/>
  <c r="R21" i="2"/>
  <c r="Q21" i="2"/>
  <c r="P21" i="2"/>
  <c r="E21" i="2"/>
  <c r="U21" i="2" s="1"/>
  <c r="S20" i="2"/>
  <c r="R20" i="2"/>
  <c r="Q20" i="2"/>
  <c r="P20" i="2"/>
  <c r="E20" i="2"/>
  <c r="U20" i="2" s="1"/>
  <c r="U19" i="2"/>
  <c r="S19" i="2"/>
  <c r="R19" i="2"/>
  <c r="Q19" i="2"/>
  <c r="P19" i="2"/>
  <c r="E19" i="2"/>
  <c r="T19" i="2" s="1"/>
  <c r="U18" i="2"/>
  <c r="T18" i="2"/>
  <c r="S18" i="2"/>
  <c r="R18" i="2"/>
  <c r="Q18" i="2"/>
  <c r="P18" i="2"/>
  <c r="E18" i="2"/>
  <c r="W16" i="2"/>
  <c r="V16" i="2"/>
  <c r="S16" i="2"/>
  <c r="O16" i="2"/>
  <c r="N16" i="2"/>
  <c r="M16" i="2"/>
  <c r="L16" i="2"/>
  <c r="K16" i="2"/>
  <c r="J16" i="2"/>
  <c r="I16" i="2"/>
  <c r="Q16" i="2" s="1"/>
  <c r="H16" i="2"/>
  <c r="R16" i="2" s="1"/>
  <c r="G16" i="2"/>
  <c r="F16" i="2"/>
  <c r="C16" i="2"/>
  <c r="B16" i="2"/>
  <c r="E16" i="2" s="1"/>
  <c r="S15" i="2"/>
  <c r="R15" i="2"/>
  <c r="Q15" i="2"/>
  <c r="P15" i="2"/>
  <c r="E15" i="2"/>
  <c r="U15" i="2" s="1"/>
  <c r="S14" i="2"/>
  <c r="R14" i="2"/>
  <c r="Q14" i="2"/>
  <c r="U14" i="2" s="1"/>
  <c r="P14" i="2"/>
  <c r="E14" i="2"/>
  <c r="T14" i="2" s="1"/>
  <c r="S13" i="2"/>
  <c r="R13" i="2"/>
  <c r="Q13" i="2"/>
  <c r="P13" i="2"/>
  <c r="E13" i="2"/>
  <c r="T12" i="2"/>
  <c r="S12" i="2"/>
  <c r="R12" i="2"/>
  <c r="Q12" i="2"/>
  <c r="P12" i="2"/>
  <c r="E12" i="2"/>
  <c r="U12" i="2" s="1"/>
  <c r="S11" i="2"/>
  <c r="R11" i="2"/>
  <c r="Q11" i="2"/>
  <c r="P11" i="2"/>
  <c r="E11" i="2"/>
  <c r="S10" i="2"/>
  <c r="R10" i="2"/>
  <c r="Q10" i="2"/>
  <c r="P10" i="2"/>
  <c r="E10" i="2"/>
  <c r="T10" i="2" s="1"/>
  <c r="S9" i="2"/>
  <c r="R9" i="2"/>
  <c r="Q9" i="2"/>
  <c r="P9" i="2"/>
  <c r="E9" i="2"/>
  <c r="S93" i="1"/>
  <c r="R93" i="1"/>
  <c r="Q93" i="1"/>
  <c r="P93" i="1"/>
  <c r="E93" i="1"/>
  <c r="U93" i="1" s="1"/>
  <c r="S92" i="1"/>
  <c r="R92" i="1"/>
  <c r="Q92" i="1"/>
  <c r="P92" i="1"/>
  <c r="E92" i="1"/>
  <c r="U92" i="1" s="1"/>
  <c r="U91" i="1"/>
  <c r="S91" i="1"/>
  <c r="R91" i="1"/>
  <c r="Q91" i="1"/>
  <c r="P91" i="1"/>
  <c r="E91" i="1"/>
  <c r="T91" i="1" s="1"/>
  <c r="S90" i="1"/>
  <c r="R90" i="1"/>
  <c r="Q90" i="1"/>
  <c r="P90" i="1"/>
  <c r="E90" i="1"/>
  <c r="U90" i="1" s="1"/>
  <c r="S89" i="1"/>
  <c r="R89" i="1"/>
  <c r="Q89" i="1"/>
  <c r="P89" i="1"/>
  <c r="E89" i="1"/>
  <c r="U89" i="1" s="1"/>
  <c r="S88" i="1"/>
  <c r="R88" i="1"/>
  <c r="Q88" i="1"/>
  <c r="P88" i="1"/>
  <c r="E88" i="1"/>
  <c r="U88" i="1" s="1"/>
  <c r="U87" i="1"/>
  <c r="S87" i="1"/>
  <c r="R87" i="1"/>
  <c r="Q87" i="1"/>
  <c r="P87" i="1"/>
  <c r="E87" i="1"/>
  <c r="T87" i="1" s="1"/>
  <c r="T86" i="1"/>
  <c r="S86" i="1"/>
  <c r="R86" i="1"/>
  <c r="Q86" i="1"/>
  <c r="P86" i="1"/>
  <c r="E86" i="1"/>
  <c r="U86" i="1" s="1"/>
  <c r="W72" i="1"/>
  <c r="V72" i="1"/>
  <c r="O72" i="1"/>
  <c r="N72" i="1"/>
  <c r="M72" i="1"/>
  <c r="L72" i="1"/>
  <c r="K72" i="1"/>
  <c r="J72" i="1"/>
  <c r="I72" i="1"/>
  <c r="H72" i="1"/>
  <c r="R72" i="1" s="1"/>
  <c r="G72" i="1"/>
  <c r="F72" i="1"/>
  <c r="C72" i="1"/>
  <c r="B72" i="1"/>
  <c r="W71" i="1"/>
  <c r="V71" i="1"/>
  <c r="O71" i="1"/>
  <c r="N71" i="1"/>
  <c r="M71" i="1"/>
  <c r="L71" i="1"/>
  <c r="K71" i="1"/>
  <c r="J71" i="1"/>
  <c r="I71" i="1"/>
  <c r="H71" i="1"/>
  <c r="G71" i="1"/>
  <c r="F71" i="1"/>
  <c r="C71" i="1"/>
  <c r="B71" i="1"/>
  <c r="E71" i="1" s="1"/>
  <c r="W70" i="1"/>
  <c r="V70" i="1"/>
  <c r="O70" i="1"/>
  <c r="N70" i="1"/>
  <c r="M70" i="1"/>
  <c r="L70" i="1"/>
  <c r="K70" i="1"/>
  <c r="J70" i="1"/>
  <c r="I70" i="1"/>
  <c r="S70" i="1" s="1"/>
  <c r="H70" i="1"/>
  <c r="G70" i="1"/>
  <c r="F70" i="1"/>
  <c r="E70" i="1"/>
  <c r="C70" i="1"/>
  <c r="B70" i="1"/>
  <c r="S69" i="1"/>
  <c r="R69" i="1"/>
  <c r="Q69" i="1"/>
  <c r="P69" i="1"/>
  <c r="E69" i="1"/>
  <c r="W67" i="1"/>
  <c r="V67" i="1"/>
  <c r="O67" i="1"/>
  <c r="N67" i="1"/>
  <c r="M67" i="1"/>
  <c r="L67" i="1"/>
  <c r="K67" i="1"/>
  <c r="J67" i="1"/>
  <c r="I67" i="1"/>
  <c r="H67" i="1"/>
  <c r="R67" i="1" s="1"/>
  <c r="G67" i="1"/>
  <c r="F67" i="1"/>
  <c r="C67" i="1"/>
  <c r="B67" i="1"/>
  <c r="W66" i="1"/>
  <c r="V66" i="1"/>
  <c r="O66" i="1"/>
  <c r="N66" i="1"/>
  <c r="M66" i="1"/>
  <c r="L66" i="1"/>
  <c r="K66" i="1"/>
  <c r="J66" i="1"/>
  <c r="I66" i="1"/>
  <c r="H66" i="1"/>
  <c r="G66" i="1"/>
  <c r="F66" i="1"/>
  <c r="C66" i="1"/>
  <c r="B66" i="1"/>
  <c r="S65" i="1"/>
  <c r="R65" i="1"/>
  <c r="Q65" i="1"/>
  <c r="U65" i="1" s="1"/>
  <c r="P65" i="1"/>
  <c r="E65" i="1"/>
  <c r="U64" i="1"/>
  <c r="T64" i="1"/>
  <c r="S64" i="1"/>
  <c r="R64" i="1"/>
  <c r="Q64" i="1"/>
  <c r="P64" i="1"/>
  <c r="E64" i="1"/>
  <c r="S63" i="1"/>
  <c r="R63" i="1"/>
  <c r="Q63" i="1"/>
  <c r="P63" i="1"/>
  <c r="E63" i="1"/>
  <c r="S62" i="1"/>
  <c r="R62" i="1"/>
  <c r="Q62" i="1"/>
  <c r="P62" i="1"/>
  <c r="E62" i="1"/>
  <c r="U62" i="1" s="1"/>
  <c r="S61" i="1"/>
  <c r="R61" i="1"/>
  <c r="Q61" i="1"/>
  <c r="P61" i="1"/>
  <c r="E61" i="1"/>
  <c r="U61" i="1" s="1"/>
  <c r="V59" i="1"/>
  <c r="O59" i="1"/>
  <c r="N59" i="1"/>
  <c r="M59" i="1"/>
  <c r="L59" i="1"/>
  <c r="K59" i="1"/>
  <c r="J59" i="1"/>
  <c r="I59" i="1"/>
  <c r="Q59" i="1" s="1"/>
  <c r="H59" i="1"/>
  <c r="R59" i="1" s="1"/>
  <c r="G59" i="1"/>
  <c r="F59" i="1"/>
  <c r="C59" i="1"/>
  <c r="B59" i="1"/>
  <c r="E59" i="1" s="1"/>
  <c r="S58" i="1"/>
  <c r="R58" i="1"/>
  <c r="Q58" i="1"/>
  <c r="P58" i="1"/>
  <c r="E58" i="1"/>
  <c r="U58" i="1" s="1"/>
  <c r="S57" i="1"/>
  <c r="R57" i="1"/>
  <c r="Q57" i="1"/>
  <c r="P57" i="1"/>
  <c r="E57" i="1"/>
  <c r="T57" i="1" s="1"/>
  <c r="U56" i="1"/>
  <c r="T56" i="1"/>
  <c r="S56" i="1"/>
  <c r="R56" i="1"/>
  <c r="Q56" i="1"/>
  <c r="P56" i="1"/>
  <c r="E56" i="1"/>
  <c r="S55" i="1"/>
  <c r="R55" i="1"/>
  <c r="Q55" i="1"/>
  <c r="P55" i="1"/>
  <c r="E55" i="1"/>
  <c r="W53" i="1"/>
  <c r="V53" i="1"/>
  <c r="O53" i="1"/>
  <c r="N53" i="1"/>
  <c r="M53" i="1"/>
  <c r="L53" i="1"/>
  <c r="K53" i="1"/>
  <c r="J53" i="1"/>
  <c r="I53" i="1"/>
  <c r="H53" i="1"/>
  <c r="G53" i="1"/>
  <c r="F53" i="1"/>
  <c r="C53" i="1"/>
  <c r="B53" i="1"/>
  <c r="S52" i="1"/>
  <c r="R52" i="1"/>
  <c r="Q52" i="1"/>
  <c r="P52" i="1"/>
  <c r="E52" i="1"/>
  <c r="S51" i="1"/>
  <c r="R51" i="1"/>
  <c r="Q51" i="1"/>
  <c r="P51" i="1"/>
  <c r="E51" i="1"/>
  <c r="S50" i="1"/>
  <c r="R50" i="1"/>
  <c r="Q50" i="1"/>
  <c r="P50" i="1"/>
  <c r="E50" i="1"/>
  <c r="U50" i="1" s="1"/>
  <c r="S49" i="1"/>
  <c r="R49" i="1"/>
  <c r="Q49" i="1"/>
  <c r="P49" i="1"/>
  <c r="E49" i="1"/>
  <c r="U49" i="1" s="1"/>
  <c r="U48" i="1"/>
  <c r="S48" i="1"/>
  <c r="R48" i="1"/>
  <c r="Q48" i="1"/>
  <c r="P48" i="1"/>
  <c r="E48" i="1"/>
  <c r="T48" i="1" s="1"/>
  <c r="S47" i="1"/>
  <c r="R47" i="1"/>
  <c r="Q47" i="1"/>
  <c r="P47" i="1"/>
  <c r="E47" i="1"/>
  <c r="U47" i="1" s="1"/>
  <c r="S46" i="1"/>
  <c r="R46" i="1"/>
  <c r="Q46" i="1"/>
  <c r="P46" i="1"/>
  <c r="E46" i="1"/>
  <c r="U46" i="1" s="1"/>
  <c r="S45" i="1"/>
  <c r="R45" i="1"/>
  <c r="Q45" i="1"/>
  <c r="P45" i="1"/>
  <c r="E45" i="1"/>
  <c r="U45" i="1" s="1"/>
  <c r="S44" i="1"/>
  <c r="R44" i="1"/>
  <c r="Q44" i="1"/>
  <c r="U44" i="1" s="1"/>
  <c r="P44" i="1"/>
  <c r="E44" i="1"/>
  <c r="T44" i="1" s="1"/>
  <c r="S43" i="1"/>
  <c r="R43" i="1"/>
  <c r="Q43" i="1"/>
  <c r="P43" i="1"/>
  <c r="E43" i="1"/>
  <c r="T42" i="1"/>
  <c r="S42" i="1"/>
  <c r="R42" i="1"/>
  <c r="Q42" i="1"/>
  <c r="P42" i="1"/>
  <c r="E42" i="1"/>
  <c r="U42" i="1" s="1"/>
  <c r="W40" i="1"/>
  <c r="V40" i="1"/>
  <c r="O40" i="1"/>
  <c r="N40" i="1"/>
  <c r="M40" i="1"/>
  <c r="L40" i="1"/>
  <c r="K40" i="1"/>
  <c r="J40" i="1"/>
  <c r="I40" i="1"/>
  <c r="Q40" i="1" s="1"/>
  <c r="H40" i="1"/>
  <c r="G40" i="1"/>
  <c r="F40" i="1"/>
  <c r="C40" i="1"/>
  <c r="B40" i="1"/>
  <c r="S39" i="1"/>
  <c r="R39" i="1"/>
  <c r="Q39" i="1"/>
  <c r="P39" i="1"/>
  <c r="E39" i="1"/>
  <c r="S38" i="1"/>
  <c r="R38" i="1"/>
  <c r="Q38" i="1"/>
  <c r="P38" i="1"/>
  <c r="T38" i="1" s="1"/>
  <c r="E38" i="1"/>
  <c r="S37" i="1"/>
  <c r="R37" i="1"/>
  <c r="Q37" i="1"/>
  <c r="P37" i="1"/>
  <c r="E37" i="1"/>
  <c r="U37" i="1" s="1"/>
  <c r="S36" i="1"/>
  <c r="R36" i="1"/>
  <c r="Q36" i="1"/>
  <c r="P36" i="1"/>
  <c r="E36" i="1"/>
  <c r="U36" i="1" s="1"/>
  <c r="S35" i="1"/>
  <c r="R35" i="1"/>
  <c r="Q35" i="1"/>
  <c r="P35" i="1"/>
  <c r="E35" i="1"/>
  <c r="W33" i="1"/>
  <c r="V33" i="1"/>
  <c r="O33" i="1"/>
  <c r="N33" i="1"/>
  <c r="M33" i="1"/>
  <c r="L33" i="1"/>
  <c r="K33" i="1"/>
  <c r="J33" i="1"/>
  <c r="I33" i="1"/>
  <c r="S33" i="1" s="1"/>
  <c r="H33" i="1"/>
  <c r="R33" i="1" s="1"/>
  <c r="G33" i="1"/>
  <c r="F33" i="1"/>
  <c r="C33" i="1"/>
  <c r="B33" i="1"/>
  <c r="E33" i="1" s="1"/>
  <c r="S32" i="1"/>
  <c r="R32" i="1"/>
  <c r="Q32" i="1"/>
  <c r="P32" i="1"/>
  <c r="T32" i="1" s="1"/>
  <c r="E32" i="1"/>
  <c r="U32" i="1" s="1"/>
  <c r="W30" i="1"/>
  <c r="V30" i="1"/>
  <c r="O30" i="1"/>
  <c r="N30" i="1"/>
  <c r="M30" i="1"/>
  <c r="L30" i="1"/>
  <c r="K30" i="1"/>
  <c r="J30" i="1"/>
  <c r="I30" i="1"/>
  <c r="H30" i="1"/>
  <c r="P30" i="1" s="1"/>
  <c r="G30" i="1"/>
  <c r="F30" i="1"/>
  <c r="C30" i="1"/>
  <c r="B30" i="1"/>
  <c r="S29" i="1"/>
  <c r="R29" i="1"/>
  <c r="Q29" i="1"/>
  <c r="U29" i="1" s="1"/>
  <c r="P29" i="1"/>
  <c r="E29" i="1"/>
  <c r="S28" i="1"/>
  <c r="R28" i="1"/>
  <c r="Q28" i="1"/>
  <c r="U28" i="1" s="1"/>
  <c r="P28" i="1"/>
  <c r="T28" i="1" s="1"/>
  <c r="E28" i="1"/>
  <c r="S27" i="1"/>
  <c r="R27" i="1"/>
  <c r="Q27" i="1"/>
  <c r="P27" i="1"/>
  <c r="E27" i="1"/>
  <c r="U27" i="1" s="1"/>
  <c r="S26" i="1"/>
  <c r="R26" i="1"/>
  <c r="Q26" i="1"/>
  <c r="P26" i="1"/>
  <c r="E26" i="1"/>
  <c r="U26" i="1" s="1"/>
  <c r="W24" i="1"/>
  <c r="V24" i="1"/>
  <c r="O24" i="1"/>
  <c r="N24" i="1"/>
  <c r="M24" i="1"/>
  <c r="L24" i="1"/>
  <c r="K24" i="1"/>
  <c r="J24" i="1"/>
  <c r="I24" i="1"/>
  <c r="S24" i="1" s="1"/>
  <c r="H24" i="1"/>
  <c r="G24" i="1"/>
  <c r="F24" i="1"/>
  <c r="C24" i="1"/>
  <c r="E24" i="1" s="1"/>
  <c r="B24" i="1"/>
  <c r="S23" i="1"/>
  <c r="R23" i="1"/>
  <c r="Q23" i="1"/>
  <c r="P23" i="1"/>
  <c r="E23" i="1"/>
  <c r="U23" i="1" s="1"/>
  <c r="T22" i="1"/>
  <c r="S22" i="1"/>
  <c r="R22" i="1"/>
  <c r="Q22" i="1"/>
  <c r="P22" i="1"/>
  <c r="E22" i="1"/>
  <c r="U22" i="1" s="1"/>
  <c r="S21" i="1"/>
  <c r="R21" i="1"/>
  <c r="Q21" i="1"/>
  <c r="P21" i="1"/>
  <c r="E21" i="1"/>
  <c r="U21" i="1" s="1"/>
  <c r="U20" i="1"/>
  <c r="S20" i="1"/>
  <c r="R20" i="1"/>
  <c r="Q20" i="1"/>
  <c r="P20" i="1"/>
  <c r="E20" i="1"/>
  <c r="T20" i="1" s="1"/>
  <c r="S19" i="1"/>
  <c r="R19" i="1"/>
  <c r="Q19" i="1"/>
  <c r="U19" i="1" s="1"/>
  <c r="P19" i="1"/>
  <c r="T19" i="1" s="1"/>
  <c r="E19" i="1"/>
  <c r="S18" i="1"/>
  <c r="R18" i="1"/>
  <c r="Q18" i="1"/>
  <c r="P18" i="1"/>
  <c r="E18" i="1"/>
  <c r="U18" i="1" s="1"/>
  <c r="W16" i="1"/>
  <c r="V16" i="1"/>
  <c r="O16" i="1"/>
  <c r="N16" i="1"/>
  <c r="M16" i="1"/>
  <c r="L16" i="1"/>
  <c r="K16" i="1"/>
  <c r="J16" i="1"/>
  <c r="I16" i="1"/>
  <c r="Q16" i="1" s="1"/>
  <c r="H16" i="1"/>
  <c r="G16" i="1"/>
  <c r="F16" i="1"/>
  <c r="C16" i="1"/>
  <c r="B16" i="1"/>
  <c r="E16" i="1" s="1"/>
  <c r="S15" i="1"/>
  <c r="R15" i="1"/>
  <c r="Q15" i="1"/>
  <c r="U15" i="1" s="1"/>
  <c r="P15" i="1"/>
  <c r="E15" i="1"/>
  <c r="S14" i="1"/>
  <c r="R14" i="1"/>
  <c r="Q14" i="1"/>
  <c r="U14" i="1" s="1"/>
  <c r="P14" i="1"/>
  <c r="T14" i="1" s="1"/>
  <c r="E14" i="1"/>
  <c r="S13" i="1"/>
  <c r="R13" i="1"/>
  <c r="Q13" i="1"/>
  <c r="P13" i="1"/>
  <c r="E13" i="1"/>
  <c r="U13" i="1" s="1"/>
  <c r="S12" i="1"/>
  <c r="R12" i="1"/>
  <c r="Q12" i="1"/>
  <c r="P12" i="1"/>
  <c r="E12" i="1"/>
  <c r="U12" i="1" s="1"/>
  <c r="S11" i="1"/>
  <c r="R11" i="1"/>
  <c r="Q11" i="1"/>
  <c r="U11" i="1" s="1"/>
  <c r="P11" i="1"/>
  <c r="E11" i="1"/>
  <c r="S10" i="1"/>
  <c r="R10" i="1"/>
  <c r="Q10" i="1"/>
  <c r="U10" i="1" s="1"/>
  <c r="P10" i="1"/>
  <c r="T10" i="1" s="1"/>
  <c r="E10" i="1"/>
  <c r="S9" i="1"/>
  <c r="R9" i="1"/>
  <c r="Q9" i="1"/>
  <c r="P9" i="1"/>
  <c r="E9" i="1"/>
  <c r="S30" i="5" l="1"/>
  <c r="T91" i="5"/>
  <c r="U91" i="5"/>
  <c r="U61" i="7"/>
  <c r="T61" i="7"/>
  <c r="Q59" i="12"/>
  <c r="S59" i="12"/>
  <c r="T39" i="1"/>
  <c r="U39" i="1"/>
  <c r="U22" i="5"/>
  <c r="T22" i="5"/>
  <c r="U93" i="8"/>
  <c r="T93" i="8"/>
  <c r="U21" i="9"/>
  <c r="T21" i="9"/>
  <c r="T22" i="10"/>
  <c r="U22" i="10"/>
  <c r="U22" i="12"/>
  <c r="T22" i="12"/>
  <c r="T48" i="12"/>
  <c r="U48" i="12"/>
  <c r="U90" i="12"/>
  <c r="T90" i="12"/>
  <c r="R33" i="14"/>
  <c r="U63" i="1"/>
  <c r="T63" i="1"/>
  <c r="U50" i="2"/>
  <c r="T88" i="2"/>
  <c r="T93" i="2"/>
  <c r="U93" i="2"/>
  <c r="R16" i="4"/>
  <c r="U18" i="5"/>
  <c r="T18" i="5"/>
  <c r="U38" i="5"/>
  <c r="T38" i="5"/>
  <c r="U86" i="5"/>
  <c r="T86" i="5"/>
  <c r="T22" i="6"/>
  <c r="U22" i="6"/>
  <c r="T88" i="6"/>
  <c r="U88" i="6"/>
  <c r="U69" i="7"/>
  <c r="T69" i="7"/>
  <c r="T11" i="8"/>
  <c r="U11" i="8"/>
  <c r="U19" i="8"/>
  <c r="T19" i="8"/>
  <c r="U45" i="11"/>
  <c r="T45" i="11"/>
  <c r="P30" i="12"/>
  <c r="R30" i="12"/>
  <c r="T46" i="13"/>
  <c r="U46" i="13"/>
  <c r="T63" i="13"/>
  <c r="U63" i="13"/>
  <c r="U9" i="14"/>
  <c r="T9" i="14"/>
  <c r="U69" i="15"/>
  <c r="T69" i="15"/>
  <c r="T46" i="16"/>
  <c r="U46" i="16"/>
  <c r="U92" i="19"/>
  <c r="T92" i="19"/>
  <c r="T14" i="20"/>
  <c r="U14" i="20"/>
  <c r="U55" i="1"/>
  <c r="T55" i="1"/>
  <c r="U26" i="11"/>
  <c r="T26" i="11"/>
  <c r="U86" i="12"/>
  <c r="T86" i="12"/>
  <c r="U22" i="26"/>
  <c r="T22" i="26"/>
  <c r="U97" i="11"/>
  <c r="T97" i="11"/>
  <c r="Q66" i="1"/>
  <c r="T63" i="2"/>
  <c r="U63" i="2"/>
  <c r="U20" i="3"/>
  <c r="T20" i="3"/>
  <c r="P33" i="3"/>
  <c r="R40" i="4"/>
  <c r="U55" i="5"/>
  <c r="T55" i="5"/>
  <c r="T13" i="6"/>
  <c r="U13" i="6"/>
  <c r="U27" i="8"/>
  <c r="T27" i="8"/>
  <c r="T23" i="1"/>
  <c r="Q53" i="1"/>
  <c r="U53" i="1" s="1"/>
  <c r="T90" i="1"/>
  <c r="T22" i="2"/>
  <c r="T43" i="2"/>
  <c r="U22" i="3"/>
  <c r="T22" i="3"/>
  <c r="E53" i="3"/>
  <c r="U57" i="3"/>
  <c r="T57" i="3"/>
  <c r="U11" i="4"/>
  <c r="T11" i="4"/>
  <c r="U36" i="4"/>
  <c r="U51" i="4"/>
  <c r="T51" i="4"/>
  <c r="E16" i="5"/>
  <c r="R30" i="5"/>
  <c r="T51" i="5"/>
  <c r="T19" i="6"/>
  <c r="T37" i="6"/>
  <c r="T58" i="6"/>
  <c r="T62" i="6"/>
  <c r="E53" i="8"/>
  <c r="R66" i="8"/>
  <c r="U23" i="9"/>
  <c r="T23" i="9"/>
  <c r="Q71" i="9"/>
  <c r="S71" i="9"/>
  <c r="T86" i="9"/>
  <c r="U86" i="9"/>
  <c r="U92" i="9"/>
  <c r="T92" i="9"/>
  <c r="U28" i="12"/>
  <c r="T28" i="12"/>
  <c r="R66" i="12"/>
  <c r="U49" i="15"/>
  <c r="T49" i="15"/>
  <c r="Q66" i="15"/>
  <c r="S66" i="15"/>
  <c r="U20" i="17"/>
  <c r="T20" i="17"/>
  <c r="T93" i="3"/>
  <c r="U93" i="3"/>
  <c r="U9" i="6"/>
  <c r="T9" i="6"/>
  <c r="U64" i="8"/>
  <c r="T64" i="8"/>
  <c r="U64" i="9"/>
  <c r="T64" i="9"/>
  <c r="R30" i="11"/>
  <c r="U62" i="25"/>
  <c r="T62" i="25"/>
  <c r="R30" i="1"/>
  <c r="T51" i="1"/>
  <c r="T9" i="2"/>
  <c r="U21" i="4"/>
  <c r="T21" i="4"/>
  <c r="T44" i="8"/>
  <c r="U44" i="8"/>
  <c r="U21" i="11"/>
  <c r="T21" i="11"/>
  <c r="R70" i="12"/>
  <c r="P16" i="1"/>
  <c r="R16" i="1"/>
  <c r="T27" i="1"/>
  <c r="Q30" i="1"/>
  <c r="S30" i="1"/>
  <c r="T46" i="1"/>
  <c r="S59" i="1"/>
  <c r="Q70" i="2"/>
  <c r="S70" i="2"/>
  <c r="T90" i="2"/>
  <c r="T27" i="3"/>
  <c r="T45" i="3"/>
  <c r="U45" i="3"/>
  <c r="T89" i="3"/>
  <c r="U89" i="3"/>
  <c r="S66" i="5"/>
  <c r="U18" i="6"/>
  <c r="T18" i="6"/>
  <c r="U44" i="7"/>
  <c r="T44" i="7"/>
  <c r="T37" i="9"/>
  <c r="U37" i="9"/>
  <c r="T50" i="9"/>
  <c r="U50" i="9"/>
  <c r="T50" i="10"/>
  <c r="U50" i="10"/>
  <c r="T91" i="10"/>
  <c r="T52" i="11"/>
  <c r="U52" i="11"/>
  <c r="T39" i="12"/>
  <c r="U39" i="12"/>
  <c r="U93" i="15"/>
  <c r="T93" i="15"/>
  <c r="T50" i="16"/>
  <c r="U50" i="16"/>
  <c r="Q30" i="19"/>
  <c r="S30" i="19"/>
  <c r="U45" i="19"/>
  <c r="T45" i="19"/>
  <c r="S30" i="20"/>
  <c r="Q30" i="20"/>
  <c r="U58" i="25"/>
  <c r="T58" i="25"/>
  <c r="T49" i="3"/>
  <c r="U49" i="3"/>
  <c r="T28" i="5"/>
  <c r="U28" i="5"/>
  <c r="R66" i="5"/>
  <c r="T57" i="7"/>
  <c r="U57" i="7"/>
  <c r="Q71" i="12"/>
  <c r="S71" i="12"/>
  <c r="U57" i="16"/>
  <c r="T57" i="16"/>
  <c r="S16" i="1"/>
  <c r="T18" i="1"/>
  <c r="S66" i="1"/>
  <c r="E30" i="2"/>
  <c r="U30" i="2" s="1"/>
  <c r="U37" i="2"/>
  <c r="Q40" i="2"/>
  <c r="U40" i="2" s="1"/>
  <c r="T46" i="2"/>
  <c r="U46" i="2"/>
  <c r="Q70" i="3"/>
  <c r="T87" i="3"/>
  <c r="T10" i="4"/>
  <c r="U23" i="4"/>
  <c r="T23" i="4"/>
  <c r="U64" i="4"/>
  <c r="T64" i="4"/>
  <c r="U92" i="4"/>
  <c r="P16" i="5"/>
  <c r="T16" i="5" s="1"/>
  <c r="R16" i="5"/>
  <c r="T39" i="5"/>
  <c r="U39" i="5"/>
  <c r="U63" i="5"/>
  <c r="T63" i="5"/>
  <c r="T87" i="5"/>
  <c r="U87" i="5"/>
  <c r="U90" i="5"/>
  <c r="T90" i="5"/>
  <c r="U39" i="7"/>
  <c r="T39" i="7"/>
  <c r="Q33" i="10"/>
  <c r="S33" i="10"/>
  <c r="U91" i="11"/>
  <c r="T91" i="11"/>
  <c r="U93" i="12"/>
  <c r="T93" i="12"/>
  <c r="U26" i="13"/>
  <c r="T26" i="13"/>
  <c r="T37" i="13"/>
  <c r="U37" i="13"/>
  <c r="U50" i="14"/>
  <c r="T50" i="14"/>
  <c r="U14" i="15"/>
  <c r="T14" i="15"/>
  <c r="P30" i="15"/>
  <c r="R30" i="15"/>
  <c r="T28" i="19"/>
  <c r="U28" i="19"/>
  <c r="P24" i="1"/>
  <c r="R24" i="1"/>
  <c r="E30" i="1"/>
  <c r="S40" i="1"/>
  <c r="T52" i="1"/>
  <c r="U52" i="1"/>
  <c r="U56" i="2"/>
  <c r="T56" i="2"/>
  <c r="U15" i="3"/>
  <c r="T15" i="3"/>
  <c r="E30" i="3"/>
  <c r="U30" i="3" s="1"/>
  <c r="Q33" i="3"/>
  <c r="U33" i="3" s="1"/>
  <c r="T36" i="3"/>
  <c r="U36" i="3"/>
  <c r="U15" i="4"/>
  <c r="T15" i="4"/>
  <c r="U56" i="4"/>
  <c r="T56" i="4"/>
  <c r="U88" i="4"/>
  <c r="T10" i="6"/>
  <c r="R24" i="6"/>
  <c r="Q66" i="6"/>
  <c r="P70" i="6"/>
  <c r="S70" i="6"/>
  <c r="Q71" i="6"/>
  <c r="U90" i="7"/>
  <c r="T90" i="7"/>
  <c r="T90" i="8"/>
  <c r="U90" i="8"/>
  <c r="T18" i="9"/>
  <c r="U18" i="9"/>
  <c r="U56" i="9"/>
  <c r="T56" i="9"/>
  <c r="T20" i="10"/>
  <c r="Q70" i="10"/>
  <c r="U70" i="10" s="1"/>
  <c r="U58" i="11"/>
  <c r="T58" i="11"/>
  <c r="U27" i="14"/>
  <c r="T27" i="14"/>
  <c r="T39" i="21"/>
  <c r="U39" i="21"/>
  <c r="U22" i="22"/>
  <c r="T22" i="22"/>
  <c r="Q59" i="5"/>
  <c r="T32" i="6"/>
  <c r="U21" i="7"/>
  <c r="T21" i="7"/>
  <c r="P30" i="8"/>
  <c r="U38" i="8"/>
  <c r="T38" i="8"/>
  <c r="U63" i="10"/>
  <c r="T63" i="10"/>
  <c r="Q66" i="12"/>
  <c r="S66" i="12"/>
  <c r="Q16" i="13"/>
  <c r="U89" i="14"/>
  <c r="T89" i="14"/>
  <c r="U46" i="15"/>
  <c r="T46" i="15"/>
  <c r="U62" i="16"/>
  <c r="T62" i="16"/>
  <c r="U11" i="17"/>
  <c r="T11" i="17"/>
  <c r="T42" i="23"/>
  <c r="U42" i="23"/>
  <c r="T19" i="30"/>
  <c r="U19" i="30"/>
  <c r="T9" i="1"/>
  <c r="U35" i="1"/>
  <c r="U38" i="1"/>
  <c r="T43" i="1"/>
  <c r="T65" i="1"/>
  <c r="U9" i="2"/>
  <c r="U11" i="2"/>
  <c r="U38" i="2"/>
  <c r="T19" i="4"/>
  <c r="U29" i="4"/>
  <c r="P30" i="4"/>
  <c r="R30" i="4"/>
  <c r="E53" i="4"/>
  <c r="P59" i="4"/>
  <c r="P71" i="4"/>
  <c r="R71" i="4"/>
  <c r="T10" i="5"/>
  <c r="E40" i="5"/>
  <c r="Q53" i="5"/>
  <c r="P71" i="5"/>
  <c r="R71" i="5"/>
  <c r="U32" i="6"/>
  <c r="P33" i="6"/>
  <c r="R33" i="6"/>
  <c r="U45" i="9"/>
  <c r="T45" i="9"/>
  <c r="S24" i="10"/>
  <c r="R16" i="11"/>
  <c r="U19" i="11"/>
  <c r="T19" i="11"/>
  <c r="U38" i="11"/>
  <c r="T38" i="11"/>
  <c r="E16" i="12"/>
  <c r="T52" i="12"/>
  <c r="U52" i="12"/>
  <c r="T18" i="13"/>
  <c r="U18" i="13"/>
  <c r="Q70" i="13"/>
  <c r="S70" i="13"/>
  <c r="T91" i="16"/>
  <c r="T93" i="16"/>
  <c r="U93" i="16"/>
  <c r="U13" i="18"/>
  <c r="T13" i="18"/>
  <c r="T37" i="18"/>
  <c r="R40" i="18"/>
  <c r="U52" i="18"/>
  <c r="T52" i="18"/>
  <c r="T21" i="20"/>
  <c r="U21" i="20"/>
  <c r="U23" i="21"/>
  <c r="T23" i="21"/>
  <c r="U26" i="23"/>
  <c r="T26" i="23"/>
  <c r="Q16" i="30"/>
  <c r="S16" i="30"/>
  <c r="Q16" i="5"/>
  <c r="U16" i="5" s="1"/>
  <c r="U93" i="6"/>
  <c r="T93" i="6"/>
  <c r="P40" i="11"/>
  <c r="U56" i="11"/>
  <c r="T56" i="11"/>
  <c r="T89" i="13"/>
  <c r="U89" i="13"/>
  <c r="U48" i="14"/>
  <c r="T48" i="14"/>
  <c r="E30" i="15"/>
  <c r="T30" i="15" s="1"/>
  <c r="Q33" i="15"/>
  <c r="T11" i="1"/>
  <c r="E40" i="1"/>
  <c r="U43" i="1"/>
  <c r="T50" i="1"/>
  <c r="P53" i="1"/>
  <c r="T53" i="1" s="1"/>
  <c r="P66" i="1"/>
  <c r="R66" i="1"/>
  <c r="T21" i="2"/>
  <c r="T51" i="2"/>
  <c r="Q66" i="2"/>
  <c r="P70" i="2"/>
  <c r="Q71" i="2"/>
  <c r="U32" i="3"/>
  <c r="T39" i="3"/>
  <c r="T52" i="3"/>
  <c r="P70" i="3"/>
  <c r="U10" i="5"/>
  <c r="U11" i="5"/>
  <c r="U15" i="5"/>
  <c r="T29" i="5"/>
  <c r="P70" i="5"/>
  <c r="R70" i="5"/>
  <c r="Q71" i="5"/>
  <c r="S71" i="5"/>
  <c r="T12" i="6"/>
  <c r="Q16" i="6"/>
  <c r="T21" i="6"/>
  <c r="U28" i="6"/>
  <c r="T26" i="7"/>
  <c r="T15" i="8"/>
  <c r="U15" i="8"/>
  <c r="U23" i="8"/>
  <c r="T23" i="8"/>
  <c r="U39" i="8"/>
  <c r="T46" i="8"/>
  <c r="E33" i="9"/>
  <c r="T33" i="9" s="1"/>
  <c r="T90" i="9"/>
  <c r="U90" i="9"/>
  <c r="U87" i="10"/>
  <c r="T87" i="10"/>
  <c r="U14" i="11"/>
  <c r="T14" i="11"/>
  <c r="T28" i="11"/>
  <c r="T48" i="11"/>
  <c r="U48" i="11"/>
  <c r="U38" i="12"/>
  <c r="T38" i="12"/>
  <c r="E59" i="12"/>
  <c r="U63" i="12"/>
  <c r="T63" i="12"/>
  <c r="U49" i="13"/>
  <c r="T49" i="13"/>
  <c r="E66" i="15"/>
  <c r="R71" i="17"/>
  <c r="U92" i="17"/>
  <c r="T92" i="17"/>
  <c r="T28" i="22"/>
  <c r="U28" i="22"/>
  <c r="U39" i="24"/>
  <c r="T39" i="24"/>
  <c r="T56" i="28"/>
  <c r="U56" i="28"/>
  <c r="U55" i="12"/>
  <c r="T55" i="12"/>
  <c r="T87" i="19"/>
  <c r="U87" i="19"/>
  <c r="T28" i="20"/>
  <c r="U28" i="20"/>
  <c r="R30" i="21"/>
  <c r="U96" i="14"/>
  <c r="T96" i="14"/>
  <c r="U104" i="14"/>
  <c r="T104" i="14"/>
  <c r="T13" i="1"/>
  <c r="U51" i="1"/>
  <c r="T69" i="1"/>
  <c r="P71" i="1"/>
  <c r="T71" i="1" s="1"/>
  <c r="R71" i="1"/>
  <c r="T13" i="2"/>
  <c r="P24" i="2"/>
  <c r="R24" i="2"/>
  <c r="U28" i="2"/>
  <c r="T32" i="2"/>
  <c r="Q53" i="2"/>
  <c r="E66" i="2"/>
  <c r="E71" i="2"/>
  <c r="T35" i="4"/>
  <c r="T39" i="4"/>
  <c r="U49" i="4"/>
  <c r="T87" i="4"/>
  <c r="T91" i="4"/>
  <c r="T13" i="5"/>
  <c r="U20" i="5"/>
  <c r="P24" i="5"/>
  <c r="R24" i="5"/>
  <c r="P40" i="5"/>
  <c r="R40" i="5"/>
  <c r="U57" i="5"/>
  <c r="E71" i="5"/>
  <c r="E72" i="5"/>
  <c r="U10" i="6"/>
  <c r="U19" i="6"/>
  <c r="Q24" i="6"/>
  <c r="S24" i="6"/>
  <c r="T26" i="6"/>
  <c r="Q30" i="6"/>
  <c r="T42" i="6"/>
  <c r="T46" i="6"/>
  <c r="Q53" i="6"/>
  <c r="U12" i="7"/>
  <c r="T12" i="7"/>
  <c r="U45" i="7"/>
  <c r="T48" i="7"/>
  <c r="T65" i="7"/>
  <c r="U86" i="7"/>
  <c r="T86" i="7"/>
  <c r="T32" i="8"/>
  <c r="U48" i="8"/>
  <c r="T15" i="10"/>
  <c r="T18" i="10"/>
  <c r="U18" i="10"/>
  <c r="E24" i="10"/>
  <c r="U29" i="10"/>
  <c r="T29" i="10"/>
  <c r="T48" i="10"/>
  <c r="U89" i="10"/>
  <c r="T89" i="10"/>
  <c r="E33" i="11"/>
  <c r="R71" i="11"/>
  <c r="U87" i="11"/>
  <c r="T87" i="11"/>
  <c r="U92" i="11"/>
  <c r="P16" i="12"/>
  <c r="R16" i="12"/>
  <c r="T20" i="12"/>
  <c r="U20" i="12"/>
  <c r="T43" i="12"/>
  <c r="U51" i="13"/>
  <c r="T51" i="13"/>
  <c r="T13" i="14"/>
  <c r="Q24" i="14"/>
  <c r="S24" i="14"/>
  <c r="U45" i="14"/>
  <c r="E66" i="14"/>
  <c r="U28" i="15"/>
  <c r="T28" i="15"/>
  <c r="T12" i="17"/>
  <c r="U12" i="17"/>
  <c r="R16" i="18"/>
  <c r="U48" i="18"/>
  <c r="T48" i="18"/>
  <c r="T18" i="21"/>
  <c r="U18" i="21"/>
  <c r="U27" i="22"/>
  <c r="T27" i="22"/>
  <c r="U65" i="22"/>
  <c r="T65" i="22"/>
  <c r="R33" i="23"/>
  <c r="U36" i="23"/>
  <c r="T36" i="23"/>
  <c r="R66" i="11"/>
  <c r="T90" i="15"/>
  <c r="U90" i="15"/>
  <c r="U15" i="17"/>
  <c r="T15" i="17"/>
  <c r="U42" i="18"/>
  <c r="T42" i="18"/>
  <c r="U55" i="18"/>
  <c r="T55" i="18"/>
  <c r="U105" i="25"/>
  <c r="T105" i="25"/>
  <c r="T15" i="1"/>
  <c r="T29" i="1"/>
  <c r="T37" i="1"/>
  <c r="P40" i="1"/>
  <c r="R40" i="1"/>
  <c r="E66" i="1"/>
  <c r="U69" i="1"/>
  <c r="P70" i="1"/>
  <c r="R70" i="1"/>
  <c r="Q71" i="1"/>
  <c r="U71" i="1" s="1"/>
  <c r="S71" i="1"/>
  <c r="T89" i="1"/>
  <c r="T93" i="1"/>
  <c r="U10" i="2"/>
  <c r="U13" i="2"/>
  <c r="Q24" i="2"/>
  <c r="S24" i="2"/>
  <c r="P33" i="2"/>
  <c r="T33" i="2" s="1"/>
  <c r="R33" i="2"/>
  <c r="U36" i="2"/>
  <c r="E70" i="2"/>
  <c r="U29" i="3"/>
  <c r="E70" i="3"/>
  <c r="T28" i="4"/>
  <c r="Q33" i="4"/>
  <c r="U45" i="4"/>
  <c r="T57" i="4"/>
  <c r="U62" i="4"/>
  <c r="P66" i="4"/>
  <c r="R66" i="4"/>
  <c r="Q40" i="5"/>
  <c r="S40" i="5"/>
  <c r="T36" i="6"/>
  <c r="Q40" i="6"/>
  <c r="T49" i="6"/>
  <c r="E66" i="6"/>
  <c r="E71" i="6"/>
  <c r="U20" i="8"/>
  <c r="P70" i="8"/>
  <c r="R70" i="8"/>
  <c r="Q71" i="8"/>
  <c r="T86" i="8"/>
  <c r="U86" i="8"/>
  <c r="T13" i="9"/>
  <c r="U13" i="9"/>
  <c r="P33" i="9"/>
  <c r="R33" i="9"/>
  <c r="U42" i="9"/>
  <c r="T58" i="9"/>
  <c r="T62" i="9"/>
  <c r="T13" i="10"/>
  <c r="U13" i="10"/>
  <c r="S16" i="12"/>
  <c r="T93" i="13"/>
  <c r="U93" i="13"/>
  <c r="T20" i="15"/>
  <c r="U20" i="15"/>
  <c r="U13" i="16"/>
  <c r="T13" i="16"/>
  <c r="U20" i="16"/>
  <c r="T20" i="16"/>
  <c r="U87" i="16"/>
  <c r="T87" i="16"/>
  <c r="P16" i="17"/>
  <c r="R16" i="17"/>
  <c r="U15" i="22"/>
  <c r="T15" i="22"/>
  <c r="U28" i="27"/>
  <c r="T28" i="27"/>
  <c r="U45" i="27"/>
  <c r="T45" i="27"/>
  <c r="U11" i="29"/>
  <c r="T11" i="29"/>
  <c r="P72" i="4"/>
  <c r="T72" i="4" s="1"/>
  <c r="T32" i="5"/>
  <c r="R30" i="8"/>
  <c r="U45" i="10"/>
  <c r="T45" i="10"/>
  <c r="R40" i="11"/>
  <c r="U13" i="12"/>
  <c r="T13" i="12"/>
  <c r="U21" i="13"/>
  <c r="T21" i="13"/>
  <c r="T36" i="15"/>
  <c r="U9" i="16"/>
  <c r="T9" i="16"/>
  <c r="U45" i="23"/>
  <c r="T45" i="23"/>
  <c r="T63" i="23"/>
  <c r="U63" i="23"/>
  <c r="P16" i="7"/>
  <c r="R16" i="7"/>
  <c r="U19" i="7"/>
  <c r="P33" i="7"/>
  <c r="P40" i="8"/>
  <c r="R40" i="8"/>
  <c r="T51" i="8"/>
  <c r="Q66" i="8"/>
  <c r="S66" i="8"/>
  <c r="T10" i="9"/>
  <c r="T69" i="11"/>
  <c r="T10" i="12"/>
  <c r="T32" i="12"/>
  <c r="U36" i="12"/>
  <c r="Q40" i="13"/>
  <c r="U40" i="13" s="1"/>
  <c r="T43" i="13"/>
  <c r="T21" i="14"/>
  <c r="U21" i="14"/>
  <c r="U51" i="14"/>
  <c r="U87" i="14"/>
  <c r="T87" i="14"/>
  <c r="U93" i="14"/>
  <c r="T93" i="14"/>
  <c r="T64" i="15"/>
  <c r="U64" i="15"/>
  <c r="U18" i="16"/>
  <c r="T18" i="16"/>
  <c r="U26" i="16"/>
  <c r="T26" i="16"/>
  <c r="T10" i="18"/>
  <c r="R71" i="18"/>
  <c r="R24" i="20"/>
  <c r="T45" i="20"/>
  <c r="U45" i="20"/>
  <c r="T62" i="20"/>
  <c r="U62" i="20"/>
  <c r="U12" i="21"/>
  <c r="T12" i="21"/>
  <c r="R24" i="21"/>
  <c r="U56" i="21"/>
  <c r="T56" i="21"/>
  <c r="U29" i="22"/>
  <c r="T29" i="22"/>
  <c r="T35" i="22"/>
  <c r="T38" i="22"/>
  <c r="U38" i="22"/>
  <c r="T27" i="23"/>
  <c r="U27" i="23"/>
  <c r="T46" i="23"/>
  <c r="U46" i="23"/>
  <c r="U49" i="23"/>
  <c r="T49" i="23"/>
  <c r="Q66" i="23"/>
  <c r="S66" i="23"/>
  <c r="T69" i="23"/>
  <c r="R70" i="23"/>
  <c r="U86" i="23"/>
  <c r="T86" i="23"/>
  <c r="T22" i="25"/>
  <c r="U22" i="25"/>
  <c r="U58" i="27"/>
  <c r="T58" i="27"/>
  <c r="T18" i="28"/>
  <c r="U18" i="28"/>
  <c r="U13" i="30"/>
  <c r="T13" i="30"/>
  <c r="Q24" i="7"/>
  <c r="Q33" i="7"/>
  <c r="T51" i="7"/>
  <c r="E53" i="7"/>
  <c r="T56" i="7"/>
  <c r="T64" i="7"/>
  <c r="E66" i="7"/>
  <c r="P16" i="8"/>
  <c r="T16" i="8" s="1"/>
  <c r="R16" i="8"/>
  <c r="U29" i="8"/>
  <c r="T42" i="8"/>
  <c r="U51" i="8"/>
  <c r="U52" i="8"/>
  <c r="T69" i="8"/>
  <c r="P71" i="8"/>
  <c r="R71" i="8"/>
  <c r="T89" i="8"/>
  <c r="T19" i="9"/>
  <c r="E24" i="9"/>
  <c r="T28" i="9"/>
  <c r="Q40" i="9"/>
  <c r="U63" i="9"/>
  <c r="T69" i="9"/>
  <c r="U10" i="10"/>
  <c r="U27" i="10"/>
  <c r="E33" i="10"/>
  <c r="U33" i="10" s="1"/>
  <c r="E53" i="10"/>
  <c r="U10" i="11"/>
  <c r="T12" i="11"/>
  <c r="U29" i="11"/>
  <c r="U32" i="11"/>
  <c r="U36" i="11"/>
  <c r="U65" i="11"/>
  <c r="U10" i="12"/>
  <c r="U11" i="12"/>
  <c r="U15" i="12"/>
  <c r="T27" i="12"/>
  <c r="U65" i="12"/>
  <c r="T69" i="12"/>
  <c r="P71" i="12"/>
  <c r="R71" i="12"/>
  <c r="T89" i="12"/>
  <c r="E16" i="13"/>
  <c r="T36" i="13"/>
  <c r="U55" i="13"/>
  <c r="Q66" i="13"/>
  <c r="P70" i="13"/>
  <c r="Q71" i="13"/>
  <c r="U71" i="13" s="1"/>
  <c r="T12" i="14"/>
  <c r="U12" i="14"/>
  <c r="T46" i="14"/>
  <c r="U65" i="14"/>
  <c r="T65" i="14"/>
  <c r="T12" i="15"/>
  <c r="S70" i="15"/>
  <c r="U21" i="17"/>
  <c r="U62" i="19"/>
  <c r="T62" i="19"/>
  <c r="T65" i="20"/>
  <c r="U65" i="20"/>
  <c r="T47" i="21"/>
  <c r="U52" i="22"/>
  <c r="T52" i="22"/>
  <c r="U57" i="22"/>
  <c r="T57" i="22"/>
  <c r="U89" i="22"/>
  <c r="T89" i="22"/>
  <c r="Q16" i="23"/>
  <c r="S16" i="23"/>
  <c r="T48" i="30"/>
  <c r="U48" i="30"/>
  <c r="U51" i="30"/>
  <c r="T51" i="30"/>
  <c r="T29" i="7"/>
  <c r="U43" i="8"/>
  <c r="Q30" i="9"/>
  <c r="P24" i="12"/>
  <c r="R24" i="12"/>
  <c r="Q30" i="12"/>
  <c r="S30" i="12"/>
  <c r="P40" i="12"/>
  <c r="R40" i="12"/>
  <c r="P24" i="13"/>
  <c r="P33" i="13"/>
  <c r="R33" i="13"/>
  <c r="Q70" i="16"/>
  <c r="S70" i="16"/>
  <c r="T89" i="16"/>
  <c r="U89" i="16"/>
  <c r="U14" i="18"/>
  <c r="T14" i="18"/>
  <c r="U57" i="20"/>
  <c r="T57" i="20"/>
  <c r="R70" i="20"/>
  <c r="S71" i="20"/>
  <c r="Q71" i="20"/>
  <c r="U71" i="20" s="1"/>
  <c r="U89" i="20"/>
  <c r="T89" i="20"/>
  <c r="T44" i="21"/>
  <c r="U44" i="21"/>
  <c r="Q66" i="21"/>
  <c r="S66" i="21"/>
  <c r="T89" i="21"/>
  <c r="U89" i="21"/>
  <c r="U92" i="21"/>
  <c r="T92" i="21"/>
  <c r="U9" i="24"/>
  <c r="T9" i="24"/>
  <c r="T12" i="24"/>
  <c r="U12" i="24"/>
  <c r="T13" i="25"/>
  <c r="U13" i="25"/>
  <c r="Q66" i="28"/>
  <c r="S66" i="28"/>
  <c r="U92" i="28"/>
  <c r="T92" i="28"/>
  <c r="U39" i="29"/>
  <c r="T39" i="29"/>
  <c r="U86" i="30"/>
  <c r="T86" i="30"/>
  <c r="R24" i="31"/>
  <c r="U58" i="7"/>
  <c r="E71" i="7"/>
  <c r="U88" i="7"/>
  <c r="U92" i="7"/>
  <c r="E16" i="8"/>
  <c r="T47" i="8"/>
  <c r="T55" i="8"/>
  <c r="T63" i="8"/>
  <c r="E71" i="8"/>
  <c r="U71" i="8" s="1"/>
  <c r="T91" i="8"/>
  <c r="Q16" i="9"/>
  <c r="P24" i="9"/>
  <c r="T26" i="9"/>
  <c r="T32" i="9"/>
  <c r="T43" i="9"/>
  <c r="U51" i="9"/>
  <c r="E66" i="9"/>
  <c r="E71" i="9"/>
  <c r="P33" i="10"/>
  <c r="R33" i="10"/>
  <c r="T39" i="10"/>
  <c r="U51" i="10"/>
  <c r="U58" i="10"/>
  <c r="U69" i="10"/>
  <c r="P71" i="10"/>
  <c r="T71" i="10" s="1"/>
  <c r="R71" i="10"/>
  <c r="U92" i="10"/>
  <c r="T51" i="11"/>
  <c r="U35" i="12"/>
  <c r="Q40" i="12"/>
  <c r="S40" i="12"/>
  <c r="T42" i="12"/>
  <c r="T46" i="12"/>
  <c r="E71" i="12"/>
  <c r="Q24" i="13"/>
  <c r="E30" i="13"/>
  <c r="U30" i="13" s="1"/>
  <c r="U32" i="13"/>
  <c r="T38" i="13"/>
  <c r="U26" i="14"/>
  <c r="T39" i="14"/>
  <c r="U91" i="14"/>
  <c r="T91" i="14"/>
  <c r="T26" i="15"/>
  <c r="U58" i="15"/>
  <c r="T58" i="15"/>
  <c r="T29" i="16"/>
  <c r="R33" i="16"/>
  <c r="U49" i="16"/>
  <c r="T49" i="16"/>
  <c r="E66" i="16"/>
  <c r="E24" i="17"/>
  <c r="U14" i="19"/>
  <c r="T14" i="19"/>
  <c r="U27" i="19"/>
  <c r="T27" i="19"/>
  <c r="T48" i="20"/>
  <c r="T57" i="21"/>
  <c r="U57" i="21"/>
  <c r="U64" i="21"/>
  <c r="T64" i="21"/>
  <c r="R24" i="22"/>
  <c r="T19" i="23"/>
  <c r="U50" i="24"/>
  <c r="T50" i="24"/>
  <c r="U89" i="24"/>
  <c r="T89" i="24"/>
  <c r="T10" i="25"/>
  <c r="U69" i="13"/>
  <c r="U10" i="14"/>
  <c r="U14" i="14"/>
  <c r="E33" i="14"/>
  <c r="E67" i="14"/>
  <c r="Q70" i="14"/>
  <c r="T15" i="15"/>
  <c r="U36" i="15"/>
  <c r="Q40" i="15"/>
  <c r="E24" i="16"/>
  <c r="T24" i="16" s="1"/>
  <c r="U32" i="16"/>
  <c r="T13" i="17"/>
  <c r="P33" i="17"/>
  <c r="E53" i="17"/>
  <c r="E70" i="17"/>
  <c r="U87" i="17"/>
  <c r="T87" i="17"/>
  <c r="Q16" i="18"/>
  <c r="U16" i="18" s="1"/>
  <c r="S16" i="18"/>
  <c r="E24" i="18"/>
  <c r="U24" i="18" s="1"/>
  <c r="Q40" i="18"/>
  <c r="S40" i="18"/>
  <c r="U51" i="18"/>
  <c r="T69" i="18"/>
  <c r="P70" i="18"/>
  <c r="R70" i="18"/>
  <c r="Q71" i="18"/>
  <c r="S71" i="18"/>
  <c r="U49" i="19"/>
  <c r="T49" i="19"/>
  <c r="T69" i="19"/>
  <c r="P70" i="19"/>
  <c r="R70" i="19"/>
  <c r="P71" i="19"/>
  <c r="R71" i="19"/>
  <c r="Q72" i="19"/>
  <c r="U88" i="19"/>
  <c r="T88" i="19"/>
  <c r="Q24" i="20"/>
  <c r="S24" i="20"/>
  <c r="U52" i="20"/>
  <c r="T52" i="20"/>
  <c r="T13" i="21"/>
  <c r="U13" i="21"/>
  <c r="Q30" i="21"/>
  <c r="S30" i="21"/>
  <c r="T48" i="21"/>
  <c r="U48" i="21"/>
  <c r="T65" i="21"/>
  <c r="U65" i="21"/>
  <c r="U48" i="22"/>
  <c r="T48" i="22"/>
  <c r="E71" i="22"/>
  <c r="E67" i="23"/>
  <c r="U69" i="23"/>
  <c r="T10" i="24"/>
  <c r="U10" i="24"/>
  <c r="U46" i="24"/>
  <c r="T46" i="24"/>
  <c r="E70" i="25"/>
  <c r="T70" i="25" s="1"/>
  <c r="T32" i="26"/>
  <c r="T36" i="26"/>
  <c r="U36" i="26"/>
  <c r="U46" i="26"/>
  <c r="T46" i="26"/>
  <c r="T49" i="26"/>
  <c r="U49" i="26"/>
  <c r="U52" i="26"/>
  <c r="T52" i="26"/>
  <c r="P24" i="27"/>
  <c r="T64" i="28"/>
  <c r="U64" i="28"/>
  <c r="R40" i="30"/>
  <c r="P16" i="15"/>
  <c r="T16" i="15" s="1"/>
  <c r="R16" i="15"/>
  <c r="T35" i="15"/>
  <c r="T45" i="15"/>
  <c r="E67" i="15"/>
  <c r="U86" i="15"/>
  <c r="U42" i="16"/>
  <c r="T65" i="16"/>
  <c r="Q33" i="17"/>
  <c r="U33" i="17" s="1"/>
  <c r="Q59" i="17"/>
  <c r="P66" i="17"/>
  <c r="R66" i="17"/>
  <c r="P30" i="18"/>
  <c r="R30" i="18"/>
  <c r="U69" i="18"/>
  <c r="P24" i="19"/>
  <c r="R24" i="19"/>
  <c r="P30" i="19"/>
  <c r="E33" i="19"/>
  <c r="T33" i="19" s="1"/>
  <c r="Q40" i="19"/>
  <c r="S40" i="19"/>
  <c r="U69" i="19"/>
  <c r="Q70" i="19"/>
  <c r="S70" i="19"/>
  <c r="Q71" i="19"/>
  <c r="S71" i="19"/>
  <c r="U43" i="21"/>
  <c r="U11" i="22"/>
  <c r="T11" i="22"/>
  <c r="U39" i="22"/>
  <c r="T39" i="22"/>
  <c r="E59" i="23"/>
  <c r="T59" i="23" s="1"/>
  <c r="U13" i="24"/>
  <c r="T13" i="24"/>
  <c r="U38" i="25"/>
  <c r="T38" i="25"/>
  <c r="T42" i="25"/>
  <c r="U42" i="25"/>
  <c r="T45" i="25"/>
  <c r="U45" i="25"/>
  <c r="U11" i="26"/>
  <c r="T11" i="26"/>
  <c r="P16" i="26"/>
  <c r="U27" i="26"/>
  <c r="T27" i="26"/>
  <c r="U91" i="26"/>
  <c r="T91" i="26"/>
  <c r="U37" i="30"/>
  <c r="T37" i="30"/>
  <c r="Q40" i="30"/>
  <c r="S40" i="30"/>
  <c r="T44" i="30"/>
  <c r="U44" i="30"/>
  <c r="S95" i="24"/>
  <c r="M112" i="24"/>
  <c r="S112" i="24" s="1"/>
  <c r="U110" i="6"/>
  <c r="T110" i="6"/>
  <c r="T10" i="15"/>
  <c r="P30" i="17"/>
  <c r="R30" i="17"/>
  <c r="T35" i="17"/>
  <c r="P40" i="17"/>
  <c r="R40" i="17"/>
  <c r="U51" i="17"/>
  <c r="Q70" i="17"/>
  <c r="U70" i="17" s="1"/>
  <c r="U10" i="18"/>
  <c r="P24" i="18"/>
  <c r="R24" i="18"/>
  <c r="U27" i="18"/>
  <c r="T27" i="18"/>
  <c r="U21" i="19"/>
  <c r="T21" i="19"/>
  <c r="U11" i="20"/>
  <c r="T11" i="20"/>
  <c r="U15" i="20"/>
  <c r="T15" i="20"/>
  <c r="U35" i="20"/>
  <c r="U39" i="20"/>
  <c r="T39" i="20"/>
  <c r="P59" i="20"/>
  <c r="T90" i="20"/>
  <c r="U90" i="20"/>
  <c r="T37" i="23"/>
  <c r="U37" i="23"/>
  <c r="T55" i="23"/>
  <c r="U55" i="23"/>
  <c r="T87" i="23"/>
  <c r="U87" i="23"/>
  <c r="T37" i="25"/>
  <c r="U37" i="25"/>
  <c r="U86" i="29"/>
  <c r="T86" i="29"/>
  <c r="T10" i="30"/>
  <c r="T52" i="30"/>
  <c r="U52" i="30"/>
  <c r="P70" i="30"/>
  <c r="T70" i="30" s="1"/>
  <c r="R70" i="30"/>
  <c r="Q71" i="30"/>
  <c r="S71" i="30"/>
  <c r="U12" i="31"/>
  <c r="T12" i="31"/>
  <c r="S24" i="31"/>
  <c r="T28" i="31"/>
  <c r="U28" i="31"/>
  <c r="L112" i="25"/>
  <c r="R112" i="25" s="1"/>
  <c r="R95" i="25"/>
  <c r="E70" i="13"/>
  <c r="U70" i="13" s="1"/>
  <c r="U15" i="14"/>
  <c r="E24" i="14"/>
  <c r="T24" i="14" s="1"/>
  <c r="U32" i="14"/>
  <c r="Q33" i="14"/>
  <c r="S33" i="14"/>
  <c r="T44" i="14"/>
  <c r="T63" i="14"/>
  <c r="U11" i="15"/>
  <c r="U29" i="15"/>
  <c r="U32" i="15"/>
  <c r="T38" i="15"/>
  <c r="U51" i="15"/>
  <c r="U55" i="16"/>
  <c r="E70" i="16"/>
  <c r="U70" i="16" s="1"/>
  <c r="U26" i="17"/>
  <c r="U35" i="17"/>
  <c r="U36" i="17"/>
  <c r="U57" i="17"/>
  <c r="U91" i="17"/>
  <c r="T91" i="17"/>
  <c r="U44" i="18"/>
  <c r="T50" i="18"/>
  <c r="P53" i="18"/>
  <c r="U87" i="18"/>
  <c r="T46" i="19"/>
  <c r="U50" i="19"/>
  <c r="T50" i="19"/>
  <c r="P30" i="20"/>
  <c r="T35" i="20"/>
  <c r="P40" i="20"/>
  <c r="T40" i="20" s="1"/>
  <c r="E53" i="20"/>
  <c r="U61" i="20"/>
  <c r="T61" i="20"/>
  <c r="T22" i="21"/>
  <c r="U22" i="21"/>
  <c r="U28" i="21"/>
  <c r="Q40" i="21"/>
  <c r="U40" i="21" s="1"/>
  <c r="T52" i="21"/>
  <c r="U52" i="21"/>
  <c r="U20" i="22"/>
  <c r="T20" i="22"/>
  <c r="U51" i="22"/>
  <c r="U93" i="22"/>
  <c r="T93" i="22"/>
  <c r="T32" i="23"/>
  <c r="U32" i="23"/>
  <c r="U49" i="24"/>
  <c r="U55" i="24"/>
  <c r="T55" i="24"/>
  <c r="T62" i="24"/>
  <c r="U62" i="24"/>
  <c r="T91" i="24"/>
  <c r="T18" i="25"/>
  <c r="U18" i="25"/>
  <c r="U86" i="27"/>
  <c r="T86" i="27"/>
  <c r="U14" i="28"/>
  <c r="T37" i="29"/>
  <c r="U37" i="29"/>
  <c r="U61" i="29"/>
  <c r="T61" i="29"/>
  <c r="T91" i="30"/>
  <c r="U91" i="30"/>
  <c r="U9" i="31"/>
  <c r="T9" i="31"/>
  <c r="T19" i="31"/>
  <c r="U19" i="31"/>
  <c r="U22" i="31"/>
  <c r="T22" i="31"/>
  <c r="U88" i="28"/>
  <c r="T88" i="28"/>
  <c r="Q33" i="29"/>
  <c r="U36" i="29"/>
  <c r="T36" i="29"/>
  <c r="T69" i="29"/>
  <c r="T32" i="30"/>
  <c r="U49" i="31"/>
  <c r="T49" i="31"/>
  <c r="U103" i="1"/>
  <c r="T103" i="1"/>
  <c r="U99" i="19"/>
  <c r="T99" i="19"/>
  <c r="T22" i="18"/>
  <c r="T51" i="18"/>
  <c r="E59" i="18"/>
  <c r="T59" i="18" s="1"/>
  <c r="T93" i="18"/>
  <c r="Q16" i="19"/>
  <c r="T36" i="19"/>
  <c r="P40" i="19"/>
  <c r="U47" i="19"/>
  <c r="U89" i="19"/>
  <c r="P16" i="20"/>
  <c r="T29" i="20"/>
  <c r="T26" i="21"/>
  <c r="E33" i="21"/>
  <c r="U35" i="21"/>
  <c r="T36" i="21"/>
  <c r="T38" i="21"/>
  <c r="T45" i="21"/>
  <c r="T49" i="21"/>
  <c r="T51" i="21"/>
  <c r="E59" i="21"/>
  <c r="U59" i="21" s="1"/>
  <c r="T69" i="21"/>
  <c r="P70" i="21"/>
  <c r="T70" i="21" s="1"/>
  <c r="R70" i="21"/>
  <c r="P71" i="21"/>
  <c r="R71" i="21"/>
  <c r="Q16" i="22"/>
  <c r="Q40" i="22"/>
  <c r="U40" i="22" s="1"/>
  <c r="T69" i="22"/>
  <c r="P71" i="22"/>
  <c r="R71" i="22"/>
  <c r="T21" i="23"/>
  <c r="Q33" i="23"/>
  <c r="U33" i="23" s="1"/>
  <c r="E71" i="23"/>
  <c r="E67" i="24"/>
  <c r="T50" i="25"/>
  <c r="U50" i="25"/>
  <c r="E53" i="25"/>
  <c r="P59" i="25"/>
  <c r="T89" i="25"/>
  <c r="U89" i="25"/>
  <c r="U92" i="25"/>
  <c r="T92" i="25"/>
  <c r="U87" i="26"/>
  <c r="T87" i="26"/>
  <c r="E72" i="27"/>
  <c r="T23" i="28"/>
  <c r="U23" i="28"/>
  <c r="Q30" i="28"/>
  <c r="U91" i="29"/>
  <c r="T91" i="29"/>
  <c r="E30" i="30"/>
  <c r="U30" i="30" s="1"/>
  <c r="U45" i="31"/>
  <c r="T45" i="31"/>
  <c r="U10" i="20"/>
  <c r="U38" i="21"/>
  <c r="U51" i="21"/>
  <c r="U69" i="21"/>
  <c r="Q71" i="21"/>
  <c r="S71" i="21"/>
  <c r="P70" i="22"/>
  <c r="T70" i="22" s="1"/>
  <c r="R70" i="22"/>
  <c r="Q71" i="22"/>
  <c r="U71" i="22" s="1"/>
  <c r="S71" i="22"/>
  <c r="U15" i="24"/>
  <c r="T15" i="24"/>
  <c r="U20" i="24"/>
  <c r="T20" i="24"/>
  <c r="U42" i="24"/>
  <c r="T42" i="24"/>
  <c r="U63" i="24"/>
  <c r="T63" i="24"/>
  <c r="U42" i="26"/>
  <c r="T42" i="26"/>
  <c r="T45" i="26"/>
  <c r="U45" i="26"/>
  <c r="U29" i="29"/>
  <c r="T29" i="29"/>
  <c r="U49" i="29"/>
  <c r="T49" i="29"/>
  <c r="T87" i="30"/>
  <c r="U87" i="30"/>
  <c r="U90" i="30"/>
  <c r="T90" i="30"/>
  <c r="U18" i="31"/>
  <c r="T18" i="31"/>
  <c r="U104" i="20"/>
  <c r="T104" i="20"/>
  <c r="S95" i="2"/>
  <c r="U100" i="2"/>
  <c r="T100" i="2"/>
  <c r="P59" i="17"/>
  <c r="E16" i="18"/>
  <c r="T32" i="18"/>
  <c r="T36" i="18"/>
  <c r="P66" i="18"/>
  <c r="R66" i="18"/>
  <c r="E30" i="19"/>
  <c r="T32" i="19"/>
  <c r="P67" i="19"/>
  <c r="P33" i="20"/>
  <c r="T33" i="20" s="1"/>
  <c r="R33" i="20"/>
  <c r="P66" i="20"/>
  <c r="R66" i="20"/>
  <c r="Q67" i="20"/>
  <c r="U67" i="20" s="1"/>
  <c r="P16" i="21"/>
  <c r="R16" i="21"/>
  <c r="Q24" i="21"/>
  <c r="T32" i="21"/>
  <c r="E40" i="21"/>
  <c r="E66" i="21"/>
  <c r="E30" i="22"/>
  <c r="T32" i="22"/>
  <c r="U69" i="22"/>
  <c r="Q70" i="22"/>
  <c r="P24" i="23"/>
  <c r="R24" i="23"/>
  <c r="Q40" i="23"/>
  <c r="Q40" i="24"/>
  <c r="P16" i="25"/>
  <c r="R16" i="25"/>
  <c r="U23" i="25"/>
  <c r="T23" i="25"/>
  <c r="T46" i="25"/>
  <c r="U46" i="25"/>
  <c r="P30" i="26"/>
  <c r="E59" i="27"/>
  <c r="U59" i="27" s="1"/>
  <c r="T19" i="28"/>
  <c r="U19" i="28"/>
  <c r="Q59" i="28"/>
  <c r="U20" i="29"/>
  <c r="T20" i="29"/>
  <c r="T65" i="30"/>
  <c r="U65" i="30"/>
  <c r="U13" i="31"/>
  <c r="T13" i="31"/>
  <c r="E16" i="31"/>
  <c r="U96" i="18"/>
  <c r="E95" i="18"/>
  <c r="T95" i="18" s="1"/>
  <c r="U113" i="18"/>
  <c r="T113" i="18"/>
  <c r="U113" i="4"/>
  <c r="T113" i="4"/>
  <c r="E53" i="18"/>
  <c r="Q66" i="18"/>
  <c r="S66" i="18"/>
  <c r="E16" i="19"/>
  <c r="U32" i="19"/>
  <c r="P33" i="19"/>
  <c r="R33" i="19"/>
  <c r="E59" i="19"/>
  <c r="T59" i="19" s="1"/>
  <c r="E40" i="20"/>
  <c r="U51" i="20"/>
  <c r="T69" i="20"/>
  <c r="P71" i="20"/>
  <c r="Q16" i="21"/>
  <c r="E24" i="21"/>
  <c r="T24" i="21" s="1"/>
  <c r="P33" i="21"/>
  <c r="R33" i="21"/>
  <c r="Q70" i="21"/>
  <c r="U32" i="22"/>
  <c r="P33" i="22"/>
  <c r="R33" i="22"/>
  <c r="E40" i="22"/>
  <c r="E53" i="22"/>
  <c r="E66" i="22"/>
  <c r="Q24" i="23"/>
  <c r="S24" i="23"/>
  <c r="Q30" i="23"/>
  <c r="P53" i="23"/>
  <c r="U32" i="24"/>
  <c r="T36" i="24"/>
  <c r="U36" i="24"/>
  <c r="U14" i="25"/>
  <c r="T14" i="25"/>
  <c r="U19" i="25"/>
  <c r="T19" i="25"/>
  <c r="T63" i="25"/>
  <c r="U63" i="25"/>
  <c r="E71" i="25"/>
  <c r="U71" i="25" s="1"/>
  <c r="U88" i="25"/>
  <c r="T88" i="25"/>
  <c r="U37" i="26"/>
  <c r="T37" i="26"/>
  <c r="E40" i="26"/>
  <c r="E53" i="26"/>
  <c r="Q59" i="26"/>
  <c r="U61" i="26"/>
  <c r="T61" i="26"/>
  <c r="P71" i="26"/>
  <c r="P30" i="27"/>
  <c r="R30" i="27"/>
  <c r="E33" i="27"/>
  <c r="U38" i="27"/>
  <c r="Q40" i="27"/>
  <c r="U45" i="28"/>
  <c r="T45" i="28"/>
  <c r="P66" i="28"/>
  <c r="U15" i="29"/>
  <c r="T15" i="29"/>
  <c r="U45" i="29"/>
  <c r="T45" i="29"/>
  <c r="U62" i="29"/>
  <c r="T62" i="29"/>
  <c r="U87" i="29"/>
  <c r="T87" i="29"/>
  <c r="U90" i="29"/>
  <c r="T90" i="29"/>
  <c r="P16" i="30"/>
  <c r="T16" i="30" s="1"/>
  <c r="R16" i="30"/>
  <c r="T20" i="30"/>
  <c r="U20" i="30"/>
  <c r="Q59" i="30"/>
  <c r="T10" i="31"/>
  <c r="T23" i="31"/>
  <c r="U23" i="31"/>
  <c r="E71" i="31"/>
  <c r="U71" i="31" s="1"/>
  <c r="Q16" i="24"/>
  <c r="T28" i="25"/>
  <c r="P33" i="25"/>
  <c r="R33" i="25"/>
  <c r="E40" i="25"/>
  <c r="Q33" i="26"/>
  <c r="U33" i="26" s="1"/>
  <c r="P53" i="26"/>
  <c r="T65" i="26"/>
  <c r="Q70" i="26"/>
  <c r="E16" i="27"/>
  <c r="E40" i="27"/>
  <c r="Q24" i="28"/>
  <c r="S24" i="28"/>
  <c r="Q40" i="28"/>
  <c r="P70" i="28"/>
  <c r="R70" i="28"/>
  <c r="P71" i="28"/>
  <c r="Q16" i="29"/>
  <c r="P24" i="29"/>
  <c r="P53" i="30"/>
  <c r="P66" i="30"/>
  <c r="R66" i="30"/>
  <c r="Q40" i="31"/>
  <c r="Q66" i="31"/>
  <c r="P24" i="24"/>
  <c r="R24" i="24"/>
  <c r="Q30" i="24"/>
  <c r="U32" i="25"/>
  <c r="Q33" i="25"/>
  <c r="S33" i="25"/>
  <c r="P72" i="25"/>
  <c r="E30" i="27"/>
  <c r="T30" i="27" s="1"/>
  <c r="Q33" i="27"/>
  <c r="Q67" i="27"/>
  <c r="T13" i="28"/>
  <c r="U69" i="28"/>
  <c r="Q70" i="28"/>
  <c r="S70" i="28"/>
  <c r="Q71" i="28"/>
  <c r="Q24" i="29"/>
  <c r="Q30" i="29"/>
  <c r="P30" i="30"/>
  <c r="R30" i="30"/>
  <c r="Q53" i="30"/>
  <c r="Q66" i="30"/>
  <c r="S66" i="30"/>
  <c r="P70" i="31"/>
  <c r="R70" i="31"/>
  <c r="Q71" i="31"/>
  <c r="T113" i="25"/>
  <c r="T113" i="24"/>
  <c r="S95" i="17"/>
  <c r="T113" i="2"/>
  <c r="Q24" i="24"/>
  <c r="S24" i="24"/>
  <c r="Q71" i="25"/>
  <c r="U35" i="26"/>
  <c r="Q53" i="27"/>
  <c r="Q66" i="27"/>
  <c r="U13" i="28"/>
  <c r="U51" i="28"/>
  <c r="E66" i="28"/>
  <c r="T32" i="29"/>
  <c r="P66" i="29"/>
  <c r="Q66" i="29"/>
  <c r="P24" i="30"/>
  <c r="R24" i="30"/>
  <c r="Q30" i="30"/>
  <c r="S30" i="30"/>
  <c r="E30" i="31"/>
  <c r="U30" i="31" s="1"/>
  <c r="T32" i="31"/>
  <c r="U69" i="31"/>
  <c r="Q70" i="31"/>
  <c r="E79" i="22"/>
  <c r="T113" i="1"/>
  <c r="T113" i="29"/>
  <c r="E59" i="24"/>
  <c r="T69" i="24"/>
  <c r="P71" i="24"/>
  <c r="R71" i="24"/>
  <c r="E24" i="25"/>
  <c r="U36" i="25"/>
  <c r="U51" i="25"/>
  <c r="Q70" i="25"/>
  <c r="U70" i="25" s="1"/>
  <c r="E33" i="26"/>
  <c r="P40" i="26"/>
  <c r="T40" i="26" s="1"/>
  <c r="P59" i="26"/>
  <c r="E70" i="26"/>
  <c r="U70" i="26" s="1"/>
  <c r="P16" i="27"/>
  <c r="R16" i="27"/>
  <c r="P40" i="27"/>
  <c r="T40" i="27" s="1"/>
  <c r="R40" i="27"/>
  <c r="T69" i="27"/>
  <c r="Q71" i="27"/>
  <c r="U71" i="27" s="1"/>
  <c r="E24" i="28"/>
  <c r="E40" i="28"/>
  <c r="P33" i="29"/>
  <c r="R33" i="29"/>
  <c r="R66" i="29"/>
  <c r="P71" i="30"/>
  <c r="T71" i="30" s="1"/>
  <c r="R71" i="30"/>
  <c r="Q16" i="31"/>
  <c r="U16" i="31" s="1"/>
  <c r="P33" i="31"/>
  <c r="R33" i="31"/>
  <c r="E40" i="31"/>
  <c r="E66" i="31"/>
  <c r="E79" i="10"/>
  <c r="E79" i="6"/>
  <c r="E79" i="2"/>
  <c r="R95" i="19"/>
  <c r="T99" i="15"/>
  <c r="Q53" i="31"/>
  <c r="E67" i="31"/>
  <c r="E72" i="31"/>
  <c r="R95" i="31"/>
  <c r="S53" i="30"/>
  <c r="Q72" i="30"/>
  <c r="Q67" i="30"/>
  <c r="E53" i="30"/>
  <c r="R53" i="30"/>
  <c r="U57" i="30"/>
  <c r="E59" i="30"/>
  <c r="S59" i="30"/>
  <c r="E67" i="30"/>
  <c r="S67" i="30"/>
  <c r="E72" i="30"/>
  <c r="S72" i="30"/>
  <c r="E95" i="30"/>
  <c r="U95" i="30" s="1"/>
  <c r="P53" i="29"/>
  <c r="R53" i="29"/>
  <c r="Q72" i="29"/>
  <c r="U72" i="29" s="1"/>
  <c r="S72" i="29"/>
  <c r="T58" i="29"/>
  <c r="T57" i="29"/>
  <c r="E59" i="29"/>
  <c r="P59" i="29"/>
  <c r="R59" i="29"/>
  <c r="E67" i="29"/>
  <c r="P67" i="29"/>
  <c r="R67" i="29"/>
  <c r="E72" i="29"/>
  <c r="P72" i="29"/>
  <c r="T72" i="29" s="1"/>
  <c r="R72" i="29"/>
  <c r="T96" i="29"/>
  <c r="U97" i="29"/>
  <c r="T98" i="29"/>
  <c r="T99" i="29"/>
  <c r="T100" i="29"/>
  <c r="U47" i="28"/>
  <c r="E72" i="28"/>
  <c r="Q72" i="28"/>
  <c r="E53" i="28"/>
  <c r="P53" i="28"/>
  <c r="S53" i="28"/>
  <c r="E67" i="28"/>
  <c r="T58" i="28"/>
  <c r="Q67" i="28"/>
  <c r="T102" i="28"/>
  <c r="E53" i="27"/>
  <c r="S53" i="27"/>
  <c r="Q72" i="27"/>
  <c r="Q59" i="27"/>
  <c r="E67" i="27"/>
  <c r="S67" i="27"/>
  <c r="P72" i="26"/>
  <c r="Q72" i="26"/>
  <c r="U72" i="26" s="1"/>
  <c r="R59" i="26"/>
  <c r="R72" i="26"/>
  <c r="T57" i="26"/>
  <c r="E72" i="26"/>
  <c r="P67" i="26"/>
  <c r="T67" i="26" s="1"/>
  <c r="R67" i="26"/>
  <c r="U58" i="26"/>
  <c r="E67" i="26"/>
  <c r="Q67" i="26"/>
  <c r="R95" i="26"/>
  <c r="E79" i="26"/>
  <c r="E67" i="25"/>
  <c r="P67" i="25"/>
  <c r="R59" i="25"/>
  <c r="U47" i="24"/>
  <c r="Q53" i="24"/>
  <c r="E72" i="24"/>
  <c r="T104" i="24"/>
  <c r="R53" i="23"/>
  <c r="E72" i="23"/>
  <c r="Q72" i="23"/>
  <c r="U72" i="23" s="1"/>
  <c r="Q67" i="23"/>
  <c r="U67" i="23" s="1"/>
  <c r="T107" i="23"/>
  <c r="Q53" i="22"/>
  <c r="U53" i="22" s="1"/>
  <c r="T102" i="22"/>
  <c r="Q67" i="21"/>
  <c r="E53" i="21"/>
  <c r="S53" i="21"/>
  <c r="T58" i="21"/>
  <c r="E72" i="21"/>
  <c r="Q72" i="21"/>
  <c r="T103" i="21"/>
  <c r="T101" i="21"/>
  <c r="P53" i="20"/>
  <c r="R59" i="20"/>
  <c r="Q59" i="20"/>
  <c r="S59" i="20"/>
  <c r="E72" i="20"/>
  <c r="Q72" i="20"/>
  <c r="E67" i="20"/>
  <c r="T102" i="20"/>
  <c r="E53" i="19"/>
  <c r="U57" i="19"/>
  <c r="Q59" i="19"/>
  <c r="P72" i="19"/>
  <c r="T72" i="19" s="1"/>
  <c r="T58" i="19"/>
  <c r="S95" i="19"/>
  <c r="T107" i="19"/>
  <c r="T105" i="19"/>
  <c r="E79" i="19"/>
  <c r="T47" i="18"/>
  <c r="R53" i="18"/>
  <c r="Q53" i="18"/>
  <c r="S53" i="18"/>
  <c r="E67" i="18"/>
  <c r="E72" i="18"/>
  <c r="Q67" i="18"/>
  <c r="Q72" i="18"/>
  <c r="U72" i="18" s="1"/>
  <c r="T57" i="18"/>
  <c r="Q59" i="18"/>
  <c r="P67" i="18"/>
  <c r="P72" i="18"/>
  <c r="T72" i="18" s="1"/>
  <c r="T100" i="18"/>
  <c r="T108" i="18"/>
  <c r="P53" i="17"/>
  <c r="R53" i="17"/>
  <c r="P67" i="17"/>
  <c r="E72" i="17"/>
  <c r="P72" i="17"/>
  <c r="T72" i="17" s="1"/>
  <c r="R59" i="17"/>
  <c r="R72" i="17"/>
  <c r="S59" i="17"/>
  <c r="E67" i="17"/>
  <c r="R67" i="17"/>
  <c r="S72" i="17"/>
  <c r="Q67" i="17"/>
  <c r="S67" i="17"/>
  <c r="T105" i="17"/>
  <c r="E67" i="16"/>
  <c r="E72" i="16"/>
  <c r="P72" i="16"/>
  <c r="R72" i="16"/>
  <c r="T106" i="16"/>
  <c r="T98" i="16"/>
  <c r="U47" i="15"/>
  <c r="E59" i="15"/>
  <c r="U59" i="15" s="1"/>
  <c r="T103" i="15"/>
  <c r="T107" i="15"/>
  <c r="E72" i="14"/>
  <c r="R59" i="14"/>
  <c r="T57" i="14"/>
  <c r="P67" i="14"/>
  <c r="R67" i="14"/>
  <c r="U58" i="14"/>
  <c r="P72" i="14"/>
  <c r="R72" i="14"/>
  <c r="T102" i="14"/>
  <c r="T110" i="14"/>
  <c r="E79" i="14"/>
  <c r="T47" i="13"/>
  <c r="E53" i="13"/>
  <c r="E67" i="13"/>
  <c r="Q53" i="13"/>
  <c r="T97" i="13"/>
  <c r="T107" i="13"/>
  <c r="T105" i="13"/>
  <c r="Q72" i="12"/>
  <c r="T47" i="12"/>
  <c r="E53" i="12"/>
  <c r="P53" i="12"/>
  <c r="R53" i="12"/>
  <c r="Q67" i="12"/>
  <c r="U67" i="12" s="1"/>
  <c r="Q53" i="12"/>
  <c r="S53" i="12"/>
  <c r="U57" i="12"/>
  <c r="E72" i="12"/>
  <c r="T100" i="12"/>
  <c r="T96" i="12"/>
  <c r="U97" i="12"/>
  <c r="T98" i="12"/>
  <c r="T108" i="12"/>
  <c r="U109" i="12"/>
  <c r="T110" i="12"/>
  <c r="E53" i="11"/>
  <c r="P53" i="11"/>
  <c r="R53" i="11"/>
  <c r="T47" i="11"/>
  <c r="E59" i="11"/>
  <c r="U59" i="11" s="1"/>
  <c r="P59" i="11"/>
  <c r="Q72" i="11"/>
  <c r="U72" i="11" s="1"/>
  <c r="Q59" i="11"/>
  <c r="E67" i="11"/>
  <c r="P67" i="11"/>
  <c r="T67" i="11" s="1"/>
  <c r="S67" i="11"/>
  <c r="P67" i="10"/>
  <c r="E59" i="10"/>
  <c r="T59" i="10" s="1"/>
  <c r="P59" i="10"/>
  <c r="R59" i="10"/>
  <c r="E72" i="10"/>
  <c r="P72" i="10"/>
  <c r="R72" i="10"/>
  <c r="E67" i="10"/>
  <c r="R67" i="10"/>
  <c r="T47" i="9"/>
  <c r="E67" i="9"/>
  <c r="Q53" i="9"/>
  <c r="U53" i="9" s="1"/>
  <c r="T103" i="9"/>
  <c r="P53" i="8"/>
  <c r="R53" i="8"/>
  <c r="Q59" i="8"/>
  <c r="Q67" i="8"/>
  <c r="T98" i="8"/>
  <c r="T99" i="8"/>
  <c r="T106" i="8"/>
  <c r="T107" i="8"/>
  <c r="T47" i="7"/>
  <c r="P53" i="7"/>
  <c r="R53" i="7"/>
  <c r="P67" i="7"/>
  <c r="P72" i="7"/>
  <c r="E59" i="7"/>
  <c r="U59" i="7" s="1"/>
  <c r="P59" i="7"/>
  <c r="S59" i="7"/>
  <c r="T106" i="6"/>
  <c r="U107" i="6"/>
  <c r="T108" i="6"/>
  <c r="P53" i="5"/>
  <c r="S53" i="5"/>
  <c r="Q72" i="5"/>
  <c r="T105" i="5"/>
  <c r="E79" i="5"/>
  <c r="R53" i="4"/>
  <c r="Q72" i="4"/>
  <c r="U72" i="4" s="1"/>
  <c r="T47" i="4"/>
  <c r="Q67" i="4"/>
  <c r="S72" i="4"/>
  <c r="Q59" i="4"/>
  <c r="S59" i="4"/>
  <c r="E67" i="4"/>
  <c r="P67" i="4"/>
  <c r="R67" i="4"/>
  <c r="R59" i="4"/>
  <c r="S67" i="4"/>
  <c r="E72" i="4"/>
  <c r="R72" i="4"/>
  <c r="E95" i="4"/>
  <c r="E112" i="4" s="1"/>
  <c r="T102" i="4"/>
  <c r="E72" i="3"/>
  <c r="R72" i="3"/>
  <c r="E67" i="3"/>
  <c r="R67" i="3"/>
  <c r="P59" i="3"/>
  <c r="R59" i="3"/>
  <c r="T103" i="3"/>
  <c r="E79" i="3"/>
  <c r="E53" i="2"/>
  <c r="T58" i="2"/>
  <c r="U107" i="2"/>
  <c r="T108" i="2"/>
  <c r="R95" i="2"/>
  <c r="T104" i="2"/>
  <c r="S53" i="1"/>
  <c r="T47" i="1"/>
  <c r="Q72" i="1"/>
  <c r="E53" i="1"/>
  <c r="R53" i="1"/>
  <c r="Q67" i="1"/>
  <c r="U57" i="1"/>
  <c r="E67" i="1"/>
  <c r="S67" i="1"/>
  <c r="E72" i="1"/>
  <c r="S72" i="1"/>
  <c r="T96" i="1"/>
  <c r="U33" i="4"/>
  <c r="U59" i="4"/>
  <c r="T59" i="4"/>
  <c r="U30" i="5"/>
  <c r="T30" i="5"/>
  <c r="U24" i="7"/>
  <c r="T24" i="7"/>
  <c r="U33" i="7"/>
  <c r="T33" i="7"/>
  <c r="T30" i="2"/>
  <c r="T33" i="3"/>
  <c r="U59" i="5"/>
  <c r="T59" i="5"/>
  <c r="U30" i="1"/>
  <c r="T30" i="1"/>
  <c r="U71" i="2"/>
  <c r="T71" i="2"/>
  <c r="U24" i="6"/>
  <c r="T24" i="6"/>
  <c r="U30" i="6"/>
  <c r="U71" i="6"/>
  <c r="T71" i="6"/>
  <c r="U24" i="3"/>
  <c r="T24" i="3"/>
  <c r="U59" i="1"/>
  <c r="T59" i="1"/>
  <c r="U24" i="2"/>
  <c r="T24" i="2"/>
  <c r="U70" i="2"/>
  <c r="T70" i="2"/>
  <c r="U70" i="3"/>
  <c r="T70" i="3"/>
  <c r="U71" i="5"/>
  <c r="T71" i="5"/>
  <c r="U70" i="6"/>
  <c r="T70" i="6"/>
  <c r="P67" i="1"/>
  <c r="P16" i="2"/>
  <c r="P66" i="2"/>
  <c r="U53" i="3"/>
  <c r="T53" i="3"/>
  <c r="U72" i="1"/>
  <c r="U67" i="1"/>
  <c r="T67" i="1"/>
  <c r="U16" i="1"/>
  <c r="T16" i="1"/>
  <c r="U24" i="1"/>
  <c r="T24" i="1"/>
  <c r="Q24" i="1"/>
  <c r="P33" i="1"/>
  <c r="U70" i="1"/>
  <c r="T70" i="1"/>
  <c r="Q70" i="1"/>
  <c r="S30" i="2"/>
  <c r="Q33" i="2"/>
  <c r="U33" i="2" s="1"/>
  <c r="S40" i="2"/>
  <c r="S53" i="2"/>
  <c r="P59" i="2"/>
  <c r="S66" i="2"/>
  <c r="P67" i="2"/>
  <c r="U69" i="2"/>
  <c r="R70" i="2"/>
  <c r="S71" i="2"/>
  <c r="P72" i="2"/>
  <c r="T72" i="2" s="1"/>
  <c r="U86" i="2"/>
  <c r="P16" i="3"/>
  <c r="S24" i="3"/>
  <c r="P30" i="3"/>
  <c r="T30" i="3" s="1"/>
  <c r="R33" i="3"/>
  <c r="U40" i="3"/>
  <c r="T40" i="3"/>
  <c r="P40" i="3"/>
  <c r="P53" i="3"/>
  <c r="U59" i="3"/>
  <c r="T59" i="3"/>
  <c r="Q59" i="3"/>
  <c r="U66" i="3"/>
  <c r="T66" i="3"/>
  <c r="U63" i="3"/>
  <c r="P66" i="3"/>
  <c r="Q67" i="3"/>
  <c r="S70" i="3"/>
  <c r="P71" i="3"/>
  <c r="Q72" i="3"/>
  <c r="U72" i="3" s="1"/>
  <c r="Q16" i="4"/>
  <c r="P24" i="4"/>
  <c r="T30" i="4"/>
  <c r="Q30" i="4"/>
  <c r="U30" i="4" s="1"/>
  <c r="Q40" i="4"/>
  <c r="U53" i="4"/>
  <c r="T53" i="4"/>
  <c r="Q53" i="4"/>
  <c r="Q66" i="4"/>
  <c r="P70" i="4"/>
  <c r="U71" i="4"/>
  <c r="T71" i="4"/>
  <c r="Q71" i="4"/>
  <c r="U72" i="5"/>
  <c r="U67" i="5"/>
  <c r="U24" i="5"/>
  <c r="T24" i="5"/>
  <c r="Q24" i="5"/>
  <c r="P33" i="5"/>
  <c r="U70" i="5"/>
  <c r="T70" i="5"/>
  <c r="Q70" i="5"/>
  <c r="T33" i="6"/>
  <c r="Q33" i="6"/>
  <c r="U33" i="6" s="1"/>
  <c r="U47" i="6"/>
  <c r="U51" i="6"/>
  <c r="S53" i="6"/>
  <c r="U56" i="6"/>
  <c r="P59" i="6"/>
  <c r="U64" i="6"/>
  <c r="S66" i="6"/>
  <c r="P67" i="6"/>
  <c r="U69" i="6"/>
  <c r="R70" i="6"/>
  <c r="S71" i="6"/>
  <c r="P72" i="6"/>
  <c r="U86" i="6"/>
  <c r="U90" i="6"/>
  <c r="U13" i="7"/>
  <c r="U18" i="7"/>
  <c r="U22" i="7"/>
  <c r="S24" i="7"/>
  <c r="U27" i="7"/>
  <c r="P30" i="7"/>
  <c r="T30" i="7" s="1"/>
  <c r="U32" i="7"/>
  <c r="R33" i="7"/>
  <c r="U40" i="7"/>
  <c r="T40" i="7"/>
  <c r="U37" i="7"/>
  <c r="P40" i="7"/>
  <c r="Q40" i="7"/>
  <c r="U55" i="7"/>
  <c r="T55" i="7"/>
  <c r="T59" i="7"/>
  <c r="P66" i="7"/>
  <c r="Q67" i="7"/>
  <c r="U67" i="7" s="1"/>
  <c r="U71" i="7"/>
  <c r="T71" i="7"/>
  <c r="P71" i="7"/>
  <c r="Q72" i="7"/>
  <c r="U72" i="7" s="1"/>
  <c r="U12" i="8"/>
  <c r="T12" i="8"/>
  <c r="Q33" i="8"/>
  <c r="U33" i="8" s="1"/>
  <c r="E53" i="9"/>
  <c r="P53" i="9"/>
  <c r="U59" i="9"/>
  <c r="T59" i="9"/>
  <c r="U65" i="9"/>
  <c r="T65" i="9"/>
  <c r="U59" i="10"/>
  <c r="U33" i="11"/>
  <c r="T71" i="11"/>
  <c r="U30" i="12"/>
  <c r="T30" i="12"/>
  <c r="U59" i="12"/>
  <c r="T59" i="12"/>
  <c r="T33" i="1"/>
  <c r="U59" i="2"/>
  <c r="T59" i="2"/>
  <c r="Q59" i="2"/>
  <c r="Q72" i="2"/>
  <c r="U72" i="2" s="1"/>
  <c r="Q53" i="3"/>
  <c r="Q66" i="3"/>
  <c r="U71" i="3"/>
  <c r="T71" i="3"/>
  <c r="Q71" i="3"/>
  <c r="U67" i="4"/>
  <c r="T67" i="4"/>
  <c r="U16" i="4"/>
  <c r="T16" i="4"/>
  <c r="U24" i="4"/>
  <c r="T24" i="4"/>
  <c r="Q24" i="4"/>
  <c r="P33" i="4"/>
  <c r="T33" i="4" s="1"/>
  <c r="U70" i="4"/>
  <c r="T70" i="4"/>
  <c r="Q70" i="4"/>
  <c r="U33" i="5"/>
  <c r="T33" i="5"/>
  <c r="Q33" i="5"/>
  <c r="P59" i="5"/>
  <c r="P67" i="5"/>
  <c r="T67" i="5" s="1"/>
  <c r="P72" i="5"/>
  <c r="T72" i="5" s="1"/>
  <c r="P16" i="6"/>
  <c r="P30" i="6"/>
  <c r="T30" i="6" s="1"/>
  <c r="U40" i="6"/>
  <c r="T40" i="6"/>
  <c r="P40" i="6"/>
  <c r="P53" i="6"/>
  <c r="U59" i="6"/>
  <c r="T59" i="6"/>
  <c r="Q59" i="6"/>
  <c r="U66" i="6"/>
  <c r="T66" i="6"/>
  <c r="P66" i="6"/>
  <c r="Q67" i="6"/>
  <c r="U67" i="6" s="1"/>
  <c r="P71" i="6"/>
  <c r="Q72" i="6"/>
  <c r="U72" i="6" s="1"/>
  <c r="Q16" i="7"/>
  <c r="U16" i="7" s="1"/>
  <c r="P24" i="7"/>
  <c r="Q30" i="7"/>
  <c r="U30" i="7" s="1"/>
  <c r="U89" i="7"/>
  <c r="T89" i="7"/>
  <c r="U93" i="7"/>
  <c r="T93" i="7"/>
  <c r="U26" i="8"/>
  <c r="T26" i="8"/>
  <c r="U30" i="8"/>
  <c r="T30" i="8"/>
  <c r="U36" i="8"/>
  <c r="T36" i="8"/>
  <c r="U58" i="8"/>
  <c r="T58" i="8"/>
  <c r="T70" i="8"/>
  <c r="U92" i="8"/>
  <c r="T92" i="8"/>
  <c r="U24" i="9"/>
  <c r="T24" i="9"/>
  <c r="U48" i="9"/>
  <c r="T48" i="9"/>
  <c r="U66" i="9"/>
  <c r="T66" i="9"/>
  <c r="U61" i="9"/>
  <c r="T61" i="9"/>
  <c r="U33" i="14"/>
  <c r="T33" i="14"/>
  <c r="U70" i="14"/>
  <c r="T70" i="14"/>
  <c r="U33" i="15"/>
  <c r="Q33" i="1"/>
  <c r="U33" i="1" s="1"/>
  <c r="P59" i="1"/>
  <c r="P40" i="2"/>
  <c r="T40" i="2" s="1"/>
  <c r="P53" i="2"/>
  <c r="Q67" i="2"/>
  <c r="U67" i="2" s="1"/>
  <c r="P24" i="3"/>
  <c r="Q30" i="3"/>
  <c r="Q40" i="3"/>
  <c r="U9" i="1"/>
  <c r="T12" i="1"/>
  <c r="T21" i="1"/>
  <c r="T26" i="1"/>
  <c r="U40" i="1"/>
  <c r="T40" i="1"/>
  <c r="T36" i="1"/>
  <c r="T45" i="1"/>
  <c r="T49" i="1"/>
  <c r="T58" i="1"/>
  <c r="U66" i="1"/>
  <c r="T66" i="1"/>
  <c r="T62" i="1"/>
  <c r="T88" i="1"/>
  <c r="T92" i="1"/>
  <c r="T11" i="2"/>
  <c r="T15" i="2"/>
  <c r="T20" i="2"/>
  <c r="T29" i="2"/>
  <c r="T35" i="2"/>
  <c r="T39" i="2"/>
  <c r="U53" i="2"/>
  <c r="T53" i="2"/>
  <c r="T44" i="2"/>
  <c r="T48" i="2"/>
  <c r="T52" i="2"/>
  <c r="T57" i="2"/>
  <c r="T65" i="2"/>
  <c r="T87" i="2"/>
  <c r="T91" i="2"/>
  <c r="U67" i="3"/>
  <c r="T72" i="3"/>
  <c r="T67" i="3"/>
  <c r="T16" i="3"/>
  <c r="T10" i="3"/>
  <c r="T14" i="3"/>
  <c r="T19" i="3"/>
  <c r="T23" i="3"/>
  <c r="T28" i="3"/>
  <c r="U35" i="3"/>
  <c r="T38" i="3"/>
  <c r="T43" i="3"/>
  <c r="T47" i="3"/>
  <c r="T51" i="3"/>
  <c r="T56" i="3"/>
  <c r="U61" i="3"/>
  <c r="T64" i="3"/>
  <c r="T69" i="3"/>
  <c r="T86" i="3"/>
  <c r="T90" i="3"/>
  <c r="T9" i="4"/>
  <c r="T13" i="4"/>
  <c r="T18" i="4"/>
  <c r="T22" i="4"/>
  <c r="T27" i="4"/>
  <c r="T32" i="4"/>
  <c r="T37" i="4"/>
  <c r="T42" i="4"/>
  <c r="U43" i="4"/>
  <c r="T46" i="4"/>
  <c r="T50" i="4"/>
  <c r="T55" i="4"/>
  <c r="T63" i="4"/>
  <c r="T89" i="4"/>
  <c r="T93" i="4"/>
  <c r="U9" i="5"/>
  <c r="T12" i="5"/>
  <c r="T21" i="5"/>
  <c r="T26" i="5"/>
  <c r="U40" i="5"/>
  <c r="T40" i="5"/>
  <c r="T36" i="5"/>
  <c r="T45" i="5"/>
  <c r="T49" i="5"/>
  <c r="T58" i="5"/>
  <c r="U66" i="5"/>
  <c r="T66" i="5"/>
  <c r="T62" i="5"/>
  <c r="T88" i="5"/>
  <c r="T92" i="5"/>
  <c r="T11" i="6"/>
  <c r="T15" i="6"/>
  <c r="T20" i="6"/>
  <c r="T29" i="6"/>
  <c r="T35" i="6"/>
  <c r="T39" i="6"/>
  <c r="U53" i="6"/>
  <c r="T53" i="6"/>
  <c r="T44" i="6"/>
  <c r="T48" i="6"/>
  <c r="T52" i="6"/>
  <c r="T57" i="6"/>
  <c r="T61" i="6"/>
  <c r="T65" i="6"/>
  <c r="T87" i="6"/>
  <c r="T91" i="6"/>
  <c r="T72" i="7"/>
  <c r="T67" i="7"/>
  <c r="T16" i="7"/>
  <c r="T10" i="7"/>
  <c r="T14" i="7"/>
  <c r="T19" i="7"/>
  <c r="T23" i="7"/>
  <c r="T28" i="7"/>
  <c r="U35" i="7"/>
  <c r="T38" i="7"/>
  <c r="T42" i="7"/>
  <c r="U46" i="7"/>
  <c r="T46" i="7"/>
  <c r="U50" i="7"/>
  <c r="T50" i="7"/>
  <c r="U63" i="7"/>
  <c r="T63" i="7"/>
  <c r="U70" i="7"/>
  <c r="T70" i="7"/>
  <c r="P24" i="8"/>
  <c r="Q30" i="8"/>
  <c r="Q40" i="8"/>
  <c r="U59" i="8"/>
  <c r="T59" i="8"/>
  <c r="P59" i="8"/>
  <c r="U88" i="8"/>
  <c r="T88" i="8"/>
  <c r="U15" i="9"/>
  <c r="T15" i="9"/>
  <c r="U20" i="9"/>
  <c r="T20" i="9"/>
  <c r="Q24" i="9"/>
  <c r="U29" i="9"/>
  <c r="T29" i="9"/>
  <c r="U39" i="9"/>
  <c r="T39" i="9"/>
  <c r="U44" i="9"/>
  <c r="T44" i="9"/>
  <c r="U71" i="9"/>
  <c r="T71" i="9"/>
  <c r="T33" i="10"/>
  <c r="U24" i="13"/>
  <c r="T24" i="13"/>
  <c r="T33" i="13"/>
  <c r="T70" i="13"/>
  <c r="U24" i="14"/>
  <c r="U30" i="15"/>
  <c r="P72" i="1"/>
  <c r="T72" i="1" s="1"/>
  <c r="P30" i="2"/>
  <c r="U66" i="2"/>
  <c r="T66" i="2"/>
  <c r="P71" i="2"/>
  <c r="Q16" i="3"/>
  <c r="U16" i="3" s="1"/>
  <c r="T35" i="1"/>
  <c r="T61" i="1"/>
  <c r="T67" i="2"/>
  <c r="U16" i="2"/>
  <c r="T16" i="2"/>
  <c r="U35" i="2"/>
  <c r="U61" i="2"/>
  <c r="U43" i="3"/>
  <c r="U9" i="4"/>
  <c r="U40" i="4"/>
  <c r="T40" i="4"/>
  <c r="U66" i="4"/>
  <c r="T66" i="4"/>
  <c r="T35" i="5"/>
  <c r="U53" i="5"/>
  <c r="T53" i="5"/>
  <c r="T61" i="5"/>
  <c r="T72" i="6"/>
  <c r="T67" i="6"/>
  <c r="U16" i="6"/>
  <c r="T16" i="6"/>
  <c r="U35" i="6"/>
  <c r="T43" i="6"/>
  <c r="U61" i="6"/>
  <c r="T9" i="7"/>
  <c r="U53" i="7"/>
  <c r="T53" i="7"/>
  <c r="U43" i="7"/>
  <c r="U21" i="8"/>
  <c r="T21" i="8"/>
  <c r="U45" i="8"/>
  <c r="T45" i="8"/>
  <c r="U49" i="8"/>
  <c r="T49" i="8"/>
  <c r="Q53" i="8"/>
  <c r="U53" i="8" s="1"/>
  <c r="U62" i="8"/>
  <c r="T62" i="8"/>
  <c r="E67" i="8"/>
  <c r="P67" i="8"/>
  <c r="T67" i="8" s="1"/>
  <c r="E72" i="8"/>
  <c r="P72" i="8"/>
  <c r="T72" i="8" s="1"/>
  <c r="U11" i="9"/>
  <c r="T11" i="9"/>
  <c r="E16" i="9"/>
  <c r="P16" i="9"/>
  <c r="T16" i="9" s="1"/>
  <c r="E30" i="9"/>
  <c r="P30" i="9"/>
  <c r="U40" i="9"/>
  <c r="T40" i="9"/>
  <c r="U35" i="9"/>
  <c r="T35" i="9"/>
  <c r="E40" i="9"/>
  <c r="P40" i="9"/>
  <c r="U52" i="9"/>
  <c r="T52" i="9"/>
  <c r="U57" i="9"/>
  <c r="T57" i="9"/>
  <c r="Q59" i="9"/>
  <c r="U70" i="9"/>
  <c r="T70" i="9"/>
  <c r="U24" i="10"/>
  <c r="T24" i="10"/>
  <c r="U30" i="11"/>
  <c r="T30" i="11"/>
  <c r="U71" i="12"/>
  <c r="T71" i="12"/>
  <c r="T30" i="13"/>
  <c r="U59" i="14"/>
  <c r="T59" i="14"/>
  <c r="T59" i="15"/>
  <c r="U30" i="16"/>
  <c r="T30" i="16"/>
  <c r="Q53" i="7"/>
  <c r="R59" i="7"/>
  <c r="U62" i="7"/>
  <c r="Q66" i="7"/>
  <c r="R67" i="7"/>
  <c r="P70" i="7"/>
  <c r="Q71" i="7"/>
  <c r="R72" i="7"/>
  <c r="U72" i="8"/>
  <c r="U67" i="8"/>
  <c r="U16" i="8"/>
  <c r="U24" i="8"/>
  <c r="T24" i="8"/>
  <c r="Q24" i="8"/>
  <c r="P33" i="8"/>
  <c r="T33" i="8" s="1"/>
  <c r="S67" i="8"/>
  <c r="Q70" i="8"/>
  <c r="U70" i="8" s="1"/>
  <c r="S72" i="8"/>
  <c r="S16" i="9"/>
  <c r="R24" i="9"/>
  <c r="S30" i="9"/>
  <c r="Q33" i="9"/>
  <c r="S40" i="9"/>
  <c r="S53" i="9"/>
  <c r="P59" i="9"/>
  <c r="S66" i="9"/>
  <c r="P67" i="9"/>
  <c r="U69" i="9"/>
  <c r="R70" i="9"/>
  <c r="P72" i="9"/>
  <c r="T72" i="9" s="1"/>
  <c r="P16" i="10"/>
  <c r="T16" i="10" s="1"/>
  <c r="P30" i="10"/>
  <c r="T40" i="10"/>
  <c r="P40" i="10"/>
  <c r="P53" i="10"/>
  <c r="Q59" i="10"/>
  <c r="U66" i="10"/>
  <c r="T66" i="10"/>
  <c r="P66" i="10"/>
  <c r="Q67" i="10"/>
  <c r="S70" i="10"/>
  <c r="Q72" i="10"/>
  <c r="U72" i="10" s="1"/>
  <c r="Q16" i="11"/>
  <c r="P24" i="11"/>
  <c r="Q30" i="11"/>
  <c r="S33" i="11"/>
  <c r="Q40" i="11"/>
  <c r="U40" i="11" s="1"/>
  <c r="U53" i="11"/>
  <c r="T53" i="11"/>
  <c r="Q53" i="11"/>
  <c r="R59" i="11"/>
  <c r="U62" i="11"/>
  <c r="Q66" i="11"/>
  <c r="R67" i="11"/>
  <c r="P70" i="11"/>
  <c r="T70" i="11" s="1"/>
  <c r="Q71" i="11"/>
  <c r="U71" i="11" s="1"/>
  <c r="R72" i="11"/>
  <c r="U72" i="12"/>
  <c r="U16" i="12"/>
  <c r="T16" i="12"/>
  <c r="U24" i="12"/>
  <c r="T24" i="12"/>
  <c r="Q24" i="12"/>
  <c r="P33" i="12"/>
  <c r="T33" i="12" s="1"/>
  <c r="S67" i="12"/>
  <c r="T70" i="12"/>
  <c r="Q70" i="12"/>
  <c r="U70" i="12" s="1"/>
  <c r="S72" i="12"/>
  <c r="U87" i="12"/>
  <c r="U91" i="12"/>
  <c r="U10" i="13"/>
  <c r="U14" i="13"/>
  <c r="S16" i="13"/>
  <c r="U19" i="13"/>
  <c r="U23" i="13"/>
  <c r="R24" i="13"/>
  <c r="U28" i="13"/>
  <c r="S30" i="13"/>
  <c r="Q33" i="13"/>
  <c r="U33" i="13" s="1"/>
  <c r="S40" i="13"/>
  <c r="S53" i="13"/>
  <c r="P59" i="13"/>
  <c r="S66" i="13"/>
  <c r="P67" i="13"/>
  <c r="R70" i="13"/>
  <c r="S71" i="13"/>
  <c r="P72" i="13"/>
  <c r="T72" i="13" s="1"/>
  <c r="P16" i="14"/>
  <c r="P30" i="14"/>
  <c r="P40" i="14"/>
  <c r="T40" i="14" s="1"/>
  <c r="P53" i="14"/>
  <c r="Q59" i="14"/>
  <c r="U66" i="14"/>
  <c r="T66" i="14"/>
  <c r="P66" i="14"/>
  <c r="Q67" i="14"/>
  <c r="S70" i="14"/>
  <c r="P71" i="14"/>
  <c r="Q72" i="14"/>
  <c r="U72" i="14" s="1"/>
  <c r="Q16" i="15"/>
  <c r="P24" i="15"/>
  <c r="Q30" i="15"/>
  <c r="E40" i="15"/>
  <c r="P40" i="15"/>
  <c r="Q59" i="15"/>
  <c r="T62" i="15"/>
  <c r="P67" i="15"/>
  <c r="T67" i="15" s="1"/>
  <c r="P72" i="15"/>
  <c r="T88" i="15"/>
  <c r="T92" i="15"/>
  <c r="T14" i="16"/>
  <c r="U14" i="16"/>
  <c r="P16" i="16"/>
  <c r="T23" i="16"/>
  <c r="U23" i="16"/>
  <c r="Q30" i="16"/>
  <c r="T38" i="16"/>
  <c r="U38" i="16"/>
  <c r="P40" i="16"/>
  <c r="T44" i="16"/>
  <c r="T48" i="16"/>
  <c r="T52" i="16"/>
  <c r="Q71" i="16"/>
  <c r="U71" i="16" s="1"/>
  <c r="U59" i="18"/>
  <c r="U30" i="19"/>
  <c r="T30" i="19"/>
  <c r="T71" i="20"/>
  <c r="U24" i="21"/>
  <c r="P66" i="9"/>
  <c r="Q67" i="9"/>
  <c r="P71" i="9"/>
  <c r="Q72" i="9"/>
  <c r="U72" i="9" s="1"/>
  <c r="Q16" i="10"/>
  <c r="P24" i="10"/>
  <c r="U30" i="10"/>
  <c r="T30" i="10"/>
  <c r="Q30" i="10"/>
  <c r="Q40" i="10"/>
  <c r="U40" i="10" s="1"/>
  <c r="T53" i="10"/>
  <c r="Q53" i="10"/>
  <c r="U53" i="10" s="1"/>
  <c r="Q66" i="10"/>
  <c r="P70" i="10"/>
  <c r="T70" i="10" s="1"/>
  <c r="U71" i="10"/>
  <c r="Q71" i="10"/>
  <c r="U67" i="11"/>
  <c r="T72" i="11"/>
  <c r="T16" i="11"/>
  <c r="U16" i="11"/>
  <c r="U24" i="11"/>
  <c r="T24" i="11"/>
  <c r="Q24" i="11"/>
  <c r="P33" i="11"/>
  <c r="T33" i="11" s="1"/>
  <c r="Q70" i="11"/>
  <c r="U70" i="11" s="1"/>
  <c r="Q33" i="12"/>
  <c r="U33" i="12" s="1"/>
  <c r="P59" i="12"/>
  <c r="P67" i="12"/>
  <c r="T67" i="12" s="1"/>
  <c r="P72" i="12"/>
  <c r="T72" i="12" s="1"/>
  <c r="P16" i="13"/>
  <c r="T16" i="13" s="1"/>
  <c r="P30" i="13"/>
  <c r="P40" i="13"/>
  <c r="T40" i="13" s="1"/>
  <c r="P53" i="13"/>
  <c r="T53" i="13" s="1"/>
  <c r="U59" i="13"/>
  <c r="T59" i="13"/>
  <c r="Q59" i="13"/>
  <c r="U66" i="13"/>
  <c r="T66" i="13"/>
  <c r="P66" i="13"/>
  <c r="Q67" i="13"/>
  <c r="P71" i="13"/>
  <c r="T71" i="13" s="1"/>
  <c r="Q72" i="13"/>
  <c r="U72" i="13" s="1"/>
  <c r="Q16" i="14"/>
  <c r="U16" i="14" s="1"/>
  <c r="P24" i="14"/>
  <c r="U30" i="14"/>
  <c r="T30" i="14"/>
  <c r="Q30" i="14"/>
  <c r="Q40" i="14"/>
  <c r="U40" i="14" s="1"/>
  <c r="U53" i="14"/>
  <c r="T53" i="14"/>
  <c r="Q53" i="14"/>
  <c r="Q66" i="14"/>
  <c r="P70" i="14"/>
  <c r="U71" i="14"/>
  <c r="T71" i="14"/>
  <c r="Q71" i="14"/>
  <c r="T72" i="15"/>
  <c r="U16" i="15"/>
  <c r="U24" i="15"/>
  <c r="T24" i="15"/>
  <c r="Q24" i="15"/>
  <c r="P33" i="15"/>
  <c r="T33" i="15" s="1"/>
  <c r="T44" i="15"/>
  <c r="U44" i="15"/>
  <c r="T48" i="15"/>
  <c r="U48" i="15"/>
  <c r="T52" i="15"/>
  <c r="U52" i="15"/>
  <c r="Q67" i="15"/>
  <c r="U67" i="15" s="1"/>
  <c r="Q72" i="15"/>
  <c r="U72" i="15" s="1"/>
  <c r="Q16" i="16"/>
  <c r="U16" i="16" s="1"/>
  <c r="U24" i="16"/>
  <c r="P24" i="16"/>
  <c r="T33" i="16"/>
  <c r="T40" i="16"/>
  <c r="U35" i="16"/>
  <c r="Q40" i="16"/>
  <c r="U40" i="16" s="1"/>
  <c r="T71" i="16"/>
  <c r="U24" i="17"/>
  <c r="T24" i="17"/>
  <c r="U59" i="19"/>
  <c r="U30" i="22"/>
  <c r="T30" i="22"/>
  <c r="U9" i="8"/>
  <c r="U40" i="8"/>
  <c r="T40" i="8"/>
  <c r="U66" i="8"/>
  <c r="T66" i="8"/>
  <c r="T53" i="9"/>
  <c r="T87" i="9"/>
  <c r="T91" i="9"/>
  <c r="T72" i="10"/>
  <c r="U67" i="10"/>
  <c r="T67" i="10"/>
  <c r="U16" i="10"/>
  <c r="T10" i="10"/>
  <c r="T14" i="10"/>
  <c r="T19" i="10"/>
  <c r="T23" i="10"/>
  <c r="T28" i="10"/>
  <c r="U35" i="10"/>
  <c r="T38" i="10"/>
  <c r="T43" i="10"/>
  <c r="T47" i="10"/>
  <c r="T51" i="10"/>
  <c r="T56" i="10"/>
  <c r="U61" i="10"/>
  <c r="T64" i="10"/>
  <c r="T69" i="10"/>
  <c r="T86" i="10"/>
  <c r="T90" i="10"/>
  <c r="T9" i="11"/>
  <c r="T13" i="11"/>
  <c r="T18" i="11"/>
  <c r="T22" i="11"/>
  <c r="T27" i="11"/>
  <c r="T32" i="11"/>
  <c r="T37" i="11"/>
  <c r="T42" i="11"/>
  <c r="U43" i="11"/>
  <c r="T46" i="11"/>
  <c r="T50" i="11"/>
  <c r="T55" i="11"/>
  <c r="T63" i="11"/>
  <c r="T89" i="11"/>
  <c r="T93" i="11"/>
  <c r="U9" i="12"/>
  <c r="T12" i="12"/>
  <c r="T21" i="12"/>
  <c r="T26" i="12"/>
  <c r="U40" i="12"/>
  <c r="T40" i="12"/>
  <c r="T36" i="12"/>
  <c r="T45" i="12"/>
  <c r="T49" i="12"/>
  <c r="T58" i="12"/>
  <c r="U66" i="12"/>
  <c r="T66" i="12"/>
  <c r="T62" i="12"/>
  <c r="T88" i="12"/>
  <c r="T92" i="12"/>
  <c r="T11" i="13"/>
  <c r="T15" i="13"/>
  <c r="T20" i="13"/>
  <c r="T29" i="13"/>
  <c r="T35" i="13"/>
  <c r="T39" i="13"/>
  <c r="U53" i="13"/>
  <c r="T44" i="13"/>
  <c r="T48" i="13"/>
  <c r="T52" i="13"/>
  <c r="T57" i="13"/>
  <c r="T61" i="13"/>
  <c r="T65" i="13"/>
  <c r="T87" i="13"/>
  <c r="T91" i="13"/>
  <c r="T72" i="14"/>
  <c r="U67" i="14"/>
  <c r="T67" i="14"/>
  <c r="T16" i="14"/>
  <c r="T10" i="14"/>
  <c r="T14" i="14"/>
  <c r="T19" i="14"/>
  <c r="T23" i="14"/>
  <c r="T28" i="14"/>
  <c r="U35" i="14"/>
  <c r="T38" i="14"/>
  <c r="T43" i="14"/>
  <c r="T47" i="14"/>
  <c r="T51" i="14"/>
  <c r="T56" i="14"/>
  <c r="U61" i="14"/>
  <c r="T64" i="14"/>
  <c r="T69" i="14"/>
  <c r="T86" i="14"/>
  <c r="T90" i="14"/>
  <c r="T9" i="15"/>
  <c r="T13" i="15"/>
  <c r="T18" i="15"/>
  <c r="T22" i="15"/>
  <c r="T27" i="15"/>
  <c r="T32" i="15"/>
  <c r="T37" i="15"/>
  <c r="E53" i="15"/>
  <c r="P53" i="15"/>
  <c r="U66" i="15"/>
  <c r="T66" i="15"/>
  <c r="T61" i="15"/>
  <c r="U61" i="15"/>
  <c r="T65" i="15"/>
  <c r="U65" i="15"/>
  <c r="T87" i="15"/>
  <c r="U87" i="15"/>
  <c r="T91" i="15"/>
  <c r="U91" i="15"/>
  <c r="T15" i="16"/>
  <c r="Q24" i="16"/>
  <c r="Q33" i="16"/>
  <c r="U33" i="16" s="1"/>
  <c r="T35" i="16"/>
  <c r="T39" i="16"/>
  <c r="U53" i="16"/>
  <c r="T53" i="16"/>
  <c r="T43" i="16"/>
  <c r="U43" i="16"/>
  <c r="T47" i="16"/>
  <c r="U47" i="16"/>
  <c r="T51" i="16"/>
  <c r="U51" i="16"/>
  <c r="Q53" i="16"/>
  <c r="P59" i="16"/>
  <c r="T69" i="16"/>
  <c r="U69" i="16"/>
  <c r="T33" i="17"/>
  <c r="U59" i="17"/>
  <c r="T59" i="17"/>
  <c r="U71" i="18"/>
  <c r="T71" i="18"/>
  <c r="U70" i="21"/>
  <c r="U66" i="7"/>
  <c r="T66" i="7"/>
  <c r="T35" i="8"/>
  <c r="T53" i="8"/>
  <c r="T61" i="8"/>
  <c r="U67" i="9"/>
  <c r="T67" i="9"/>
  <c r="U16" i="9"/>
  <c r="T9" i="10"/>
  <c r="U43" i="10"/>
  <c r="U9" i="11"/>
  <c r="T40" i="11"/>
  <c r="U66" i="11"/>
  <c r="T66" i="11"/>
  <c r="T35" i="12"/>
  <c r="U53" i="12"/>
  <c r="T53" i="12"/>
  <c r="T61" i="12"/>
  <c r="U67" i="13"/>
  <c r="T67" i="13"/>
  <c r="U16" i="13"/>
  <c r="U35" i="13"/>
  <c r="U61" i="13"/>
  <c r="U43" i="14"/>
  <c r="U9" i="15"/>
  <c r="U40" i="15"/>
  <c r="T40" i="15"/>
  <c r="T39" i="15"/>
  <c r="U39" i="15"/>
  <c r="Q53" i="15"/>
  <c r="T57" i="15"/>
  <c r="U57" i="15"/>
  <c r="P59" i="15"/>
  <c r="P66" i="15"/>
  <c r="U70" i="15"/>
  <c r="T70" i="15"/>
  <c r="P70" i="15"/>
  <c r="U71" i="15"/>
  <c r="T71" i="15"/>
  <c r="P71" i="15"/>
  <c r="T10" i="16"/>
  <c r="U10" i="16"/>
  <c r="T19" i="16"/>
  <c r="U19" i="16"/>
  <c r="T28" i="16"/>
  <c r="U28" i="16"/>
  <c r="P30" i="16"/>
  <c r="T56" i="16"/>
  <c r="U56" i="16"/>
  <c r="T64" i="16"/>
  <c r="U64" i="16"/>
  <c r="P67" i="16"/>
  <c r="P70" i="16"/>
  <c r="U30" i="18"/>
  <c r="T30" i="18"/>
  <c r="U24" i="19"/>
  <c r="T24" i="19"/>
  <c r="U70" i="19"/>
  <c r="T70" i="19"/>
  <c r="U30" i="20"/>
  <c r="T30" i="20"/>
  <c r="U86" i="16"/>
  <c r="U90" i="16"/>
  <c r="U13" i="17"/>
  <c r="U18" i="17"/>
  <c r="U22" i="17"/>
  <c r="S24" i="17"/>
  <c r="U27" i="17"/>
  <c r="U32" i="17"/>
  <c r="R33" i="17"/>
  <c r="T40" i="17"/>
  <c r="U37" i="17"/>
  <c r="U42" i="17"/>
  <c r="U46" i="17"/>
  <c r="U50" i="17"/>
  <c r="U55" i="17"/>
  <c r="U66" i="17"/>
  <c r="T66" i="17"/>
  <c r="U63" i="17"/>
  <c r="S70" i="17"/>
  <c r="U89" i="17"/>
  <c r="U93" i="17"/>
  <c r="U12" i="18"/>
  <c r="U21" i="18"/>
  <c r="U26" i="18"/>
  <c r="S33" i="18"/>
  <c r="U36" i="18"/>
  <c r="U53" i="18"/>
  <c r="T53" i="18"/>
  <c r="U45" i="18"/>
  <c r="U49" i="18"/>
  <c r="U58" i="18"/>
  <c r="R59" i="18"/>
  <c r="U62" i="18"/>
  <c r="R67" i="18"/>
  <c r="R72" i="18"/>
  <c r="U88" i="18"/>
  <c r="U92" i="18"/>
  <c r="U72" i="19"/>
  <c r="T67" i="19"/>
  <c r="T16" i="19"/>
  <c r="U16" i="19"/>
  <c r="U11" i="19"/>
  <c r="U15" i="19"/>
  <c r="R16" i="19"/>
  <c r="U20" i="19"/>
  <c r="U29" i="19"/>
  <c r="R30" i="19"/>
  <c r="U39" i="19"/>
  <c r="R40" i="19"/>
  <c r="U44" i="19"/>
  <c r="U48" i="19"/>
  <c r="U52" i="19"/>
  <c r="U63" i="19"/>
  <c r="Q67" i="19"/>
  <c r="U67" i="19" s="1"/>
  <c r="E71" i="19"/>
  <c r="Q53" i="20"/>
  <c r="E59" i="20"/>
  <c r="U72" i="21"/>
  <c r="U67" i="21"/>
  <c r="T16" i="21"/>
  <c r="U16" i="21"/>
  <c r="T9" i="21"/>
  <c r="E30" i="21"/>
  <c r="T33" i="21"/>
  <c r="Q59" i="21"/>
  <c r="S67" i="21"/>
  <c r="S16" i="22"/>
  <c r="T33" i="22"/>
  <c r="U36" i="22"/>
  <c r="T36" i="22"/>
  <c r="E67" i="22"/>
  <c r="P67" i="22"/>
  <c r="T71" i="22"/>
  <c r="E72" i="22"/>
  <c r="P72" i="22"/>
  <c r="U88" i="22"/>
  <c r="T88" i="22"/>
  <c r="U92" i="22"/>
  <c r="T92" i="22"/>
  <c r="U20" i="23"/>
  <c r="T20" i="23"/>
  <c r="U24" i="23"/>
  <c r="T24" i="23"/>
  <c r="E30" i="23"/>
  <c r="P30" i="23"/>
  <c r="U30" i="24"/>
  <c r="T30" i="24"/>
  <c r="P53" i="16"/>
  <c r="U59" i="16"/>
  <c r="T59" i="16"/>
  <c r="Q59" i="16"/>
  <c r="U66" i="16"/>
  <c r="T66" i="16"/>
  <c r="P66" i="16"/>
  <c r="Q67" i="16"/>
  <c r="U67" i="16" s="1"/>
  <c r="P71" i="16"/>
  <c r="Q72" i="16"/>
  <c r="Q16" i="17"/>
  <c r="U16" i="17" s="1"/>
  <c r="P24" i="17"/>
  <c r="U30" i="17"/>
  <c r="T30" i="17"/>
  <c r="Q30" i="17"/>
  <c r="Q40" i="17"/>
  <c r="U40" i="17" s="1"/>
  <c r="T53" i="17"/>
  <c r="Q53" i="17"/>
  <c r="U53" i="17" s="1"/>
  <c r="Q66" i="17"/>
  <c r="P70" i="17"/>
  <c r="T70" i="17" s="1"/>
  <c r="T71" i="17"/>
  <c r="Q71" i="17"/>
  <c r="U71" i="17" s="1"/>
  <c r="U67" i="18"/>
  <c r="T67" i="18"/>
  <c r="T16" i="18"/>
  <c r="T24" i="18"/>
  <c r="Q24" i="18"/>
  <c r="P33" i="18"/>
  <c r="U70" i="18"/>
  <c r="T70" i="18"/>
  <c r="Q70" i="18"/>
  <c r="Q33" i="19"/>
  <c r="U33" i="19" s="1"/>
  <c r="Q16" i="20"/>
  <c r="U16" i="20" s="1"/>
  <c r="Q33" i="20"/>
  <c r="U53" i="20"/>
  <c r="T53" i="20"/>
  <c r="T43" i="20"/>
  <c r="Q66" i="20"/>
  <c r="T70" i="20"/>
  <c r="P40" i="21"/>
  <c r="T40" i="21" s="1"/>
  <c r="P66" i="21"/>
  <c r="U49" i="22"/>
  <c r="T49" i="22"/>
  <c r="U58" i="22"/>
  <c r="T58" i="22"/>
  <c r="U40" i="23"/>
  <c r="U35" i="23"/>
  <c r="T35" i="23"/>
  <c r="T70" i="23"/>
  <c r="U24" i="25"/>
  <c r="T24" i="25"/>
  <c r="U72" i="17"/>
  <c r="U67" i="17"/>
  <c r="T67" i="17"/>
  <c r="T16" i="17"/>
  <c r="T14" i="17"/>
  <c r="T19" i="17"/>
  <c r="T23" i="17"/>
  <c r="T28" i="17"/>
  <c r="T38" i="17"/>
  <c r="T43" i="17"/>
  <c r="T47" i="17"/>
  <c r="T51" i="17"/>
  <c r="T56" i="17"/>
  <c r="T64" i="17"/>
  <c r="T69" i="17"/>
  <c r="T86" i="17"/>
  <c r="T90" i="17"/>
  <c r="T9" i="18"/>
  <c r="U33" i="18"/>
  <c r="T33" i="18"/>
  <c r="U40" i="19"/>
  <c r="T40" i="19"/>
  <c r="P53" i="19"/>
  <c r="T53" i="19" s="1"/>
  <c r="P59" i="19"/>
  <c r="U66" i="19"/>
  <c r="T66" i="19"/>
  <c r="T61" i="19"/>
  <c r="P66" i="19"/>
  <c r="U33" i="20"/>
  <c r="P67" i="20"/>
  <c r="T67" i="20" s="1"/>
  <c r="P72" i="20"/>
  <c r="T72" i="20" s="1"/>
  <c r="U15" i="21"/>
  <c r="U27" i="21"/>
  <c r="U32" i="21"/>
  <c r="P53" i="21"/>
  <c r="T53" i="21" s="1"/>
  <c r="U91" i="21"/>
  <c r="U93" i="21"/>
  <c r="U19" i="22"/>
  <c r="U21" i="22"/>
  <c r="U23" i="22"/>
  <c r="Q30" i="22"/>
  <c r="U45" i="22"/>
  <c r="T45" i="22"/>
  <c r="U59" i="22"/>
  <c r="T59" i="22"/>
  <c r="P59" i="22"/>
  <c r="U62" i="22"/>
  <c r="T62" i="22"/>
  <c r="Q66" i="22"/>
  <c r="U70" i="22"/>
  <c r="U11" i="23"/>
  <c r="T11" i="23"/>
  <c r="U15" i="23"/>
  <c r="T15" i="23"/>
  <c r="U59" i="23"/>
  <c r="U53" i="15"/>
  <c r="T53" i="15"/>
  <c r="U72" i="16"/>
  <c r="T72" i="16"/>
  <c r="T67" i="16"/>
  <c r="T16" i="16"/>
  <c r="U61" i="16"/>
  <c r="T9" i="17"/>
  <c r="U43" i="17"/>
  <c r="U9" i="18"/>
  <c r="U40" i="18"/>
  <c r="T40" i="18"/>
  <c r="U66" i="18"/>
  <c r="T66" i="18"/>
  <c r="T35" i="19"/>
  <c r="Q53" i="19"/>
  <c r="U53" i="19" s="1"/>
  <c r="U61" i="19"/>
  <c r="Q66" i="19"/>
  <c r="U91" i="19"/>
  <c r="U93" i="19"/>
  <c r="E24" i="20"/>
  <c r="U47" i="20"/>
  <c r="U49" i="20"/>
  <c r="U56" i="20"/>
  <c r="U58" i="20"/>
  <c r="U69" i="20"/>
  <c r="U86" i="20"/>
  <c r="U88" i="20"/>
  <c r="E16" i="21"/>
  <c r="U29" i="21"/>
  <c r="T35" i="21"/>
  <c r="U42" i="21"/>
  <c r="U66" i="21"/>
  <c r="T66" i="21"/>
  <c r="T61" i="21"/>
  <c r="E71" i="21"/>
  <c r="U10" i="22"/>
  <c r="U12" i="22"/>
  <c r="U14" i="22"/>
  <c r="E24" i="22"/>
  <c r="Q33" i="22"/>
  <c r="U33" i="22" s="1"/>
  <c r="E16" i="23"/>
  <c r="P16" i="23"/>
  <c r="T16" i="23" s="1"/>
  <c r="U29" i="23"/>
  <c r="T29" i="23"/>
  <c r="T33" i="23"/>
  <c r="P40" i="23"/>
  <c r="T40" i="23" s="1"/>
  <c r="P66" i="23"/>
  <c r="S16" i="24"/>
  <c r="U33" i="24"/>
  <c r="T33" i="24"/>
  <c r="S33" i="24"/>
  <c r="P67" i="24"/>
  <c r="T67" i="24" s="1"/>
  <c r="U71" i="24"/>
  <c r="T71" i="24"/>
  <c r="P72" i="24"/>
  <c r="T72" i="24" s="1"/>
  <c r="T72" i="25"/>
  <c r="T67" i="25"/>
  <c r="T16" i="25"/>
  <c r="T9" i="25"/>
  <c r="U33" i="25"/>
  <c r="T33" i="25"/>
  <c r="U40" i="25"/>
  <c r="U35" i="25"/>
  <c r="T35" i="25"/>
  <c r="P40" i="25"/>
  <c r="T40" i="25" s="1"/>
  <c r="U59" i="25"/>
  <c r="T59" i="25"/>
  <c r="U30" i="27"/>
  <c r="R67" i="19"/>
  <c r="R72" i="19"/>
  <c r="U72" i="20"/>
  <c r="T16" i="20"/>
  <c r="R16" i="20"/>
  <c r="R30" i="20"/>
  <c r="R40" i="20"/>
  <c r="R53" i="20"/>
  <c r="S67" i="20"/>
  <c r="Q70" i="20"/>
  <c r="U70" i="20" s="1"/>
  <c r="S72" i="20"/>
  <c r="S16" i="21"/>
  <c r="Q33" i="21"/>
  <c r="U33" i="21" s="1"/>
  <c r="P59" i="21"/>
  <c r="P67" i="21"/>
  <c r="T67" i="21" s="1"/>
  <c r="P72" i="21"/>
  <c r="T72" i="21" s="1"/>
  <c r="P16" i="22"/>
  <c r="S24" i="22"/>
  <c r="P30" i="22"/>
  <c r="P40" i="22"/>
  <c r="T40" i="22" s="1"/>
  <c r="P53" i="22"/>
  <c r="T53" i="22" s="1"/>
  <c r="Q59" i="22"/>
  <c r="U66" i="22"/>
  <c r="T66" i="22"/>
  <c r="P66" i="22"/>
  <c r="Q67" i="22"/>
  <c r="U67" i="22" s="1"/>
  <c r="S70" i="22"/>
  <c r="Q72" i="22"/>
  <c r="U72" i="22" s="1"/>
  <c r="S33" i="23"/>
  <c r="T39" i="23"/>
  <c r="U53" i="23"/>
  <c r="T53" i="23"/>
  <c r="T44" i="23"/>
  <c r="T48" i="23"/>
  <c r="E53" i="23"/>
  <c r="U57" i="23"/>
  <c r="P59" i="23"/>
  <c r="U66" i="23"/>
  <c r="T66" i="23"/>
  <c r="T61" i="23"/>
  <c r="Q70" i="23"/>
  <c r="U70" i="23" s="1"/>
  <c r="U91" i="23"/>
  <c r="U93" i="23"/>
  <c r="E24" i="24"/>
  <c r="U53" i="24"/>
  <c r="T53" i="24"/>
  <c r="T43" i="24"/>
  <c r="U56" i="24"/>
  <c r="U58" i="24"/>
  <c r="U69" i="24"/>
  <c r="S71" i="24"/>
  <c r="U86" i="24"/>
  <c r="U88" i="24"/>
  <c r="U90" i="24"/>
  <c r="U92" i="24"/>
  <c r="U9" i="25"/>
  <c r="U11" i="25"/>
  <c r="T59" i="27"/>
  <c r="T70" i="27"/>
  <c r="U16" i="23"/>
  <c r="Q53" i="23"/>
  <c r="Q59" i="23"/>
  <c r="U71" i="23"/>
  <c r="P71" i="23"/>
  <c r="T71" i="23" s="1"/>
  <c r="U59" i="24"/>
  <c r="T59" i="24"/>
  <c r="P59" i="24"/>
  <c r="P70" i="24"/>
  <c r="T70" i="24" s="1"/>
  <c r="U29" i="25"/>
  <c r="T29" i="25"/>
  <c r="U52" i="25"/>
  <c r="T52" i="25"/>
  <c r="U57" i="25"/>
  <c r="T57" i="25"/>
  <c r="U66" i="25"/>
  <c r="T66" i="25"/>
  <c r="U61" i="25"/>
  <c r="T61" i="25"/>
  <c r="U65" i="25"/>
  <c r="T65" i="25"/>
  <c r="U40" i="20"/>
  <c r="U66" i="20"/>
  <c r="T66" i="20"/>
  <c r="U53" i="21"/>
  <c r="T72" i="22"/>
  <c r="T67" i="22"/>
  <c r="U16" i="22"/>
  <c r="T16" i="22"/>
  <c r="U35" i="22"/>
  <c r="T43" i="22"/>
  <c r="U61" i="22"/>
  <c r="T9" i="23"/>
  <c r="T58" i="23"/>
  <c r="U65" i="23"/>
  <c r="U14" i="24"/>
  <c r="U19" i="24"/>
  <c r="U21" i="24"/>
  <c r="U26" i="24"/>
  <c r="U70" i="24"/>
  <c r="P30" i="25"/>
  <c r="T30" i="25" s="1"/>
  <c r="U39" i="25"/>
  <c r="T39" i="25"/>
  <c r="U44" i="25"/>
  <c r="T44" i="25"/>
  <c r="U48" i="25"/>
  <c r="T48" i="25"/>
  <c r="P53" i="25"/>
  <c r="T53" i="25" s="1"/>
  <c r="Q59" i="25"/>
  <c r="P66" i="25"/>
  <c r="Q67" i="25"/>
  <c r="U67" i="25" s="1"/>
  <c r="U24" i="26"/>
  <c r="T24" i="26"/>
  <c r="U59" i="26"/>
  <c r="T59" i="26"/>
  <c r="U33" i="27"/>
  <c r="P71" i="25"/>
  <c r="Q72" i="25"/>
  <c r="U72" i="25" s="1"/>
  <c r="Q16" i="26"/>
  <c r="U16" i="26" s="1"/>
  <c r="P24" i="26"/>
  <c r="U30" i="26"/>
  <c r="T30" i="26"/>
  <c r="Q30" i="26"/>
  <c r="Q40" i="26"/>
  <c r="U40" i="26" s="1"/>
  <c r="U53" i="26"/>
  <c r="T53" i="26"/>
  <c r="Q53" i="26"/>
  <c r="Q66" i="26"/>
  <c r="P70" i="26"/>
  <c r="T70" i="26" s="1"/>
  <c r="U71" i="26"/>
  <c r="T71" i="26"/>
  <c r="Q71" i="26"/>
  <c r="U72" i="27"/>
  <c r="U67" i="27"/>
  <c r="T16" i="27"/>
  <c r="U16" i="27"/>
  <c r="U24" i="27"/>
  <c r="T24" i="27"/>
  <c r="Q24" i="27"/>
  <c r="P33" i="27"/>
  <c r="T33" i="27" s="1"/>
  <c r="P67" i="27"/>
  <c r="T67" i="27" s="1"/>
  <c r="P72" i="27"/>
  <c r="T72" i="27" s="1"/>
  <c r="T92" i="27"/>
  <c r="U92" i="27"/>
  <c r="T11" i="28"/>
  <c r="U11" i="28"/>
  <c r="T15" i="28"/>
  <c r="U15" i="28"/>
  <c r="U40" i="28"/>
  <c r="T40" i="28"/>
  <c r="T35" i="28"/>
  <c r="U35" i="28"/>
  <c r="P67" i="23"/>
  <c r="T67" i="23" s="1"/>
  <c r="P72" i="23"/>
  <c r="T72" i="23" s="1"/>
  <c r="P16" i="24"/>
  <c r="T16" i="24" s="1"/>
  <c r="P30" i="24"/>
  <c r="R33" i="24"/>
  <c r="U40" i="24"/>
  <c r="T40" i="24"/>
  <c r="P40" i="24"/>
  <c r="P53" i="24"/>
  <c r="Q59" i="24"/>
  <c r="U66" i="24"/>
  <c r="T66" i="24"/>
  <c r="P66" i="24"/>
  <c r="Q67" i="24"/>
  <c r="U67" i="24" s="1"/>
  <c r="S70" i="24"/>
  <c r="Q72" i="24"/>
  <c r="Q16" i="25"/>
  <c r="U16" i="25" s="1"/>
  <c r="P24" i="25"/>
  <c r="Q30" i="25"/>
  <c r="U30" i="25" s="1"/>
  <c r="Q40" i="25"/>
  <c r="Q53" i="25"/>
  <c r="U53" i="25" s="1"/>
  <c r="Q66" i="25"/>
  <c r="R67" i="25"/>
  <c r="P70" i="25"/>
  <c r="R72" i="25"/>
  <c r="T87" i="25"/>
  <c r="T91" i="25"/>
  <c r="T72" i="26"/>
  <c r="U67" i="26"/>
  <c r="T16" i="26"/>
  <c r="T10" i="26"/>
  <c r="T14" i="26"/>
  <c r="R16" i="26"/>
  <c r="T19" i="26"/>
  <c r="T23" i="26"/>
  <c r="Q24" i="26"/>
  <c r="T28" i="26"/>
  <c r="R30" i="26"/>
  <c r="P33" i="26"/>
  <c r="T33" i="26" s="1"/>
  <c r="T38" i="26"/>
  <c r="R40" i="26"/>
  <c r="T43" i="26"/>
  <c r="T47" i="26"/>
  <c r="T51" i="26"/>
  <c r="R53" i="26"/>
  <c r="T56" i="26"/>
  <c r="S59" i="26"/>
  <c r="T64" i="26"/>
  <c r="R66" i="26"/>
  <c r="S67" i="26"/>
  <c r="T69" i="26"/>
  <c r="R71" i="26"/>
  <c r="S72" i="26"/>
  <c r="T86" i="26"/>
  <c r="T90" i="26"/>
  <c r="T9" i="27"/>
  <c r="T13" i="27"/>
  <c r="S16" i="27"/>
  <c r="T18" i="27"/>
  <c r="T22" i="27"/>
  <c r="R24" i="27"/>
  <c r="T27" i="27"/>
  <c r="S30" i="27"/>
  <c r="T32" i="27"/>
  <c r="T37" i="27"/>
  <c r="S40" i="27"/>
  <c r="T42" i="27"/>
  <c r="T46" i="27"/>
  <c r="T49" i="27"/>
  <c r="U52" i="27"/>
  <c r="T62" i="27"/>
  <c r="U65" i="27"/>
  <c r="P70" i="27"/>
  <c r="Q70" i="27"/>
  <c r="U70" i="27" s="1"/>
  <c r="U87" i="27"/>
  <c r="T89" i="27"/>
  <c r="E16" i="28"/>
  <c r="P16" i="28"/>
  <c r="T16" i="28" s="1"/>
  <c r="T29" i="28"/>
  <c r="U29" i="28"/>
  <c r="P33" i="28"/>
  <c r="U43" i="26"/>
  <c r="U9" i="27"/>
  <c r="U40" i="27"/>
  <c r="P53" i="27"/>
  <c r="P59" i="27"/>
  <c r="U66" i="27"/>
  <c r="T66" i="27"/>
  <c r="T61" i="27"/>
  <c r="P66" i="27"/>
  <c r="P71" i="27"/>
  <c r="T71" i="27" s="1"/>
  <c r="Q16" i="28"/>
  <c r="U16" i="28" s="1"/>
  <c r="T20" i="28"/>
  <c r="U20" i="28"/>
  <c r="U24" i="28"/>
  <c r="T24" i="28"/>
  <c r="P24" i="28"/>
  <c r="U30" i="28"/>
  <c r="T30" i="28"/>
  <c r="P30" i="28"/>
  <c r="U70" i="28"/>
  <c r="T70" i="28"/>
  <c r="U71" i="28"/>
  <c r="T71" i="28"/>
  <c r="U33" i="29"/>
  <c r="T33" i="29"/>
  <c r="U72" i="24"/>
  <c r="U16" i="24"/>
  <c r="U35" i="24"/>
  <c r="U61" i="24"/>
  <c r="U43" i="25"/>
  <c r="U9" i="26"/>
  <c r="U66" i="26"/>
  <c r="T66" i="26"/>
  <c r="T35" i="27"/>
  <c r="U53" i="27"/>
  <c r="T53" i="27"/>
  <c r="U48" i="27"/>
  <c r="U61" i="27"/>
  <c r="T88" i="27"/>
  <c r="U91" i="27"/>
  <c r="T26" i="28"/>
  <c r="U24" i="29"/>
  <c r="T24" i="29"/>
  <c r="U72" i="28"/>
  <c r="U67" i="28"/>
  <c r="U39" i="28"/>
  <c r="R40" i="28"/>
  <c r="U44" i="28"/>
  <c r="U48" i="28"/>
  <c r="U52" i="28"/>
  <c r="R53" i="28"/>
  <c r="U57" i="28"/>
  <c r="S59" i="28"/>
  <c r="U65" i="28"/>
  <c r="R66" i="28"/>
  <c r="S67" i="28"/>
  <c r="R71" i="28"/>
  <c r="S72" i="28"/>
  <c r="U87" i="28"/>
  <c r="U91" i="28"/>
  <c r="U10" i="29"/>
  <c r="U14" i="29"/>
  <c r="S16" i="29"/>
  <c r="U19" i="29"/>
  <c r="U23" i="29"/>
  <c r="R24" i="29"/>
  <c r="U28" i="29"/>
  <c r="S30" i="29"/>
  <c r="U38" i="29"/>
  <c r="T53" i="29"/>
  <c r="U43" i="29"/>
  <c r="U44" i="29"/>
  <c r="T51" i="29"/>
  <c r="T33" i="28"/>
  <c r="Q33" i="28"/>
  <c r="U33" i="28" s="1"/>
  <c r="P59" i="28"/>
  <c r="P67" i="28"/>
  <c r="T67" i="28" s="1"/>
  <c r="P72" i="28"/>
  <c r="T72" i="28" s="1"/>
  <c r="P16" i="29"/>
  <c r="P30" i="29"/>
  <c r="U40" i="29"/>
  <c r="T40" i="29"/>
  <c r="P40" i="29"/>
  <c r="Q53" i="29"/>
  <c r="U53" i="29" s="1"/>
  <c r="U55" i="29"/>
  <c r="T55" i="29"/>
  <c r="Q70" i="29"/>
  <c r="U70" i="29" s="1"/>
  <c r="P71" i="29"/>
  <c r="T71" i="29" s="1"/>
  <c r="U59" i="28"/>
  <c r="T59" i="28"/>
  <c r="U66" i="28"/>
  <c r="T66" i="28"/>
  <c r="U30" i="29"/>
  <c r="T30" i="29"/>
  <c r="Q40" i="29"/>
  <c r="U50" i="29"/>
  <c r="T50" i="29"/>
  <c r="U59" i="29"/>
  <c r="T59" i="29"/>
  <c r="U12" i="30"/>
  <c r="T12" i="30"/>
  <c r="U59" i="30"/>
  <c r="T59" i="30"/>
  <c r="U71" i="30"/>
  <c r="U24" i="31"/>
  <c r="T24" i="31"/>
  <c r="T30" i="31"/>
  <c r="U70" i="31"/>
  <c r="T70" i="31"/>
  <c r="U53" i="28"/>
  <c r="T53" i="28"/>
  <c r="T61" i="28"/>
  <c r="T67" i="29"/>
  <c r="T16" i="29"/>
  <c r="U16" i="29"/>
  <c r="U35" i="29"/>
  <c r="U42" i="29"/>
  <c r="T47" i="29"/>
  <c r="T56" i="29"/>
  <c r="Q59" i="29"/>
  <c r="U63" i="29"/>
  <c r="T63" i="29"/>
  <c r="Q67" i="29"/>
  <c r="U67" i="29" s="1"/>
  <c r="U89" i="29"/>
  <c r="T89" i="29"/>
  <c r="U93" i="29"/>
  <c r="T93" i="29"/>
  <c r="T30" i="30"/>
  <c r="P70" i="29"/>
  <c r="T70" i="29" s="1"/>
  <c r="Q71" i="29"/>
  <c r="U71" i="29" s="1"/>
  <c r="U72" i="30"/>
  <c r="U67" i="30"/>
  <c r="U16" i="30"/>
  <c r="U24" i="30"/>
  <c r="T24" i="30"/>
  <c r="Q24" i="30"/>
  <c r="P33" i="30"/>
  <c r="T33" i="30" s="1"/>
  <c r="Q70" i="30"/>
  <c r="U70" i="30" s="1"/>
  <c r="T33" i="31"/>
  <c r="Q33" i="31"/>
  <c r="U33" i="31" s="1"/>
  <c r="P59" i="31"/>
  <c r="P67" i="31"/>
  <c r="T67" i="31" s="1"/>
  <c r="P72" i="31"/>
  <c r="T72" i="31" s="1"/>
  <c r="U86" i="31"/>
  <c r="U90" i="31"/>
  <c r="E79" i="28"/>
  <c r="E79" i="25"/>
  <c r="E79" i="23"/>
  <c r="E79" i="17"/>
  <c r="E79" i="16"/>
  <c r="E79" i="7"/>
  <c r="T98" i="31"/>
  <c r="T99" i="31"/>
  <c r="T106" i="31"/>
  <c r="T107" i="31"/>
  <c r="T101" i="30"/>
  <c r="T102" i="30"/>
  <c r="T109" i="30"/>
  <c r="T110" i="30"/>
  <c r="U102" i="29"/>
  <c r="T103" i="29"/>
  <c r="T104" i="29"/>
  <c r="T105" i="27"/>
  <c r="T100" i="26"/>
  <c r="T101" i="26"/>
  <c r="T108" i="26"/>
  <c r="T109" i="26"/>
  <c r="T100" i="24"/>
  <c r="T103" i="23"/>
  <c r="T96" i="22"/>
  <c r="T104" i="22"/>
  <c r="U105" i="22"/>
  <c r="T106" i="22"/>
  <c r="T97" i="21"/>
  <c r="T105" i="21"/>
  <c r="T96" i="20"/>
  <c r="E95" i="19"/>
  <c r="U95" i="19" s="1"/>
  <c r="T101" i="19"/>
  <c r="T109" i="19"/>
  <c r="T102" i="18"/>
  <c r="T110" i="18"/>
  <c r="T97" i="17"/>
  <c r="Q33" i="30"/>
  <c r="U33" i="30" s="1"/>
  <c r="P59" i="30"/>
  <c r="P67" i="30"/>
  <c r="T67" i="30" s="1"/>
  <c r="P72" i="30"/>
  <c r="T72" i="30" s="1"/>
  <c r="P16" i="31"/>
  <c r="P30" i="31"/>
  <c r="U40" i="31"/>
  <c r="P40" i="31"/>
  <c r="T40" i="31" s="1"/>
  <c r="P53" i="31"/>
  <c r="T58" i="31"/>
  <c r="U59" i="31"/>
  <c r="T59" i="31"/>
  <c r="Q59" i="31"/>
  <c r="U66" i="31"/>
  <c r="T66" i="31"/>
  <c r="T62" i="31"/>
  <c r="P66" i="31"/>
  <c r="Q67" i="31"/>
  <c r="S70" i="31"/>
  <c r="P71" i="31"/>
  <c r="Q72" i="31"/>
  <c r="U72" i="31" s="1"/>
  <c r="L112" i="23"/>
  <c r="R112" i="23" s="1"/>
  <c r="U9" i="30"/>
  <c r="T21" i="30"/>
  <c r="T26" i="30"/>
  <c r="U40" i="30"/>
  <c r="T40" i="30"/>
  <c r="T36" i="30"/>
  <c r="T45" i="30"/>
  <c r="T49" i="30"/>
  <c r="T58" i="30"/>
  <c r="U66" i="30"/>
  <c r="T66" i="30"/>
  <c r="T62" i="30"/>
  <c r="T88" i="30"/>
  <c r="T92" i="30"/>
  <c r="T11" i="31"/>
  <c r="T15" i="31"/>
  <c r="T20" i="31"/>
  <c r="T29" i="31"/>
  <c r="T35" i="31"/>
  <c r="T39" i="31"/>
  <c r="U53" i="31"/>
  <c r="T53" i="31"/>
  <c r="T44" i="31"/>
  <c r="T48" i="31"/>
  <c r="T52" i="31"/>
  <c r="T57" i="31"/>
  <c r="T61" i="31"/>
  <c r="T65" i="31"/>
  <c r="T87" i="31"/>
  <c r="T91" i="31"/>
  <c r="E79" i="31"/>
  <c r="E79" i="24"/>
  <c r="E79" i="15"/>
  <c r="E79" i="9"/>
  <c r="E79" i="8"/>
  <c r="R95" i="1"/>
  <c r="T102" i="31"/>
  <c r="T103" i="31"/>
  <c r="T110" i="31"/>
  <c r="T97" i="30"/>
  <c r="T98" i="30"/>
  <c r="T105" i="30"/>
  <c r="T106" i="30"/>
  <c r="T107" i="29"/>
  <c r="T108" i="29"/>
  <c r="M112" i="29"/>
  <c r="S112" i="29" s="1"/>
  <c r="T106" i="28"/>
  <c r="L112" i="28"/>
  <c r="R112" i="28" s="1"/>
  <c r="T97" i="27"/>
  <c r="U108" i="27"/>
  <c r="T109" i="27"/>
  <c r="T104" i="26"/>
  <c r="T105" i="26"/>
  <c r="T101" i="25"/>
  <c r="U102" i="25"/>
  <c r="T103" i="25"/>
  <c r="T109" i="25"/>
  <c r="U110" i="25"/>
  <c r="T108" i="24"/>
  <c r="E95" i="23"/>
  <c r="E112" i="23" s="1"/>
  <c r="R95" i="22"/>
  <c r="T100" i="22"/>
  <c r="T110" i="22"/>
  <c r="T113" i="22"/>
  <c r="T109" i="21"/>
  <c r="M112" i="21"/>
  <c r="S112" i="21" s="1"/>
  <c r="S95" i="20"/>
  <c r="T100" i="20"/>
  <c r="T108" i="20"/>
  <c r="T113" i="20"/>
  <c r="T97" i="19"/>
  <c r="T98" i="18"/>
  <c r="T106" i="18"/>
  <c r="L112" i="18"/>
  <c r="R112" i="18" s="1"/>
  <c r="T101" i="17"/>
  <c r="U103" i="17"/>
  <c r="T103" i="17"/>
  <c r="U66" i="29"/>
  <c r="T66" i="29"/>
  <c r="U53" i="30"/>
  <c r="T53" i="30"/>
  <c r="T61" i="30"/>
  <c r="U67" i="31"/>
  <c r="T16" i="31"/>
  <c r="U35" i="31"/>
  <c r="T43" i="31"/>
  <c r="U61" i="31"/>
  <c r="E79" i="1"/>
  <c r="E79" i="29"/>
  <c r="E79" i="27"/>
  <c r="E79" i="21"/>
  <c r="E79" i="20"/>
  <c r="E79" i="11"/>
  <c r="E79" i="4"/>
  <c r="S95" i="1"/>
  <c r="T99" i="1"/>
  <c r="T100" i="1"/>
  <c r="T107" i="1"/>
  <c r="T108" i="1"/>
  <c r="E95" i="31"/>
  <c r="E112" i="31" s="1"/>
  <c r="U97" i="28"/>
  <c r="T98" i="28"/>
  <c r="T99" i="28"/>
  <c r="T110" i="28"/>
  <c r="T101" i="27"/>
  <c r="T96" i="26"/>
  <c r="T113" i="26"/>
  <c r="E95" i="24"/>
  <c r="E112" i="24" s="1"/>
  <c r="T96" i="24"/>
  <c r="T99" i="23"/>
  <c r="T98" i="22"/>
  <c r="T108" i="22"/>
  <c r="T99" i="21"/>
  <c r="T107" i="21"/>
  <c r="T98" i="20"/>
  <c r="T106" i="20"/>
  <c r="L112" i="20"/>
  <c r="R112" i="20" s="1"/>
  <c r="T103" i="19"/>
  <c r="T96" i="18"/>
  <c r="T104" i="18"/>
  <c r="T99" i="17"/>
  <c r="U107" i="17"/>
  <c r="T107" i="17"/>
  <c r="T109" i="17"/>
  <c r="R95" i="16"/>
  <c r="R95" i="15"/>
  <c r="E95" i="14"/>
  <c r="T95" i="14" s="1"/>
  <c r="T100" i="14"/>
  <c r="T108" i="14"/>
  <c r="T101" i="13"/>
  <c r="U102" i="13"/>
  <c r="T103" i="13"/>
  <c r="T104" i="12"/>
  <c r="U105" i="12"/>
  <c r="T106" i="12"/>
  <c r="T113" i="12"/>
  <c r="T103" i="11"/>
  <c r="U104" i="11"/>
  <c r="T105" i="11"/>
  <c r="S95" i="10"/>
  <c r="T100" i="10"/>
  <c r="T108" i="10"/>
  <c r="T107" i="9"/>
  <c r="S95" i="6"/>
  <c r="T100" i="6"/>
  <c r="R95" i="5"/>
  <c r="T103" i="5"/>
  <c r="T96" i="4"/>
  <c r="U97" i="4"/>
  <c r="T98" i="4"/>
  <c r="T108" i="4"/>
  <c r="U109" i="4"/>
  <c r="T110" i="4"/>
  <c r="T99" i="3"/>
  <c r="T107" i="3"/>
  <c r="U108" i="3"/>
  <c r="T109" i="3"/>
  <c r="T96" i="2"/>
  <c r="S95" i="16"/>
  <c r="T100" i="16"/>
  <c r="T108" i="16"/>
  <c r="T97" i="15"/>
  <c r="T105" i="15"/>
  <c r="T98" i="14"/>
  <c r="T106" i="14"/>
  <c r="L112" i="14"/>
  <c r="R112" i="14" s="1"/>
  <c r="R95" i="13"/>
  <c r="T99" i="13"/>
  <c r="T109" i="13"/>
  <c r="U110" i="13"/>
  <c r="T102" i="12"/>
  <c r="T99" i="11"/>
  <c r="U100" i="11"/>
  <c r="T101" i="11"/>
  <c r="T98" i="10"/>
  <c r="T106" i="10"/>
  <c r="T113" i="10"/>
  <c r="T102" i="8"/>
  <c r="T103" i="8"/>
  <c r="T110" i="8"/>
  <c r="U96" i="7"/>
  <c r="T97" i="7"/>
  <c r="U98" i="7"/>
  <c r="T99" i="7"/>
  <c r="U100" i="7"/>
  <c r="T101" i="7"/>
  <c r="U102" i="7"/>
  <c r="T103" i="7"/>
  <c r="U104" i="7"/>
  <c r="T105" i="7"/>
  <c r="U106" i="7"/>
  <c r="T107" i="7"/>
  <c r="U108" i="7"/>
  <c r="T109" i="7"/>
  <c r="U110" i="7"/>
  <c r="T98" i="6"/>
  <c r="S95" i="5"/>
  <c r="T101" i="5"/>
  <c r="T109" i="5"/>
  <c r="U110" i="5"/>
  <c r="T104" i="4"/>
  <c r="U105" i="4"/>
  <c r="T106" i="4"/>
  <c r="T97" i="3"/>
  <c r="T105" i="3"/>
  <c r="L112" i="12"/>
  <c r="R112" i="12" s="1"/>
  <c r="U113" i="7"/>
  <c r="T113" i="6"/>
  <c r="T97" i="5"/>
  <c r="U98" i="5"/>
  <c r="T99" i="5"/>
  <c r="T107" i="5"/>
  <c r="T96" i="16"/>
  <c r="T104" i="16"/>
  <c r="E95" i="15"/>
  <c r="U95" i="15" s="1"/>
  <c r="T101" i="15"/>
  <c r="T109" i="15"/>
  <c r="M112" i="15"/>
  <c r="S112" i="15" s="1"/>
  <c r="T113" i="14"/>
  <c r="M112" i="13"/>
  <c r="S112" i="13" s="1"/>
  <c r="T107" i="11"/>
  <c r="U108" i="11"/>
  <c r="T109" i="11"/>
  <c r="T102" i="10"/>
  <c r="T110" i="10"/>
  <c r="R95" i="9"/>
  <c r="M112" i="9"/>
  <c r="S112" i="9" s="1"/>
  <c r="E95" i="8"/>
  <c r="T95" i="8" s="1"/>
  <c r="L112" i="8"/>
  <c r="R112" i="8" s="1"/>
  <c r="E95" i="7"/>
  <c r="U95" i="7" s="1"/>
  <c r="T102" i="6"/>
  <c r="U103" i="6"/>
  <c r="T104" i="6"/>
  <c r="L112" i="6"/>
  <c r="R112" i="6" s="1"/>
  <c r="T100" i="4"/>
  <c r="L112" i="4"/>
  <c r="R112" i="4" s="1"/>
  <c r="S95" i="3"/>
  <c r="U112" i="31"/>
  <c r="T112" i="31"/>
  <c r="T97" i="1"/>
  <c r="T101" i="1"/>
  <c r="T105" i="1"/>
  <c r="T109" i="1"/>
  <c r="S95" i="31"/>
  <c r="T96" i="31"/>
  <c r="T100" i="31"/>
  <c r="T104" i="31"/>
  <c r="T108" i="31"/>
  <c r="T113" i="31"/>
  <c r="R95" i="30"/>
  <c r="T99" i="30"/>
  <c r="T103" i="30"/>
  <c r="T107" i="30"/>
  <c r="E112" i="30"/>
  <c r="M112" i="30"/>
  <c r="S112" i="30" s="1"/>
  <c r="E95" i="29"/>
  <c r="U110" i="29"/>
  <c r="U105" i="28"/>
  <c r="U104" i="27"/>
  <c r="T112" i="24"/>
  <c r="U112" i="24"/>
  <c r="E95" i="1"/>
  <c r="T98" i="1"/>
  <c r="T102" i="1"/>
  <c r="T106" i="1"/>
  <c r="T110" i="1"/>
  <c r="T95" i="31"/>
  <c r="T97" i="31"/>
  <c r="T101" i="31"/>
  <c r="T105" i="31"/>
  <c r="T109" i="31"/>
  <c r="T96" i="30"/>
  <c r="T100" i="30"/>
  <c r="T104" i="30"/>
  <c r="T108" i="30"/>
  <c r="T113" i="30"/>
  <c r="R95" i="29"/>
  <c r="U106" i="29"/>
  <c r="E95" i="28"/>
  <c r="S95" i="28"/>
  <c r="M112" i="28"/>
  <c r="S112" i="28" s="1"/>
  <c r="T96" i="27"/>
  <c r="E95" i="27"/>
  <c r="U95" i="31"/>
  <c r="T95" i="30"/>
  <c r="U101" i="28"/>
  <c r="U109" i="28"/>
  <c r="U100" i="27"/>
  <c r="R95" i="27"/>
  <c r="L112" i="27"/>
  <c r="R112" i="27" s="1"/>
  <c r="U113" i="27"/>
  <c r="T99" i="26"/>
  <c r="U99" i="26"/>
  <c r="U103" i="26"/>
  <c r="U107" i="26"/>
  <c r="U100" i="25"/>
  <c r="U108" i="25"/>
  <c r="T103" i="28"/>
  <c r="T107" i="28"/>
  <c r="T98" i="27"/>
  <c r="T102" i="27"/>
  <c r="T106" i="27"/>
  <c r="T110" i="27"/>
  <c r="T97" i="26"/>
  <c r="S95" i="25"/>
  <c r="T96" i="25"/>
  <c r="T104" i="25"/>
  <c r="U97" i="23"/>
  <c r="T98" i="23"/>
  <c r="U101" i="23"/>
  <c r="T102" i="23"/>
  <c r="U105" i="23"/>
  <c r="T106" i="23"/>
  <c r="U109" i="23"/>
  <c r="T110" i="23"/>
  <c r="U101" i="22"/>
  <c r="R95" i="21"/>
  <c r="L112" i="21"/>
  <c r="R112" i="21" s="1"/>
  <c r="E112" i="19"/>
  <c r="T101" i="29"/>
  <c r="T105" i="29"/>
  <c r="T109" i="29"/>
  <c r="T96" i="28"/>
  <c r="T100" i="28"/>
  <c r="T104" i="28"/>
  <c r="T108" i="28"/>
  <c r="T113" i="28"/>
  <c r="T99" i="27"/>
  <c r="T103" i="27"/>
  <c r="T107" i="27"/>
  <c r="E95" i="26"/>
  <c r="T98" i="26"/>
  <c r="T102" i="26"/>
  <c r="T106" i="26"/>
  <c r="T110" i="26"/>
  <c r="T97" i="25"/>
  <c r="U98" i="25"/>
  <c r="T99" i="25"/>
  <c r="U106" i="25"/>
  <c r="T107" i="25"/>
  <c r="U98" i="24"/>
  <c r="T99" i="24"/>
  <c r="U102" i="24"/>
  <c r="T103" i="24"/>
  <c r="U106" i="24"/>
  <c r="T107" i="24"/>
  <c r="U110" i="24"/>
  <c r="E95" i="22"/>
  <c r="S95" i="22"/>
  <c r="M112" i="22"/>
  <c r="S112" i="22" s="1"/>
  <c r="U97" i="22"/>
  <c r="T96" i="21"/>
  <c r="E95" i="21"/>
  <c r="E112" i="15"/>
  <c r="E95" i="25"/>
  <c r="U95" i="24"/>
  <c r="T95" i="24"/>
  <c r="M112" i="23"/>
  <c r="S112" i="23" s="1"/>
  <c r="U109" i="22"/>
  <c r="U100" i="21"/>
  <c r="U104" i="21"/>
  <c r="U108" i="21"/>
  <c r="U113" i="21"/>
  <c r="U99" i="20"/>
  <c r="U103" i="20"/>
  <c r="U107" i="20"/>
  <c r="U98" i="19"/>
  <c r="U102" i="19"/>
  <c r="U106" i="19"/>
  <c r="U110" i="19"/>
  <c r="U95" i="18"/>
  <c r="U97" i="18"/>
  <c r="U101" i="18"/>
  <c r="U105" i="18"/>
  <c r="U109" i="18"/>
  <c r="U96" i="17"/>
  <c r="U100" i="17"/>
  <c r="U104" i="17"/>
  <c r="U108" i="17"/>
  <c r="U113" i="17"/>
  <c r="U99" i="16"/>
  <c r="U103" i="16"/>
  <c r="U107" i="16"/>
  <c r="U98" i="15"/>
  <c r="U102" i="15"/>
  <c r="U106" i="15"/>
  <c r="U110" i="15"/>
  <c r="U97" i="14"/>
  <c r="U101" i="14"/>
  <c r="U105" i="14"/>
  <c r="U109" i="14"/>
  <c r="T97" i="24"/>
  <c r="T101" i="24"/>
  <c r="T105" i="24"/>
  <c r="T109" i="24"/>
  <c r="T96" i="23"/>
  <c r="T100" i="23"/>
  <c r="T104" i="23"/>
  <c r="T108" i="23"/>
  <c r="T113" i="23"/>
  <c r="T99" i="22"/>
  <c r="T103" i="22"/>
  <c r="T107" i="22"/>
  <c r="T98" i="21"/>
  <c r="T102" i="21"/>
  <c r="T106" i="21"/>
  <c r="T110" i="21"/>
  <c r="T97" i="20"/>
  <c r="T101" i="20"/>
  <c r="T105" i="20"/>
  <c r="T109" i="20"/>
  <c r="T96" i="19"/>
  <c r="T100" i="19"/>
  <c r="T104" i="19"/>
  <c r="T108" i="19"/>
  <c r="T113" i="19"/>
  <c r="T99" i="18"/>
  <c r="T103" i="18"/>
  <c r="T107" i="18"/>
  <c r="E112" i="18"/>
  <c r="M112" i="18"/>
  <c r="S112" i="18" s="1"/>
  <c r="E95" i="17"/>
  <c r="T98" i="17"/>
  <c r="T102" i="17"/>
  <c r="T106" i="17"/>
  <c r="T110" i="17"/>
  <c r="L112" i="17"/>
  <c r="R112" i="17" s="1"/>
  <c r="T97" i="16"/>
  <c r="T101" i="16"/>
  <c r="T105" i="16"/>
  <c r="T109" i="16"/>
  <c r="T96" i="15"/>
  <c r="T100" i="15"/>
  <c r="T104" i="15"/>
  <c r="T108" i="15"/>
  <c r="T113" i="15"/>
  <c r="T99" i="14"/>
  <c r="T103" i="14"/>
  <c r="T107" i="14"/>
  <c r="E95" i="13"/>
  <c r="U106" i="13"/>
  <c r="U101" i="12"/>
  <c r="R95" i="11"/>
  <c r="L112" i="11"/>
  <c r="R112" i="11" s="1"/>
  <c r="E95" i="20"/>
  <c r="U96" i="19"/>
  <c r="E95" i="16"/>
  <c r="U96" i="15"/>
  <c r="S95" i="14"/>
  <c r="T96" i="11"/>
  <c r="E95" i="11"/>
  <c r="U98" i="13"/>
  <c r="E95" i="12"/>
  <c r="S95" i="12"/>
  <c r="M112" i="12"/>
  <c r="S112" i="12" s="1"/>
  <c r="U113" i="11"/>
  <c r="U99" i="10"/>
  <c r="U103" i="10"/>
  <c r="U107" i="10"/>
  <c r="U98" i="9"/>
  <c r="U102" i="9"/>
  <c r="U106" i="9"/>
  <c r="U110" i="9"/>
  <c r="U95" i="8"/>
  <c r="U97" i="8"/>
  <c r="U101" i="8"/>
  <c r="U105" i="8"/>
  <c r="U109" i="8"/>
  <c r="S95" i="7"/>
  <c r="M112" i="7"/>
  <c r="S112" i="7" s="1"/>
  <c r="T95" i="4"/>
  <c r="S95" i="4"/>
  <c r="M112" i="4"/>
  <c r="S112" i="4" s="1"/>
  <c r="T96" i="3"/>
  <c r="E95" i="3"/>
  <c r="T96" i="13"/>
  <c r="T100" i="13"/>
  <c r="T104" i="13"/>
  <c r="T108" i="13"/>
  <c r="T113" i="13"/>
  <c r="T99" i="12"/>
  <c r="T103" i="12"/>
  <c r="T107" i="12"/>
  <c r="T98" i="11"/>
  <c r="T102" i="11"/>
  <c r="T106" i="11"/>
  <c r="T110" i="11"/>
  <c r="T97" i="10"/>
  <c r="T101" i="10"/>
  <c r="T105" i="10"/>
  <c r="T109" i="10"/>
  <c r="T96" i="9"/>
  <c r="T100" i="9"/>
  <c r="T104" i="9"/>
  <c r="T108" i="9"/>
  <c r="T113" i="9"/>
  <c r="E112" i="8"/>
  <c r="M112" i="8"/>
  <c r="S112" i="8" s="1"/>
  <c r="R95" i="7"/>
  <c r="U95" i="4"/>
  <c r="U104" i="3"/>
  <c r="U113" i="3"/>
  <c r="T99" i="2"/>
  <c r="E95" i="2"/>
  <c r="U96" i="13"/>
  <c r="M112" i="11"/>
  <c r="S112" i="11" s="1"/>
  <c r="E95" i="10"/>
  <c r="L112" i="10"/>
  <c r="R112" i="10" s="1"/>
  <c r="T97" i="9"/>
  <c r="T101" i="9"/>
  <c r="T105" i="9"/>
  <c r="T109" i="9"/>
  <c r="T96" i="8"/>
  <c r="T100" i="8"/>
  <c r="T104" i="8"/>
  <c r="T108" i="8"/>
  <c r="T113" i="8"/>
  <c r="E95" i="5"/>
  <c r="U106" i="5"/>
  <c r="U101" i="4"/>
  <c r="R95" i="3"/>
  <c r="L112" i="3"/>
  <c r="R112" i="3" s="1"/>
  <c r="U100" i="3"/>
  <c r="U103" i="2"/>
  <c r="E95" i="9"/>
  <c r="T99" i="6"/>
  <c r="E95" i="6"/>
  <c r="U102" i="5"/>
  <c r="T97" i="6"/>
  <c r="T101" i="6"/>
  <c r="T105" i="6"/>
  <c r="T109" i="6"/>
  <c r="T96" i="5"/>
  <c r="T100" i="5"/>
  <c r="T104" i="5"/>
  <c r="T108" i="5"/>
  <c r="T113" i="5"/>
  <c r="T99" i="4"/>
  <c r="T103" i="4"/>
  <c r="T107" i="4"/>
  <c r="T98" i="3"/>
  <c r="T102" i="3"/>
  <c r="T106" i="3"/>
  <c r="T110" i="3"/>
  <c r="T97" i="2"/>
  <c r="T101" i="2"/>
  <c r="T105" i="2"/>
  <c r="T109" i="2"/>
  <c r="U96" i="5"/>
  <c r="T98" i="2"/>
  <c r="T102" i="2"/>
  <c r="T106" i="2"/>
  <c r="T110" i="2"/>
  <c r="T95" i="7" l="1"/>
  <c r="T95" i="19"/>
  <c r="U33" i="9"/>
  <c r="T71" i="31"/>
  <c r="T59" i="21"/>
  <c r="T71" i="8"/>
  <c r="T59" i="11"/>
  <c r="E112" i="7"/>
  <c r="T71" i="25"/>
  <c r="T70" i="16"/>
  <c r="U24" i="24"/>
  <c r="T24" i="24"/>
  <c r="U24" i="22"/>
  <c r="T24" i="22"/>
  <c r="U71" i="21"/>
  <c r="T71" i="21"/>
  <c r="U71" i="19"/>
  <c r="T71" i="19"/>
  <c r="E112" i="14"/>
  <c r="U95" i="14"/>
  <c r="U24" i="20"/>
  <c r="T24" i="20"/>
  <c r="U30" i="23"/>
  <c r="T30" i="23"/>
  <c r="U30" i="21"/>
  <c r="T30" i="21"/>
  <c r="U59" i="20"/>
  <c r="T59" i="20"/>
  <c r="T95" i="15"/>
  <c r="T95" i="23"/>
  <c r="U95" i="23"/>
  <c r="U30" i="9"/>
  <c r="T30" i="9"/>
  <c r="E112" i="6"/>
  <c r="U95" i="6"/>
  <c r="T95" i="6"/>
  <c r="U112" i="8"/>
  <c r="T112" i="8"/>
  <c r="U95" i="5"/>
  <c r="T95" i="5"/>
  <c r="E112" i="5"/>
  <c r="E112" i="2"/>
  <c r="U95" i="2"/>
  <c r="T95" i="2"/>
  <c r="T95" i="12"/>
  <c r="E112" i="12"/>
  <c r="U95" i="12"/>
  <c r="E112" i="20"/>
  <c r="U95" i="20"/>
  <c r="T95" i="20"/>
  <c r="E112" i="17"/>
  <c r="U95" i="17"/>
  <c r="T95" i="17"/>
  <c r="E112" i="25"/>
  <c r="U95" i="25"/>
  <c r="T95" i="25"/>
  <c r="E112" i="21"/>
  <c r="U95" i="21"/>
  <c r="T95" i="21"/>
  <c r="U112" i="23"/>
  <c r="T112" i="23"/>
  <c r="T95" i="29"/>
  <c r="E112" i="29"/>
  <c r="U95" i="29"/>
  <c r="E112" i="3"/>
  <c r="U95" i="3"/>
  <c r="T95" i="3"/>
  <c r="U95" i="13"/>
  <c r="T95" i="13"/>
  <c r="E112" i="13"/>
  <c r="T112" i="15"/>
  <c r="U112" i="15"/>
  <c r="T95" i="22"/>
  <c r="E112" i="22"/>
  <c r="U95" i="22"/>
  <c r="E112" i="27"/>
  <c r="U95" i="27"/>
  <c r="T95" i="27"/>
  <c r="T95" i="28"/>
  <c r="E112" i="28"/>
  <c r="U95" i="28"/>
  <c r="U95" i="9"/>
  <c r="T95" i="9"/>
  <c r="E112" i="9"/>
  <c r="U112" i="7"/>
  <c r="T112" i="7"/>
  <c r="E112" i="10"/>
  <c r="U95" i="10"/>
  <c r="T95" i="10"/>
  <c r="U112" i="4"/>
  <c r="T112" i="4"/>
  <c r="E112" i="11"/>
  <c r="U95" i="11"/>
  <c r="T95" i="11"/>
  <c r="E112" i="16"/>
  <c r="U95" i="16"/>
  <c r="T95" i="16"/>
  <c r="U112" i="14"/>
  <c r="T112" i="14"/>
  <c r="U112" i="18"/>
  <c r="T112" i="18"/>
  <c r="E112" i="26"/>
  <c r="U95" i="26"/>
  <c r="T95" i="26"/>
  <c r="T112" i="19"/>
  <c r="U112" i="19"/>
  <c r="E112" i="1"/>
  <c r="U95" i="1"/>
  <c r="T95" i="1"/>
  <c r="T112" i="30"/>
  <c r="U112" i="30"/>
  <c r="U112" i="10" l="1"/>
  <c r="T112" i="10"/>
  <c r="U112" i="3"/>
  <c r="T112" i="3"/>
  <c r="U112" i="21"/>
  <c r="T112" i="21"/>
  <c r="T112" i="5"/>
  <c r="U112" i="5"/>
  <c r="U112" i="11"/>
  <c r="T112" i="11"/>
  <c r="T112" i="9"/>
  <c r="U112" i="9"/>
  <c r="U112" i="28"/>
  <c r="T112" i="28"/>
  <c r="U112" i="27"/>
  <c r="T112" i="27"/>
  <c r="U112" i="20"/>
  <c r="T112" i="20"/>
  <c r="U112" i="1"/>
  <c r="T112" i="1"/>
  <c r="U112" i="17"/>
  <c r="T112" i="17"/>
  <c r="U112" i="16"/>
  <c r="T112" i="16"/>
  <c r="T112" i="29"/>
  <c r="U112" i="29"/>
  <c r="U112" i="26"/>
  <c r="T112" i="26"/>
  <c r="U112" i="22"/>
  <c r="T112" i="22"/>
  <c r="T112" i="13"/>
  <c r="U112" i="13"/>
  <c r="T112" i="25"/>
  <c r="U112" i="25"/>
  <c r="U112" i="12"/>
  <c r="T112" i="12"/>
  <c r="U112" i="2"/>
  <c r="T112" i="2"/>
  <c r="U112" i="6"/>
  <c r="T112" i="6"/>
</calcChain>
</file>

<file path=xl/sharedStrings.xml><?xml version="1.0" encoding="utf-8"?>
<sst xmlns="http://schemas.openxmlformats.org/spreadsheetml/2006/main" count="6138" uniqueCount="155">
  <si>
    <t>Figures Finalised as at 2021/10/29</t>
  </si>
  <si>
    <t/>
  </si>
  <si>
    <t>1st Quarter Ended 30 September 2021</t>
  </si>
  <si>
    <t>CONDITIONAL GRANTS TRANSFERRED FROM NATIONAL DEPARTMENTS AND ACTUAL PAYMENTS MADE BY MUNICIPALITIES: PRELIMINARY RESULTS</t>
  </si>
  <si>
    <t>Summary</t>
  </si>
  <si>
    <t>Year to date</t>
  </si>
  <si>
    <t>First Quarter</t>
  </si>
  <si>
    <t>Second Quarter</t>
  </si>
  <si>
    <t>Third Quarter</t>
  </si>
  <si>
    <t>Fourth Quarter</t>
  </si>
  <si>
    <t>YTD Expenditure</t>
  </si>
  <si>
    <t>% Changes from 1st to 1st Q</t>
  </si>
  <si>
    <t>% Changes for the 1st Q</t>
  </si>
  <si>
    <t>Approved Roll Over</t>
  </si>
  <si>
    <t>R thousands</t>
  </si>
  <si>
    <t>Division of revenue Act No. 16 of 2019</t>
  </si>
  <si>
    <t>Adjustment (Mid year)</t>
  </si>
  <si>
    <t>Other Adjustments</t>
  </si>
  <si>
    <t>Total Available 2021/22</t>
  </si>
  <si>
    <t>Approved payment schedule</t>
  </si>
  <si>
    <t>Transferred to municipalities for direct grants</t>
  </si>
  <si>
    <t>Actual expenditure National Department by 30 September 2021</t>
  </si>
  <si>
    <t>Actual expenditure by municipalities by 30 September 2021</t>
  </si>
  <si>
    <t>Actual expenditure National Department by 31 December 2021</t>
  </si>
  <si>
    <t>Actual expenditure by municipalities by 31 December 2021</t>
  </si>
  <si>
    <t>Actual expenditure National Department by 31 March 2022</t>
  </si>
  <si>
    <t>Actual expenditure by municipalities by 31 March 2022</t>
  </si>
  <si>
    <t>Actual expenditure National Department by 30 June 2022</t>
  </si>
  <si>
    <t>Actual expenditure by municipalities by 30 June 2022</t>
  </si>
  <si>
    <t>Actual expenditure National Department</t>
  </si>
  <si>
    <t>Actual expenditure by municipalities</t>
  </si>
  <si>
    <t>Exp as % of Allocation National Department</t>
  </si>
  <si>
    <t>Exp as % of Allocation by municipalities</t>
  </si>
  <si>
    <t>YTD expenditure by municipalities</t>
  </si>
  <si>
    <t>National Treasury (Vote 10)</t>
  </si>
  <si>
    <t>Programme and Project Preperation Support Grant</t>
  </si>
  <si>
    <t>Local Government Financial Management Grant</t>
  </si>
  <si>
    <t>Infrastructure Skills Development Grant</t>
  </si>
  <si>
    <t>Integrated City Development Grant</t>
  </si>
  <si>
    <t>Neighbourhood Development Partnership (Schedule 5B)</t>
  </si>
  <si>
    <t>Neighbourhood Development Partnership (Schedule 6B)</t>
  </si>
  <si>
    <t>Integrated Urban Development Grant</t>
  </si>
  <si>
    <t>Sub-Total Vote</t>
  </si>
  <si>
    <t>Cooperative Governance (Vote 3)</t>
  </si>
  <si>
    <t>Municipal Systems Improvement Grant (Schedule 5B)</t>
  </si>
  <si>
    <t>Municipal Systems Improvement Grant (Schedule 6B)</t>
  </si>
  <si>
    <t>Municipal Disaster Grant</t>
  </si>
  <si>
    <t/>
  </si>
  <si>
    <t>Municipal Disaster Recovery Grant</t>
  </si>
  <si>
    <t>Municipal Demarcation Transition Grant (Schedule 5B)</t>
  </si>
  <si>
    <t>Municipal Demarcation Transition Grant (Schedule 6B)</t>
  </si>
  <si>
    <t>Transport (Vote 37)</t>
  </si>
  <si>
    <t>Public Transport Infrastructure and Systems Grant</t>
  </si>
  <si>
    <t>Public Transport Network Operations Grant</t>
  </si>
  <si>
    <t>Public Transport Network Grant</t>
  </si>
  <si>
    <t>Rural Road Assets Management Systems Grant</t>
  </si>
  <si>
    <t>Public Works (Vote 6)</t>
  </si>
  <si>
    <t>Expanded Public Works Programme Integrated Grant (Municipality)</t>
  </si>
  <si>
    <t>Energy (Vote 29)</t>
  </si>
  <si>
    <t>Integrated National Electrification Programme (Municipal) Grant</t>
  </si>
  <si>
    <t>Integrated National Electrification Programme (Allocation in-kind) Grant</t>
  </si>
  <si>
    <t>Backlogs in the Electrification of Clinics and Schools (Allocation in-kind)</t>
  </si>
  <si>
    <t>Energy Efficiency and Demand Side Management (Municipal) Grant</t>
  </si>
  <si>
    <t>Energy Efficiency and Demand Side Management (Eskom) Grant</t>
  </si>
  <si>
    <t>Water Affairs (Vote 38)</t>
  </si>
  <si>
    <t>Backlogs in Water and Sanitation at Clinics and Schools Grant</t>
  </si>
  <si>
    <t>Regional Bulk Infrastructure Grant (Schedule 5B)</t>
  </si>
  <si>
    <t>Regional Bulk Infrastructure Grant (Schedule 6B)</t>
  </si>
  <si>
    <t>Water Services Operating and Transfer Subsidy Grant (Schedule 5B)</t>
  </si>
  <si>
    <t>Water Services Operating and Transfer Subsidy Grant (Schedule 6B)</t>
  </si>
  <si>
    <t>Municipal Drought Relief Grant</t>
  </si>
  <si>
    <t>Municipal Water Infrastructure Grant (Schedule 5B)</t>
  </si>
  <si>
    <t>Municipal Water Infrastructure Grant (Schedule 6B)</t>
  </si>
  <si>
    <t>Bucket Eradication Programme Grant</t>
  </si>
  <si>
    <t>Water Services Infrastructure Grant (Schedule 5B)</t>
  </si>
  <si>
    <t>Water Services Infrastructure Grant (Schedule 6B)</t>
  </si>
  <si>
    <t>Sport and Recreation South Africa (Vote 19)</t>
  </si>
  <si>
    <t>2013 Africa Cup of Nations Host City Operating Grant</t>
  </si>
  <si>
    <t>2014 African Nations Championship Host City Operating Grant</t>
  </si>
  <si>
    <t>2010 World Cup Host City Operating Grant</t>
  </si>
  <si>
    <t>2010 FIFA World Cup Stadiums Development Grant</t>
  </si>
  <si>
    <t>Human Settlements (Vote 31)</t>
  </si>
  <si>
    <t>Rural Households Infrastructure Grant (Schedule 5B)</t>
  </si>
  <si>
    <t>Rural Households Infrastructure Grant (Schedule 6B)</t>
  </si>
  <si>
    <t>Municipal Human Settlements Capacity Grant</t>
  </si>
  <si>
    <t>Municipal Emergency Housing Grant</t>
  </si>
  <si>
    <t>Metro Informal Settlements Partnership Grant</t>
  </si>
  <si>
    <t>Sub-Total</t>
  </si>
  <si>
    <t>Municipal Infrastructure Grant</t>
  </si>
  <si>
    <t>Total</t>
  </si>
  <si>
    <t xml:space="preserve"> </t>
  </si>
  <si>
    <t>Transfers by Provincial Departments to Municipalities( Agency services)</t>
  </si>
  <si>
    <t>Main Budget</t>
  </si>
  <si>
    <t>Adjustment Budget</t>
  </si>
  <si>
    <t>Transferred from Provincial Departments to Municipalities</t>
  </si>
  <si>
    <t>Actual expenditure Provincial Department by 30 September 2021</t>
  </si>
  <si>
    <t>Actual expenditure Provincial Department by 31 December 2021</t>
  </si>
  <si>
    <t>Actual expenditure Provincial Department by 31 March 2022</t>
  </si>
  <si>
    <t>Actual expenditure Provincial Department by 30 June 2022</t>
  </si>
  <si>
    <t>Actual expenditure Provincial Department</t>
  </si>
  <si>
    <t>Exp as % of Allocation Provincial Department</t>
  </si>
  <si>
    <t>Summary by Provincial Departments</t>
  </si>
  <si>
    <t>Education</t>
  </si>
  <si>
    <t>Health</t>
  </si>
  <si>
    <t>Social Development</t>
  </si>
  <si>
    <t>Public Works, Roads and Transport</t>
  </si>
  <si>
    <t>Agriculture</t>
  </si>
  <si>
    <t>Sport, Arts and Culture</t>
  </si>
  <si>
    <t>Housing and Local Government</t>
  </si>
  <si>
    <t>Office of the Premier</t>
  </si>
  <si>
    <t>Other Departments</t>
  </si>
  <si>
    <t>WESTERN CAPE: CAPE TOWN (CPT)</t>
  </si>
  <si>
    <t>WESTERN CAPE: WEST COAST (DC1)</t>
  </si>
  <si>
    <t>WESTERN CAPE: CAPE WINELANDS DM (DC2)</t>
  </si>
  <si>
    <t>WESTERN CAPE: OVERBERG (DC3)</t>
  </si>
  <si>
    <t>WESTERN CAPE: GARDEN ROUTE (DC4)</t>
  </si>
  <si>
    <t>WESTERN CAPE: CENTRAL KAROO (DC5)</t>
  </si>
  <si>
    <t>WESTERN CAPE: MATZIKAMA (WC011)</t>
  </si>
  <si>
    <t>WESTERN CAPE: CEDERBERG (WC012)</t>
  </si>
  <si>
    <t>WESTERN CAPE: BERGRIVIER (WC013)</t>
  </si>
  <si>
    <t>WESTERN CAPE: SALDANHA BAY (WC014)</t>
  </si>
  <si>
    <t>WESTERN CAPE: SWARTLAND (WC015)</t>
  </si>
  <si>
    <t>WESTERN CAPE: WITZENBERG (WC022)</t>
  </si>
  <si>
    <t>WESTERN CAPE: DRAKENSTEIN (WC023)</t>
  </si>
  <si>
    <t>WESTERN CAPE: STELLENBOSCH (WC024)</t>
  </si>
  <si>
    <t>WESTERN CAPE: BREEDE VALLEY (WC025)</t>
  </si>
  <si>
    <t>WESTERN CAPE: LANGEBERG (WC026)</t>
  </si>
  <si>
    <t>WESTERN CAPE: THEEWATERSKLOOF (WC031)</t>
  </si>
  <si>
    <t>WESTERN CAPE: OVERSTRAND (WC032)</t>
  </si>
  <si>
    <t>WESTERN CAPE: CAPE AGULHAS (WC033)</t>
  </si>
  <si>
    <t>WESTERN CAPE: SWELLENDAM (WC034)</t>
  </si>
  <si>
    <t>WESTERN CAPE: KANNALAND (WC041)</t>
  </si>
  <si>
    <t>WESTERN CAPE: HESSEQUA (WC042)</t>
  </si>
  <si>
    <t>WESTERN CAPE: MOSSEL BAY (WC043)</t>
  </si>
  <si>
    <t>WESTERN CAPE: GEORGE (WC044)</t>
  </si>
  <si>
    <t>WESTERN CAPE: OUDTSHOORN (WC045)</t>
  </si>
  <si>
    <t>WESTERN CAPE: BITOU (WC047)</t>
  </si>
  <si>
    <t>WESTERN CAPE: KNYSNA (WC048)</t>
  </si>
  <si>
    <t>WESTERN CAPE: LAINGSBURG (WC051)</t>
  </si>
  <si>
    <t>WESTERN CAPE: PRINCE ALBERT (WC052)</t>
  </si>
  <si>
    <t>WESTERN CAPE: BEAUFORT WEST (WC053)</t>
  </si>
  <si>
    <t>Summary by Category of Municipality</t>
  </si>
  <si>
    <t>Category classification</t>
  </si>
  <si>
    <t>Category A</t>
  </si>
  <si>
    <t>Category B</t>
  </si>
  <si>
    <t>Category C</t>
  </si>
  <si>
    <t>Unallocated</t>
  </si>
  <si>
    <t>District Municipality : Names of Conditional Grants received from the District municipality</t>
  </si>
  <si>
    <r>
      <t>Total of Provincial transfers to Municipalities (Part B)</t>
    </r>
    <r>
      <rPr>
        <b/>
        <vertAlign val="superscript"/>
        <sz val="8"/>
        <rFont val="Arial"/>
        <family val="2"/>
      </rPr>
      <t>5</t>
    </r>
  </si>
  <si>
    <t>Unallocated funds e.g DBSA, ESKOM, and Neighbourhood Development Grant.</t>
  </si>
  <si>
    <t>Spending of these grants is done at National department level and therefore no reporting is required from municipalities.</t>
  </si>
  <si>
    <t>Sources: DoRA Monthly reports by the national transferring officer and Municipal sign-offs and electronic verification.</t>
  </si>
  <si>
    <t>All the figures are unaudited.</t>
  </si>
  <si>
    <t>In future provincial Treasuries will be required to provide the National Treasury with a payment schedule</t>
  </si>
  <si>
    <t xml:space="preserve"> in the same format as the provincial payment schedule that correspond with the amount in Budget Statement 1 and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</si>
</sst>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_);_(* \(#,##0\);_(* &quot;- &quot;?_);_(@_)"/>
    <numFmt numFmtId="165" formatCode="#\ ###\ ###,"/>
    <numFmt numFmtId="166" formatCode="_(* #,##0_);_(* \(#,##0\);_(* &quot;-&quot;?_);_(@_)"/>
    <numFmt numFmtId="167" formatCode="0.0\%;\(0.0\%\);_(* &quot;-&quot;_)"/>
    <numFmt numFmtId="168" formatCode="_(* #,##0_);_(* \(#,##0\);_(* &quot;&quot;\-\ &quot;&quot;?_);_(@_)"/>
    <numFmt numFmtId="169" formatCode="_(* #,##0,_);_(* \(#,##0,\);_(* &quot;- &quot;?_);_(@_)"/>
  </numFmts>
  <fonts count="12" x14ac:knownFonts="1">
    <font>
      <sz val="10"/>
      <color rgb="FF000000"/>
      <name val="ARIAL"/>
    </font>
    <font>
      <sz val="10"/>
      <color rgb="FF000000"/>
      <name val="ARIAL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sz val="10"/>
      <name val="Arial Narrow"/>
      <family val="2"/>
    </font>
    <font>
      <b/>
      <sz val="10"/>
      <color indexed="8"/>
      <name val="Arial"/>
    </font>
    <font>
      <sz val="8"/>
      <color indexed="8"/>
      <name val="Arial"/>
      <family val="2"/>
    </font>
    <font>
      <b/>
      <sz val="14"/>
      <color indexed="8"/>
      <name val="Arial"/>
    </font>
    <font>
      <b/>
      <sz val="11"/>
      <color indexed="8"/>
      <name val="Arial"/>
    </font>
    <font>
      <b/>
      <sz val="10"/>
      <color indexed="8"/>
      <name val="Arial Narrow"/>
    </font>
    <font>
      <sz val="10"/>
      <color indexed="8"/>
      <name val="ARIAL NARROW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8">
    <xf numFmtId="0" fontId="0" fillId="0" borderId="0" xfId="0"/>
    <xf numFmtId="164" fontId="2" fillId="0" borderId="1" xfId="0" applyNumberFormat="1" applyFont="1" applyFill="1" applyBorder="1" applyAlignment="1" applyProtection="1">
      <alignment horizontal="left" vertical="top" wrapText="1"/>
    </xf>
    <xf numFmtId="165" fontId="2" fillId="0" borderId="1" xfId="0" applyNumberFormat="1" applyFont="1" applyFill="1" applyBorder="1" applyAlignment="1" applyProtection="1">
      <alignment horizontal="center" vertical="top" wrapText="1"/>
    </xf>
    <xf numFmtId="165" fontId="2" fillId="0" borderId="2" xfId="0" applyNumberFormat="1" applyFont="1" applyFill="1" applyBorder="1" applyAlignment="1" applyProtection="1">
      <alignment horizontal="center" vertical="top" wrapText="1"/>
    </xf>
    <xf numFmtId="166" fontId="3" fillId="0" borderId="3" xfId="0" applyNumberFormat="1" applyFont="1" applyBorder="1" applyProtection="1"/>
    <xf numFmtId="165" fontId="2" fillId="0" borderId="3" xfId="0" applyNumberFormat="1" applyFont="1" applyFill="1" applyBorder="1" applyAlignment="1" applyProtection="1">
      <alignment horizontal="center" vertical="top" wrapText="1"/>
    </xf>
    <xf numFmtId="165" fontId="2" fillId="0" borderId="4" xfId="0" applyNumberFormat="1" applyFont="1" applyFill="1" applyBorder="1" applyAlignment="1" applyProtection="1">
      <alignment horizontal="center" vertical="top" wrapText="1"/>
    </xf>
    <xf numFmtId="0" fontId="2" fillId="0" borderId="5" xfId="0" applyNumberFormat="1" applyFont="1" applyFill="1" applyBorder="1" applyAlignment="1" applyProtection="1">
      <alignment horizontal="left"/>
    </xf>
    <xf numFmtId="165" fontId="2" fillId="0" borderId="5" xfId="0" applyNumberFormat="1" applyFont="1" applyFill="1" applyBorder="1" applyAlignment="1" applyProtection="1">
      <alignment horizontal="right"/>
    </xf>
    <xf numFmtId="165" fontId="2" fillId="0" borderId="6" xfId="0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>
      <alignment horizontal="left"/>
    </xf>
    <xf numFmtId="165" fontId="2" fillId="0" borderId="7" xfId="0" applyNumberFormat="1" applyFont="1" applyFill="1" applyBorder="1" applyAlignment="1" applyProtection="1">
      <alignment horizontal="right"/>
    </xf>
    <xf numFmtId="165" fontId="2" fillId="0" borderId="8" xfId="0" applyNumberFormat="1" applyFont="1" applyFill="1" applyBorder="1" applyAlignment="1" applyProtection="1">
      <alignment horizontal="right"/>
    </xf>
    <xf numFmtId="0" fontId="3" fillId="0" borderId="3" xfId="0" applyNumberFormat="1" applyFont="1" applyFill="1" applyBorder="1" applyAlignment="1" applyProtection="1">
      <alignment horizontal="left" indent="1"/>
    </xf>
    <xf numFmtId="165" fontId="2" fillId="0" borderId="3" xfId="0" applyNumberFormat="1" applyFont="1" applyFill="1" applyBorder="1" applyAlignment="1" applyProtection="1">
      <alignment horizontal="right"/>
    </xf>
    <xf numFmtId="165" fontId="2" fillId="0" borderId="4" xfId="0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Alignment="1" applyProtection="1">
      <alignment horizontal="left" indent="1"/>
    </xf>
    <xf numFmtId="167" fontId="2" fillId="0" borderId="2" xfId="1" applyNumberFormat="1" applyFont="1" applyFill="1" applyBorder="1" applyAlignment="1" applyProtection="1">
      <alignment horizontal="right"/>
    </xf>
    <xf numFmtId="167" fontId="2" fillId="0" borderId="1" xfId="1" applyNumberFormat="1" applyFont="1" applyFill="1" applyBorder="1" applyAlignment="1" applyProtection="1">
      <alignment horizontal="right"/>
    </xf>
    <xf numFmtId="0" fontId="2" fillId="0" borderId="9" xfId="0" applyNumberFormat="1" applyFont="1" applyFill="1" applyBorder="1" applyAlignment="1" applyProtection="1">
      <alignment horizontal="centerContinuous" vertical="justify"/>
    </xf>
    <xf numFmtId="10" fontId="2" fillId="0" borderId="10" xfId="1" applyNumberFormat="1" applyFont="1" applyFill="1" applyBorder="1" applyAlignment="1" applyProtection="1">
      <alignment horizontal="right"/>
    </xf>
    <xf numFmtId="10" fontId="2" fillId="0" borderId="9" xfId="1" applyNumberFormat="1" applyFont="1" applyFill="1" applyBorder="1" applyAlignment="1" applyProtection="1">
      <alignment horizontal="right"/>
    </xf>
    <xf numFmtId="0" fontId="2" fillId="2" borderId="3" xfId="0" applyNumberFormat="1" applyFont="1" applyFill="1" applyBorder="1" applyAlignment="1" applyProtection="1">
      <alignment horizontal="left" indent="1"/>
      <protection locked="0"/>
    </xf>
    <xf numFmtId="10" fontId="2" fillId="0" borderId="4" xfId="1" applyNumberFormat="1" applyFont="1" applyFill="1" applyBorder="1" applyAlignment="1" applyProtection="1">
      <alignment horizontal="right"/>
    </xf>
    <xf numFmtId="10" fontId="2" fillId="0" borderId="3" xfId="1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Protection="1"/>
    <xf numFmtId="0" fontId="2" fillId="0" borderId="9" xfId="0" applyNumberFormat="1" applyFont="1" applyFill="1" applyBorder="1" applyProtection="1"/>
    <xf numFmtId="0" fontId="2" fillId="0" borderId="0" xfId="0" applyNumberFormat="1" applyFont="1" applyFill="1" applyBorder="1" applyProtection="1"/>
    <xf numFmtId="10" fontId="2" fillId="0" borderId="0" xfId="1" applyNumberFormat="1" applyFont="1" applyFill="1" applyBorder="1" applyAlignment="1" applyProtection="1">
      <alignment horizontal="right"/>
    </xf>
    <xf numFmtId="0" fontId="3" fillId="0" borderId="0" xfId="0" applyFont="1"/>
    <xf numFmtId="164" fontId="5" fillId="0" borderId="0" xfId="0" applyNumberFormat="1" applyFont="1" applyFill="1" applyBorder="1" applyProtection="1"/>
    <xf numFmtId="0" fontId="6" fillId="0" borderId="11" xfId="0" applyFont="1" applyBorder="1" applyAlignment="1">
      <alignment wrapText="1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6" fillId="0" borderId="12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9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4" xfId="0" applyFont="1" applyBorder="1" applyAlignment="1">
      <alignment wrapText="1"/>
    </xf>
    <xf numFmtId="168" fontId="10" fillId="0" borderId="3" xfId="0" applyNumberFormat="1" applyFont="1" applyBorder="1" applyAlignment="1">
      <alignment wrapText="1"/>
    </xf>
    <xf numFmtId="168" fontId="10" fillId="0" borderId="17" xfId="0" applyNumberFormat="1" applyFont="1" applyBorder="1" applyAlignment="1">
      <alignment wrapText="1"/>
    </xf>
    <xf numFmtId="168" fontId="10" fillId="0" borderId="18" xfId="0" applyNumberFormat="1" applyFont="1" applyBorder="1" applyAlignment="1">
      <alignment wrapText="1"/>
    </xf>
    <xf numFmtId="167" fontId="10" fillId="0" borderId="17" xfId="0" applyNumberFormat="1" applyFont="1" applyBorder="1" applyAlignment="1">
      <alignment wrapText="1"/>
    </xf>
    <xf numFmtId="167" fontId="10" fillId="0" borderId="18" xfId="0" applyNumberFormat="1" applyFont="1" applyBorder="1" applyAlignment="1">
      <alignment wrapText="1"/>
    </xf>
    <xf numFmtId="167" fontId="10" fillId="0" borderId="18" xfId="0" applyNumberFormat="1" applyFont="1" applyBorder="1" applyAlignment="1">
      <alignment shrinkToFit="1"/>
    </xf>
    <xf numFmtId="0" fontId="11" fillId="0" borderId="4" xfId="0" applyFont="1" applyBorder="1" applyAlignment="1">
      <alignment wrapText="1"/>
    </xf>
    <xf numFmtId="167" fontId="11" fillId="0" borderId="17" xfId="0" applyNumberFormat="1" applyFont="1" applyBorder="1" applyAlignment="1">
      <alignment wrapText="1"/>
    </xf>
    <xf numFmtId="167" fontId="11" fillId="0" borderId="18" xfId="0" applyNumberFormat="1" applyFont="1" applyBorder="1" applyAlignment="1">
      <alignment wrapText="1"/>
    </xf>
    <xf numFmtId="167" fontId="11" fillId="0" borderId="18" xfId="0" applyNumberFormat="1" applyFont="1" applyBorder="1" applyAlignment="1">
      <alignment shrinkToFit="1"/>
    </xf>
    <xf numFmtId="0" fontId="10" fillId="0" borderId="8" xfId="0" applyFont="1" applyBorder="1"/>
    <xf numFmtId="167" fontId="10" fillId="0" borderId="19" xfId="0" applyNumberFormat="1" applyFont="1" applyBorder="1" applyAlignment="1"/>
    <xf numFmtId="167" fontId="10" fillId="0" borderId="20" xfId="0" applyNumberFormat="1" applyFont="1" applyBorder="1" applyAlignment="1"/>
    <xf numFmtId="167" fontId="10" fillId="0" borderId="20" xfId="0" applyNumberFormat="1" applyFont="1" applyBorder="1" applyAlignment="1">
      <alignment shrinkToFit="1"/>
    </xf>
    <xf numFmtId="0" fontId="0" fillId="0" borderId="4" xfId="0" applyBorder="1"/>
    <xf numFmtId="0" fontId="10" fillId="0" borderId="21" xfId="0" applyFont="1" applyBorder="1"/>
    <xf numFmtId="167" fontId="10" fillId="0" borderId="15" xfId="0" applyNumberFormat="1" applyFont="1" applyBorder="1" applyAlignment="1"/>
    <xf numFmtId="167" fontId="10" fillId="0" borderId="16" xfId="0" applyNumberFormat="1" applyFont="1" applyBorder="1" applyAlignment="1"/>
    <xf numFmtId="167" fontId="10" fillId="0" borderId="16" xfId="0" applyNumberFormat="1" applyFont="1" applyBorder="1" applyAlignment="1">
      <alignment shrinkToFit="1"/>
    </xf>
    <xf numFmtId="0" fontId="10" fillId="0" borderId="10" xfId="0" applyFont="1" applyBorder="1"/>
    <xf numFmtId="167" fontId="10" fillId="0" borderId="23" xfId="0" applyNumberFormat="1" applyFont="1" applyBorder="1" applyAlignment="1"/>
    <xf numFmtId="167" fontId="10" fillId="0" borderId="24" xfId="0" applyNumberFormat="1" applyFont="1" applyBorder="1" applyAlignment="1"/>
    <xf numFmtId="168" fontId="0" fillId="0" borderId="4" xfId="0" applyNumberFormat="1" applyBorder="1"/>
    <xf numFmtId="168" fontId="0" fillId="0" borderId="0" xfId="0" applyNumberFormat="1"/>
    <xf numFmtId="167" fontId="10" fillId="0" borderId="24" xfId="0" applyNumberFormat="1" applyFont="1" applyBorder="1" applyAlignment="1">
      <alignment shrinkToFit="1"/>
    </xf>
    <xf numFmtId="0" fontId="2" fillId="3" borderId="25" xfId="0" applyNumberFormat="1" applyFont="1" applyFill="1" applyBorder="1" applyAlignment="1" applyProtection="1">
      <alignment horizontal="left" indent="1"/>
    </xf>
    <xf numFmtId="165" fontId="2" fillId="3" borderId="26" xfId="0" applyNumberFormat="1" applyFont="1" applyFill="1" applyBorder="1" applyAlignment="1" applyProtection="1">
      <alignment horizontal="right"/>
    </xf>
    <xf numFmtId="165" fontId="2" fillId="3" borderId="27" xfId="0" applyNumberFormat="1" applyFont="1" applyFill="1" applyBorder="1" applyAlignment="1" applyProtection="1">
      <alignment horizontal="right"/>
    </xf>
    <xf numFmtId="165" fontId="2" fillId="3" borderId="28" xfId="0" applyNumberFormat="1" applyFont="1" applyFill="1" applyBorder="1" applyAlignment="1" applyProtection="1">
      <alignment horizontal="right"/>
    </xf>
    <xf numFmtId="165" fontId="3" fillId="0" borderId="4" xfId="0" applyNumberFormat="1" applyFont="1" applyFill="1" applyBorder="1" applyAlignment="1" applyProtection="1">
      <alignment horizontal="right"/>
    </xf>
    <xf numFmtId="165" fontId="3" fillId="0" borderId="11" xfId="0" applyNumberFormat="1" applyFont="1" applyFill="1" applyBorder="1" applyAlignment="1" applyProtection="1">
      <alignment horizontal="right"/>
    </xf>
    <xf numFmtId="165" fontId="3" fillId="0" borderId="29" xfId="0" applyNumberFormat="1" applyFont="1" applyFill="1" applyBorder="1" applyAlignment="1" applyProtection="1">
      <alignment horizontal="center" vertical="center"/>
    </xf>
    <xf numFmtId="165" fontId="2" fillId="0" borderId="10" xfId="0" applyNumberFormat="1" applyFont="1" applyFill="1" applyBorder="1" applyAlignment="1" applyProtection="1">
      <alignment horizontal="center" vertical="center"/>
    </xf>
    <xf numFmtId="165" fontId="2" fillId="0" borderId="30" xfId="0" applyNumberFormat="1" applyFont="1" applyFill="1" applyBorder="1" applyAlignment="1" applyProtection="1">
      <alignment horizontal="center" vertical="center"/>
    </xf>
    <xf numFmtId="165" fontId="2" fillId="0" borderId="31" xfId="0" applyNumberFormat="1" applyFont="1" applyFill="1" applyBorder="1" applyAlignment="1" applyProtection="1">
      <alignment horizontal="center" vertical="center"/>
    </xf>
    <xf numFmtId="165" fontId="2" fillId="0" borderId="9" xfId="0" applyNumberFormat="1" applyFont="1" applyFill="1" applyBorder="1" applyAlignment="1" applyProtection="1">
      <alignment horizontal="center" vertical="center"/>
    </xf>
    <xf numFmtId="164" fontId="2" fillId="0" borderId="32" xfId="0" applyNumberFormat="1" applyFont="1" applyFill="1" applyBorder="1" applyAlignment="1" applyProtection="1">
      <alignment horizontal="left" vertical="top" wrapText="1"/>
    </xf>
    <xf numFmtId="165" fontId="2" fillId="0" borderId="32" xfId="0" applyNumberFormat="1" applyFont="1" applyFill="1" applyBorder="1" applyAlignment="1" applyProtection="1">
      <alignment horizontal="center" vertical="top" wrapText="1"/>
    </xf>
    <xf numFmtId="164" fontId="2" fillId="0" borderId="32" xfId="0" applyNumberFormat="1" applyFont="1" applyFill="1" applyBorder="1" applyAlignment="1" applyProtection="1">
      <alignment horizontal="center" vertical="top" wrapText="1"/>
    </xf>
    <xf numFmtId="49" fontId="2" fillId="0" borderId="32" xfId="0" applyNumberFormat="1" applyFont="1" applyFill="1" applyBorder="1" applyAlignment="1" applyProtection="1">
      <alignment horizontal="center" vertical="top" wrapText="1"/>
    </xf>
    <xf numFmtId="49" fontId="2" fillId="0" borderId="33" xfId="0" applyNumberFormat="1" applyFont="1" applyFill="1" applyBorder="1" applyAlignment="1" applyProtection="1">
      <alignment horizontal="center" vertical="top" wrapText="1"/>
    </xf>
    <xf numFmtId="164" fontId="2" fillId="0" borderId="3" xfId="0" applyNumberFormat="1" applyFont="1" applyFill="1" applyBorder="1" applyAlignment="1" applyProtection="1">
      <alignment horizontal="center" vertical="top" wrapText="1"/>
    </xf>
    <xf numFmtId="164" fontId="2" fillId="0" borderId="4" xfId="0" applyNumberFormat="1" applyFont="1" applyFill="1" applyBorder="1" applyAlignment="1" applyProtection="1">
      <alignment horizontal="center" vertical="top" wrapText="1"/>
    </xf>
    <xf numFmtId="0" fontId="2" fillId="0" borderId="34" xfId="0" applyNumberFormat="1" applyFont="1" applyFill="1" applyBorder="1" applyAlignment="1" applyProtection="1">
      <alignment horizontal="left"/>
    </xf>
    <xf numFmtId="165" fontId="2" fillId="0" borderId="22" xfId="0" applyNumberFormat="1" applyFont="1" applyFill="1" applyBorder="1" applyAlignment="1" applyProtection="1">
      <alignment horizontal="right"/>
    </xf>
    <xf numFmtId="167" fontId="2" fillId="0" borderId="21" xfId="1" applyNumberFormat="1" applyFont="1" applyFill="1" applyBorder="1" applyAlignment="1" applyProtection="1">
      <alignment horizontal="right"/>
    </xf>
    <xf numFmtId="167" fontId="2" fillId="0" borderId="22" xfId="1" applyNumberFormat="1" applyFont="1" applyFill="1" applyBorder="1" applyAlignment="1" applyProtection="1">
      <alignment horizontal="right"/>
    </xf>
    <xf numFmtId="0" fontId="2" fillId="0" borderId="32" xfId="0" applyNumberFormat="1" applyFont="1" applyFill="1" applyBorder="1" applyAlignment="1" applyProtection="1">
      <alignment horizontal="left" indent="1"/>
    </xf>
    <xf numFmtId="167" fontId="2" fillId="0" borderId="4" xfId="1" applyNumberFormat="1" applyFont="1" applyFill="1" applyBorder="1" applyAlignment="1" applyProtection="1">
      <alignment horizontal="right"/>
    </xf>
    <xf numFmtId="167" fontId="2" fillId="0" borderId="3" xfId="1" applyNumberFormat="1" applyFont="1" applyFill="1" applyBorder="1" applyAlignment="1" applyProtection="1">
      <alignment horizontal="right"/>
    </xf>
    <xf numFmtId="0" fontId="2" fillId="0" borderId="3" xfId="0" applyNumberFormat="1" applyFont="1" applyFill="1" applyBorder="1" applyAlignment="1" applyProtection="1">
      <alignment horizontal="left" indent="1"/>
    </xf>
    <xf numFmtId="169" fontId="11" fillId="0" borderId="3" xfId="0" applyNumberFormat="1" applyFont="1" applyBorder="1" applyAlignment="1">
      <alignment wrapText="1"/>
    </xf>
    <xf numFmtId="169" fontId="11" fillId="0" borderId="17" xfId="0" applyNumberFormat="1" applyFont="1" applyBorder="1" applyAlignment="1">
      <alignment wrapText="1"/>
    </xf>
    <xf numFmtId="169" fontId="11" fillId="0" borderId="18" xfId="0" applyNumberFormat="1" applyFont="1" applyBorder="1" applyAlignment="1">
      <alignment wrapText="1"/>
    </xf>
    <xf numFmtId="169" fontId="10" fillId="0" borderId="7" xfId="0" applyNumberFormat="1" applyFont="1" applyBorder="1" applyAlignment="1"/>
    <xf numFmtId="169" fontId="10" fillId="0" borderId="19" xfId="0" applyNumberFormat="1" applyFont="1" applyBorder="1" applyAlignment="1"/>
    <xf numFmtId="169" fontId="10" fillId="0" borderId="20" xfId="0" applyNumberFormat="1" applyFont="1" applyBorder="1" applyAlignment="1"/>
    <xf numFmtId="169" fontId="10" fillId="0" borderId="3" xfId="0" applyNumberFormat="1" applyFont="1" applyBorder="1" applyAlignment="1">
      <alignment wrapText="1"/>
    </xf>
    <xf numFmtId="169" fontId="10" fillId="0" borderId="17" xfId="0" applyNumberFormat="1" applyFont="1" applyBorder="1" applyAlignment="1">
      <alignment wrapText="1"/>
    </xf>
    <xf numFmtId="169" fontId="10" fillId="0" borderId="18" xfId="0" applyNumberFormat="1" applyFont="1" applyBorder="1" applyAlignment="1">
      <alignment wrapText="1"/>
    </xf>
    <xf numFmtId="169" fontId="10" fillId="0" borderId="22" xfId="0" applyNumberFormat="1" applyFont="1" applyBorder="1" applyAlignment="1"/>
    <xf numFmtId="169" fontId="10" fillId="0" borderId="15" xfId="0" applyNumberFormat="1" applyFont="1" applyBorder="1" applyAlignment="1"/>
    <xf numFmtId="169" fontId="10" fillId="0" borderId="16" xfId="0" applyNumberFormat="1" applyFont="1" applyBorder="1" applyAlignment="1"/>
    <xf numFmtId="169" fontId="10" fillId="0" borderId="9" xfId="0" applyNumberFormat="1" applyFont="1" applyBorder="1" applyAlignment="1"/>
    <xf numFmtId="169" fontId="10" fillId="0" borderId="23" xfId="0" applyNumberFormat="1" applyFont="1" applyBorder="1" applyAlignment="1"/>
    <xf numFmtId="169" fontId="10" fillId="0" borderId="24" xfId="0" applyNumberFormat="1" applyFont="1" applyBorder="1" applyAlignment="1"/>
    <xf numFmtId="169" fontId="2" fillId="0" borderId="3" xfId="0" applyNumberFormat="1" applyFont="1" applyFill="1" applyBorder="1" applyAlignment="1" applyProtection="1">
      <alignment horizontal="center" vertical="top" wrapText="1"/>
    </xf>
    <xf numFmtId="169" fontId="2" fillId="0" borderId="4" xfId="0" applyNumberFormat="1" applyFont="1" applyFill="1" applyBorder="1" applyAlignment="1" applyProtection="1">
      <alignment horizontal="center" vertical="top" wrapText="1"/>
    </xf>
    <xf numFmtId="169" fontId="2" fillId="0" borderId="5" xfId="0" applyNumberFormat="1" applyFont="1" applyFill="1" applyBorder="1" applyAlignment="1" applyProtection="1">
      <alignment horizontal="right"/>
    </xf>
    <xf numFmtId="169" fontId="2" fillId="0" borderId="6" xfId="0" applyNumberFormat="1" applyFont="1" applyFill="1" applyBorder="1" applyAlignment="1" applyProtection="1">
      <alignment horizontal="right"/>
    </xf>
    <xf numFmtId="169" fontId="2" fillId="0" borderId="7" xfId="0" applyNumberFormat="1" applyFont="1" applyFill="1" applyBorder="1" applyAlignment="1" applyProtection="1">
      <alignment horizontal="right"/>
    </xf>
    <xf numFmtId="169" fontId="2" fillId="0" borderId="8" xfId="0" applyNumberFormat="1" applyFont="1" applyFill="1" applyBorder="1" applyAlignment="1" applyProtection="1">
      <alignment horizontal="right"/>
    </xf>
    <xf numFmtId="169" fontId="2" fillId="0" borderId="3" xfId="0" applyNumberFormat="1" applyFont="1" applyFill="1" applyBorder="1" applyAlignment="1" applyProtection="1">
      <alignment horizontal="right"/>
    </xf>
    <xf numFmtId="169" fontId="3" fillId="0" borderId="3" xfId="0" applyNumberFormat="1" applyFont="1" applyFill="1" applyBorder="1" applyAlignment="1" applyProtection="1">
      <alignment horizontal="right"/>
      <protection locked="0"/>
    </xf>
    <xf numFmtId="169" fontId="2" fillId="0" borderId="4" xfId="0" applyNumberFormat="1" applyFont="1" applyFill="1" applyBorder="1" applyAlignment="1" applyProtection="1">
      <alignment horizontal="right"/>
    </xf>
    <xf numFmtId="169" fontId="2" fillId="0" borderId="34" xfId="0" applyNumberFormat="1" applyFont="1" applyFill="1" applyBorder="1" applyAlignment="1" applyProtection="1">
      <alignment horizontal="right"/>
    </xf>
    <xf numFmtId="169" fontId="2" fillId="0" borderId="22" xfId="0" applyNumberFormat="1" applyFont="1" applyFill="1" applyBorder="1" applyAlignment="1" applyProtection="1">
      <alignment horizontal="right"/>
    </xf>
    <xf numFmtId="169" fontId="2" fillId="0" borderId="32" xfId="0" applyNumberFormat="1" applyFont="1" applyFill="1" applyBorder="1" applyAlignment="1" applyProtection="1">
      <alignment horizontal="right"/>
    </xf>
    <xf numFmtId="169" fontId="2" fillId="0" borderId="1" xfId="0" applyNumberFormat="1" applyFont="1" applyFill="1" applyBorder="1" applyAlignment="1" applyProtection="1">
      <alignment horizontal="right"/>
    </xf>
    <xf numFmtId="169" fontId="2" fillId="0" borderId="2" xfId="0" applyNumberFormat="1" applyFont="1" applyFill="1" applyBorder="1" applyAlignment="1" applyProtection="1">
      <alignment horizontal="right"/>
    </xf>
    <xf numFmtId="169" fontId="2" fillId="0" borderId="9" xfId="0" applyNumberFormat="1" applyFont="1" applyFill="1" applyBorder="1" applyAlignment="1" applyProtection="1">
      <alignment horizontal="right"/>
    </xf>
    <xf numFmtId="169" fontId="2" fillId="0" borderId="10" xfId="0" applyNumberFormat="1" applyFont="1" applyFill="1" applyBorder="1" applyAlignment="1" applyProtection="1">
      <alignment horizontal="right"/>
    </xf>
    <xf numFmtId="169" fontId="3" fillId="2" borderId="3" xfId="0" applyNumberFormat="1" applyFont="1" applyFill="1" applyBorder="1" applyAlignment="1" applyProtection="1">
      <alignment horizontal="right"/>
      <protection locked="0"/>
    </xf>
    <xf numFmtId="169" fontId="3" fillId="0" borderId="3" xfId="0" applyNumberFormat="1" applyFont="1" applyFill="1" applyBorder="1" applyAlignment="1" applyProtection="1">
      <alignment horizontal="right"/>
    </xf>
    <xf numFmtId="169" fontId="3" fillId="2" borderId="4" xfId="0" applyNumberFormat="1" applyFont="1" applyFill="1" applyBorder="1" applyAlignment="1" applyProtection="1">
      <alignment horizontal="right"/>
      <protection locked="0"/>
    </xf>
    <xf numFmtId="169" fontId="2" fillId="0" borderId="2" xfId="0" applyNumberFormat="1" applyFont="1" applyFill="1" applyBorder="1" applyProtection="1"/>
    <xf numFmtId="169" fontId="2" fillId="0" borderId="1" xfId="0" applyNumberFormat="1" applyFont="1" applyFill="1" applyBorder="1" applyProtection="1"/>
    <xf numFmtId="169" fontId="2" fillId="0" borderId="10" xfId="0" applyNumberFormat="1" applyFont="1" applyFill="1" applyBorder="1" applyProtection="1"/>
    <xf numFmtId="169" fontId="2" fillId="0" borderId="0" xfId="0" applyNumberFormat="1" applyFont="1" applyFill="1" applyBorder="1" applyProtection="1"/>
    <xf numFmtId="165" fontId="2" fillId="0" borderId="10" xfId="0" applyNumberFormat="1" applyFont="1" applyFill="1" applyBorder="1" applyAlignment="1" applyProtection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38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37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tabSelected="1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70890000</v>
      </c>
      <c r="C9" s="92">
        <v>0</v>
      </c>
      <c r="D9" s="92"/>
      <c r="E9" s="92">
        <f>$B9       +$C9       +$D9</f>
        <v>70890000</v>
      </c>
      <c r="F9" s="93">
        <v>70890000</v>
      </c>
      <c r="G9" s="94">
        <v>23630000</v>
      </c>
      <c r="H9" s="93">
        <v>1478000</v>
      </c>
      <c r="I9" s="94"/>
      <c r="J9" s="93"/>
      <c r="K9" s="94"/>
      <c r="L9" s="93"/>
      <c r="M9" s="94"/>
      <c r="N9" s="93"/>
      <c r="O9" s="94"/>
      <c r="P9" s="93">
        <f>$H9       +$J9       +$L9       +$N9</f>
        <v>1478000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2.0849202990548736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46981000</v>
      </c>
      <c r="C10" s="92">
        <v>0</v>
      </c>
      <c r="D10" s="92"/>
      <c r="E10" s="92">
        <f t="shared" ref="E10:E16" si="0">$B10      +$C10      +$D10</f>
        <v>46981000</v>
      </c>
      <c r="F10" s="93">
        <v>46981000</v>
      </c>
      <c r="G10" s="94">
        <v>46981000</v>
      </c>
      <c r="H10" s="93">
        <v>9542000</v>
      </c>
      <c r="I10" s="94">
        <v>7176379</v>
      </c>
      <c r="J10" s="93"/>
      <c r="K10" s="94"/>
      <c r="L10" s="93"/>
      <c r="M10" s="94"/>
      <c r="N10" s="93"/>
      <c r="O10" s="94"/>
      <c r="P10" s="93">
        <f t="shared" ref="P10:P16" si="1">$H10      +$J10      +$L10      +$N10</f>
        <v>9542000</v>
      </c>
      <c r="Q10" s="94">
        <f t="shared" ref="Q10:Q16" si="2">$I10      +$K10      +$M10      +$O10</f>
        <v>7176379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20.31033822183436</v>
      </c>
      <c r="U10" s="50">
        <f t="shared" ref="U10:U15" si="6">IF(($E10      =0),0,(($Q10      /$E10      )*100))</f>
        <v>15.27506651625125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18000000</v>
      </c>
      <c r="C11" s="92">
        <v>0</v>
      </c>
      <c r="D11" s="92"/>
      <c r="E11" s="92">
        <f t="shared" si="0"/>
        <v>18000000</v>
      </c>
      <c r="F11" s="93">
        <v>18000000</v>
      </c>
      <c r="G11" s="94">
        <v>9500000</v>
      </c>
      <c r="H11" s="93">
        <v>3222000</v>
      </c>
      <c r="I11" s="94">
        <v>3022178</v>
      </c>
      <c r="J11" s="93"/>
      <c r="K11" s="94"/>
      <c r="L11" s="93"/>
      <c r="M11" s="94"/>
      <c r="N11" s="93"/>
      <c r="O11" s="94"/>
      <c r="P11" s="93">
        <f t="shared" si="1"/>
        <v>3222000</v>
      </c>
      <c r="Q11" s="94">
        <f t="shared" si="2"/>
        <v>3022178</v>
      </c>
      <c r="R11" s="48">
        <f t="shared" si="3"/>
        <v>0</v>
      </c>
      <c r="S11" s="49">
        <f t="shared" si="4"/>
        <v>0</v>
      </c>
      <c r="T11" s="48">
        <f t="shared" si="5"/>
        <v>17.899999999999999</v>
      </c>
      <c r="U11" s="50">
        <f t="shared" si="6"/>
        <v>16.789877777777779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70000000</v>
      </c>
      <c r="C13" s="92">
        <v>0</v>
      </c>
      <c r="D13" s="92"/>
      <c r="E13" s="92">
        <f t="shared" si="0"/>
        <v>70000000</v>
      </c>
      <c r="F13" s="93">
        <v>70000000</v>
      </c>
      <c r="G13" s="94">
        <v>0</v>
      </c>
      <c r="H13" s="93"/>
      <c r="I13" s="94">
        <v>47801</v>
      </c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47801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6.8287142857142866E-2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7200000</v>
      </c>
      <c r="C14" s="92">
        <v>0</v>
      </c>
      <c r="D14" s="92"/>
      <c r="E14" s="92">
        <f t="shared" si="0"/>
        <v>7200000</v>
      </c>
      <c r="F14" s="93">
        <v>7200000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116197000</v>
      </c>
      <c r="C15" s="92">
        <v>0</v>
      </c>
      <c r="D15" s="92"/>
      <c r="E15" s="92">
        <f t="shared" si="0"/>
        <v>116197000</v>
      </c>
      <c r="F15" s="93">
        <v>116197000</v>
      </c>
      <c r="G15" s="94">
        <v>28499000</v>
      </c>
      <c r="H15" s="93">
        <v>8428000</v>
      </c>
      <c r="I15" s="94"/>
      <c r="J15" s="93"/>
      <c r="K15" s="94"/>
      <c r="L15" s="93"/>
      <c r="M15" s="94"/>
      <c r="N15" s="93"/>
      <c r="O15" s="94"/>
      <c r="P15" s="93">
        <f t="shared" si="1"/>
        <v>8428000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7.253199308071637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329268000</v>
      </c>
      <c r="C16" s="95">
        <f>SUM(C9:C15)</f>
        <v>0</v>
      </c>
      <c r="D16" s="95"/>
      <c r="E16" s="95">
        <f t="shared" si="0"/>
        <v>329268000</v>
      </c>
      <c r="F16" s="96">
        <f t="shared" ref="F16:O16" si="7">SUM(F9:F15)</f>
        <v>329268000</v>
      </c>
      <c r="G16" s="97">
        <f t="shared" si="7"/>
        <v>108610000</v>
      </c>
      <c r="H16" s="96">
        <f t="shared" si="7"/>
        <v>22670000</v>
      </c>
      <c r="I16" s="97">
        <f t="shared" si="7"/>
        <v>10246358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22670000</v>
      </c>
      <c r="Q16" s="97">
        <f t="shared" si="2"/>
        <v>10246358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7.0388861979457751</v>
      </c>
      <c r="U16" s="54">
        <f>IF((SUM($E9:$E13)+$E15)=0,0,(Q16/(SUM($E9:$E13)+$E15)*100))</f>
        <v>3.1814269036352574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7000000</v>
      </c>
      <c r="C19" s="92">
        <v>0</v>
      </c>
      <c r="D19" s="92"/>
      <c r="E19" s="92">
        <f t="shared" si="8"/>
        <v>7000000</v>
      </c>
      <c r="F19" s="93">
        <v>7000000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7000000</v>
      </c>
      <c r="C24" s="95">
        <f>SUM(C18:C23)</f>
        <v>0</v>
      </c>
      <c r="D24" s="95"/>
      <c r="E24" s="95">
        <f t="shared" si="8"/>
        <v>7000000</v>
      </c>
      <c r="F24" s="96">
        <f t="shared" ref="F24:O24" si="15">SUM(F18:F23)</f>
        <v>7000000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2472019000</v>
      </c>
      <c r="C28" s="92">
        <v>0</v>
      </c>
      <c r="D28" s="92"/>
      <c r="E28" s="92">
        <f>$B28      +$C28      +$D28</f>
        <v>2472019000</v>
      </c>
      <c r="F28" s="93">
        <v>2472019000</v>
      </c>
      <c r="G28" s="94">
        <v>835546000</v>
      </c>
      <c r="H28" s="93">
        <v>113943000</v>
      </c>
      <c r="I28" s="94">
        <v>103967105</v>
      </c>
      <c r="J28" s="93"/>
      <c r="K28" s="94"/>
      <c r="L28" s="93"/>
      <c r="M28" s="94"/>
      <c r="N28" s="93"/>
      <c r="O28" s="94"/>
      <c r="P28" s="93">
        <f>$H28      +$J28      +$L28      +$N28</f>
        <v>113943000</v>
      </c>
      <c r="Q28" s="94">
        <f>$I28      +$K28      +$M28      +$O28</f>
        <v>103967105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4.6093092326555745</v>
      </c>
      <c r="U28" s="50">
        <f>IF(($E28      =0),0,(($Q28      /$E28      )*100))</f>
        <v>4.2057567114168624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12483000</v>
      </c>
      <c r="C29" s="92">
        <v>0</v>
      </c>
      <c r="D29" s="92"/>
      <c r="E29" s="92">
        <f>$B29      +$C29      +$D29</f>
        <v>12483000</v>
      </c>
      <c r="F29" s="93">
        <v>12483000</v>
      </c>
      <c r="G29" s="94">
        <v>8739000</v>
      </c>
      <c r="H29" s="93">
        <v>1201000</v>
      </c>
      <c r="I29" s="94">
        <v>681449</v>
      </c>
      <c r="J29" s="93"/>
      <c r="K29" s="94"/>
      <c r="L29" s="93"/>
      <c r="M29" s="94"/>
      <c r="N29" s="93"/>
      <c r="O29" s="94"/>
      <c r="P29" s="93">
        <f>$H29      +$J29      +$L29      +$N29</f>
        <v>1201000</v>
      </c>
      <c r="Q29" s="94">
        <f>$I29      +$K29      +$M29      +$O29</f>
        <v>681449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9.6210846751582153</v>
      </c>
      <c r="U29" s="50">
        <f>IF(($E29      =0),0,(($Q29      /$E29      )*100))</f>
        <v>5.4590162621164779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2484502000</v>
      </c>
      <c r="C30" s="95">
        <f>SUM(C26:C29)</f>
        <v>0</v>
      </c>
      <c r="D30" s="95"/>
      <c r="E30" s="95">
        <f>$B30      +$C30      +$D30</f>
        <v>2484502000</v>
      </c>
      <c r="F30" s="96">
        <f t="shared" ref="F30:O30" si="16">SUM(F26:F29)</f>
        <v>2484502000</v>
      </c>
      <c r="G30" s="97">
        <f t="shared" si="16"/>
        <v>844285000</v>
      </c>
      <c r="H30" s="96">
        <f t="shared" si="16"/>
        <v>115144000</v>
      </c>
      <c r="I30" s="97">
        <f t="shared" si="16"/>
        <v>104648554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115144000</v>
      </c>
      <c r="Q30" s="97">
        <f>$I30      +$K30      +$M30      +$O30</f>
        <v>104648554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4.6344901312214679</v>
      </c>
      <c r="U30" s="54">
        <f>IF($E30   =0,0,($Q30   /$E30   )*100)</f>
        <v>4.2120535221947897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107207000</v>
      </c>
      <c r="C32" s="92">
        <v>0</v>
      </c>
      <c r="D32" s="92"/>
      <c r="E32" s="92">
        <f>$B32      +$C32      +$D32</f>
        <v>107207000</v>
      </c>
      <c r="F32" s="93">
        <v>107207000</v>
      </c>
      <c r="G32" s="94">
        <v>26474000</v>
      </c>
      <c r="H32" s="93">
        <v>23732000</v>
      </c>
      <c r="I32" s="94">
        <v>17460460</v>
      </c>
      <c r="J32" s="93"/>
      <c r="K32" s="94"/>
      <c r="L32" s="93"/>
      <c r="M32" s="94"/>
      <c r="N32" s="93"/>
      <c r="O32" s="94"/>
      <c r="P32" s="93">
        <f>$H32      +$J32      +$L32      +$N32</f>
        <v>23732000</v>
      </c>
      <c r="Q32" s="94">
        <f>$I32      +$K32      +$M32      +$O32</f>
        <v>17460460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22.13661421362411</v>
      </c>
      <c r="U32" s="50">
        <f>IF(($E32      =0),0,(($Q32      /$E32      )*100))</f>
        <v>16.2866790414805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107207000</v>
      </c>
      <c r="C33" s="95">
        <f>C32</f>
        <v>0</v>
      </c>
      <c r="D33" s="95"/>
      <c r="E33" s="95">
        <f>$B33      +$C33      +$D33</f>
        <v>107207000</v>
      </c>
      <c r="F33" s="96">
        <f t="shared" ref="F33:O33" si="17">F32</f>
        <v>107207000</v>
      </c>
      <c r="G33" s="97">
        <f t="shared" si="17"/>
        <v>26474000</v>
      </c>
      <c r="H33" s="96">
        <f t="shared" si="17"/>
        <v>23732000</v>
      </c>
      <c r="I33" s="97">
        <f t="shared" si="17"/>
        <v>17460460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23732000</v>
      </c>
      <c r="Q33" s="97">
        <f>$I33      +$K33      +$M33      +$O33</f>
        <v>17460460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22.13661421362411</v>
      </c>
      <c r="U33" s="54">
        <f>IF($E33   =0,0,($Q33   /$E33   )*100)</f>
        <v>16.2866790414805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172571000</v>
      </c>
      <c r="C35" s="92">
        <v>0</v>
      </c>
      <c r="D35" s="92"/>
      <c r="E35" s="92">
        <f t="shared" ref="E35:E40" si="18">$B35      +$C35      +$D35</f>
        <v>172571000</v>
      </c>
      <c r="F35" s="93">
        <v>172571000</v>
      </c>
      <c r="G35" s="94">
        <v>0</v>
      </c>
      <c r="H35" s="93"/>
      <c r="I35" s="94">
        <v>12777858</v>
      </c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12777858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7.4044063023335323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131493000</v>
      </c>
      <c r="C36" s="92">
        <v>0</v>
      </c>
      <c r="D36" s="92"/>
      <c r="E36" s="92">
        <f t="shared" si="18"/>
        <v>131493000</v>
      </c>
      <c r="F36" s="93">
        <v>131493000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28159000</v>
      </c>
      <c r="C38" s="92">
        <v>0</v>
      </c>
      <c r="D38" s="92"/>
      <c r="E38" s="92">
        <f t="shared" si="18"/>
        <v>28159000</v>
      </c>
      <c r="F38" s="93">
        <v>28159000</v>
      </c>
      <c r="G38" s="94">
        <v>9000000</v>
      </c>
      <c r="H38" s="93">
        <v>3006000</v>
      </c>
      <c r="I38" s="94">
        <v>2273575</v>
      </c>
      <c r="J38" s="93"/>
      <c r="K38" s="94"/>
      <c r="L38" s="93"/>
      <c r="M38" s="94"/>
      <c r="N38" s="93"/>
      <c r="O38" s="94"/>
      <c r="P38" s="93">
        <f t="shared" si="19"/>
        <v>3006000</v>
      </c>
      <c r="Q38" s="94">
        <f t="shared" si="20"/>
        <v>2273575</v>
      </c>
      <c r="R38" s="48">
        <f t="shared" si="21"/>
        <v>0</v>
      </c>
      <c r="S38" s="49">
        <f t="shared" si="22"/>
        <v>0</v>
      </c>
      <c r="T38" s="48">
        <f t="shared" si="23"/>
        <v>10.675094996271174</v>
      </c>
      <c r="U38" s="50">
        <f t="shared" si="24"/>
        <v>8.0740615788912962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332223000</v>
      </c>
      <c r="C40" s="95">
        <f>SUM(C35:C39)</f>
        <v>0</v>
      </c>
      <c r="D40" s="95"/>
      <c r="E40" s="95">
        <f t="shared" si="18"/>
        <v>332223000</v>
      </c>
      <c r="F40" s="96">
        <f t="shared" ref="F40:O40" si="25">SUM(F35:F39)</f>
        <v>332223000</v>
      </c>
      <c r="G40" s="97">
        <f t="shared" si="25"/>
        <v>9000000</v>
      </c>
      <c r="H40" s="96">
        <f t="shared" si="25"/>
        <v>3006000</v>
      </c>
      <c r="I40" s="97">
        <f t="shared" si="25"/>
        <v>15051433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3006000</v>
      </c>
      <c r="Q40" s="97">
        <f t="shared" si="20"/>
        <v>15051433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1.4975340008967271</v>
      </c>
      <c r="U40" s="54">
        <f>IF((+$E35+$E38) =0,0,(Q40   /(+$E35+$E38) )*100)</f>
        <v>7.4983475315099888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27661000</v>
      </c>
      <c r="C43" s="92">
        <v>0</v>
      </c>
      <c r="D43" s="92"/>
      <c r="E43" s="92">
        <f t="shared" si="26"/>
        <v>27661000</v>
      </c>
      <c r="F43" s="93">
        <v>27661000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21973000</v>
      </c>
      <c r="C44" s="92">
        <v>0</v>
      </c>
      <c r="D44" s="92"/>
      <c r="E44" s="92">
        <f t="shared" si="26"/>
        <v>21973000</v>
      </c>
      <c r="F44" s="93">
        <v>21973000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129000000</v>
      </c>
      <c r="C51" s="92">
        <v>0</v>
      </c>
      <c r="D51" s="92"/>
      <c r="E51" s="92">
        <f t="shared" si="26"/>
        <v>129000000</v>
      </c>
      <c r="F51" s="93">
        <v>129000000</v>
      </c>
      <c r="G51" s="94">
        <v>15807000</v>
      </c>
      <c r="H51" s="93">
        <v>1713000</v>
      </c>
      <c r="I51" s="94">
        <v>3449020</v>
      </c>
      <c r="J51" s="93"/>
      <c r="K51" s="94"/>
      <c r="L51" s="93"/>
      <c r="M51" s="94"/>
      <c r="N51" s="93"/>
      <c r="O51" s="94"/>
      <c r="P51" s="93">
        <f t="shared" si="27"/>
        <v>1713000</v>
      </c>
      <c r="Q51" s="94">
        <f t="shared" si="28"/>
        <v>3449020</v>
      </c>
      <c r="R51" s="48">
        <f t="shared" si="29"/>
        <v>0</v>
      </c>
      <c r="S51" s="49">
        <f t="shared" si="30"/>
        <v>0</v>
      </c>
      <c r="T51" s="48">
        <f t="shared" si="31"/>
        <v>1.327906976744186</v>
      </c>
      <c r="U51" s="50">
        <f t="shared" si="32"/>
        <v>2.6736589147286822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178634000</v>
      </c>
      <c r="C53" s="95">
        <f>SUM(C42:C52)</f>
        <v>0</v>
      </c>
      <c r="D53" s="95"/>
      <c r="E53" s="95">
        <f t="shared" si="26"/>
        <v>178634000</v>
      </c>
      <c r="F53" s="96">
        <f t="shared" ref="F53:O53" si="33">SUM(F42:F52)</f>
        <v>178634000</v>
      </c>
      <c r="G53" s="97">
        <f t="shared" si="33"/>
        <v>15807000</v>
      </c>
      <c r="H53" s="96">
        <f t="shared" si="33"/>
        <v>1713000</v>
      </c>
      <c r="I53" s="97">
        <f t="shared" si="33"/>
        <v>3449020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1713000</v>
      </c>
      <c r="Q53" s="97">
        <f t="shared" si="28"/>
        <v>3449020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1.0934438054142384</v>
      </c>
      <c r="U53" s="54">
        <f>IF((+$E43+$E45+$E47+$E48+$E51) =0,0,(Q53   /(+$E43+$E45+$E47+$E48+$E51) )*100)</f>
        <v>2.2015817593402311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518140000</v>
      </c>
      <c r="C65" s="92">
        <v>0</v>
      </c>
      <c r="D65" s="92"/>
      <c r="E65" s="92">
        <f t="shared" si="35"/>
        <v>518140000</v>
      </c>
      <c r="F65" s="93">
        <v>518140000</v>
      </c>
      <c r="G65" s="94">
        <v>106860000</v>
      </c>
      <c r="H65" s="93">
        <v>65743000</v>
      </c>
      <c r="I65" s="94">
        <v>66038286</v>
      </c>
      <c r="J65" s="93"/>
      <c r="K65" s="94"/>
      <c r="L65" s="93"/>
      <c r="M65" s="94"/>
      <c r="N65" s="93"/>
      <c r="O65" s="94"/>
      <c r="P65" s="93">
        <f t="shared" si="36"/>
        <v>65743000</v>
      </c>
      <c r="Q65" s="94">
        <f t="shared" si="37"/>
        <v>66038286</v>
      </c>
      <c r="R65" s="48">
        <f t="shared" si="38"/>
        <v>0</v>
      </c>
      <c r="S65" s="49">
        <f t="shared" si="39"/>
        <v>0</v>
      </c>
      <c r="T65" s="48">
        <f t="shared" si="40"/>
        <v>12.688269579650289</v>
      </c>
      <c r="U65" s="50">
        <f t="shared" si="41"/>
        <v>12.745259196356198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518140000</v>
      </c>
      <c r="C66" s="95">
        <f>SUM(C61:C65)</f>
        <v>0</v>
      </c>
      <c r="D66" s="95"/>
      <c r="E66" s="95">
        <f t="shared" si="35"/>
        <v>518140000</v>
      </c>
      <c r="F66" s="96">
        <f t="shared" ref="F66:O66" si="42">SUM(F61:F65)</f>
        <v>518140000</v>
      </c>
      <c r="G66" s="97">
        <f t="shared" si="42"/>
        <v>106860000</v>
      </c>
      <c r="H66" s="96">
        <f t="shared" si="42"/>
        <v>65743000</v>
      </c>
      <c r="I66" s="97">
        <f t="shared" si="42"/>
        <v>66038286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65743000</v>
      </c>
      <c r="Q66" s="97">
        <f t="shared" si="37"/>
        <v>66038286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12.688269579650289</v>
      </c>
      <c r="U66" s="54">
        <f>IF((+$E61+$E63+$E65) =0,0,(Q66  /(+$E61+$E63+$E65) )*100)</f>
        <v>12.745259196356198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3956974000</v>
      </c>
      <c r="C67" s="104">
        <f>SUM(C9:C15,C18:C23,C26:C29,C32,C35:C39,C42:C52,C55:C58,C61:C65)</f>
        <v>0</v>
      </c>
      <c r="D67" s="104"/>
      <c r="E67" s="104">
        <f t="shared" si="35"/>
        <v>3956974000</v>
      </c>
      <c r="F67" s="105">
        <f t="shared" ref="F67:O67" si="43">SUM(F9:F15,F18:F23,F26:F29,F32,F35:F39,F42:F52,F55:F58,F61:F65)</f>
        <v>3956974000</v>
      </c>
      <c r="G67" s="106">
        <f t="shared" si="43"/>
        <v>1111036000</v>
      </c>
      <c r="H67" s="105">
        <f t="shared" si="43"/>
        <v>232008000</v>
      </c>
      <c r="I67" s="106">
        <f t="shared" si="43"/>
        <v>216894111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232008000</v>
      </c>
      <c r="Q67" s="106">
        <f t="shared" si="37"/>
        <v>216894111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6.1227010314284298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5.7238448550500509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454428000</v>
      </c>
      <c r="C69" s="92">
        <v>0</v>
      </c>
      <c r="D69" s="92"/>
      <c r="E69" s="92">
        <f>$B69      +$C69      +$D69</f>
        <v>454428000</v>
      </c>
      <c r="F69" s="93">
        <v>454428000</v>
      </c>
      <c r="G69" s="94">
        <v>127472000</v>
      </c>
      <c r="H69" s="93">
        <v>69178000</v>
      </c>
      <c r="I69" s="94">
        <v>74789466</v>
      </c>
      <c r="J69" s="93"/>
      <c r="K69" s="94"/>
      <c r="L69" s="93"/>
      <c r="M69" s="94"/>
      <c r="N69" s="93"/>
      <c r="O69" s="94"/>
      <c r="P69" s="93">
        <f>$H69      +$J69      +$L69      +$N69</f>
        <v>69178000</v>
      </c>
      <c r="Q69" s="94">
        <f>$I69      +$K69      +$M69      +$O69</f>
        <v>74789466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15.223093647398489</v>
      </c>
      <c r="U69" s="50">
        <f>IF(($E69      =0),0,(($Q69      /$E69      )*100))</f>
        <v>16.457935250468722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454428000</v>
      </c>
      <c r="C70" s="101">
        <f>C69</f>
        <v>0</v>
      </c>
      <c r="D70" s="101"/>
      <c r="E70" s="101">
        <f>$B70      +$C70      +$D70</f>
        <v>454428000</v>
      </c>
      <c r="F70" s="102">
        <f t="shared" ref="F70:O70" si="44">F69</f>
        <v>454428000</v>
      </c>
      <c r="G70" s="103">
        <f t="shared" si="44"/>
        <v>127472000</v>
      </c>
      <c r="H70" s="102">
        <f t="shared" si="44"/>
        <v>69178000</v>
      </c>
      <c r="I70" s="103">
        <f t="shared" si="44"/>
        <v>74789466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69178000</v>
      </c>
      <c r="Q70" s="103">
        <f>$I70      +$K70      +$M70      +$O70</f>
        <v>74789466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15.223093647398489</v>
      </c>
      <c r="U70" s="59">
        <f>IF($E70   =0,0,($Q70   /$E70 )*100)</f>
        <v>16.457935250468722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454428000</v>
      </c>
      <c r="C71" s="104">
        <f>C69</f>
        <v>0</v>
      </c>
      <c r="D71" s="104"/>
      <c r="E71" s="104">
        <f>$B71      +$C71      +$D71</f>
        <v>454428000</v>
      </c>
      <c r="F71" s="105">
        <f t="shared" ref="F71:O71" si="45">F69</f>
        <v>454428000</v>
      </c>
      <c r="G71" s="106">
        <f t="shared" si="45"/>
        <v>127472000</v>
      </c>
      <c r="H71" s="105">
        <f t="shared" si="45"/>
        <v>69178000</v>
      </c>
      <c r="I71" s="106">
        <f t="shared" si="45"/>
        <v>74789466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69178000</v>
      </c>
      <c r="Q71" s="106">
        <f>$I71      +$K71      +$M71      +$O71</f>
        <v>74789466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15.223093647398489</v>
      </c>
      <c r="U71" s="65">
        <f>IF($E71   =0,0,($Q71   /$E71   )*100)</f>
        <v>16.457935250468722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4411402000</v>
      </c>
      <c r="C72" s="104">
        <f>SUM(C9:C15,C18:C23,C26:C29,C32,C35:C39,C42:C52,C55:C58,C61:C65,C69)</f>
        <v>0</v>
      </c>
      <c r="D72" s="104"/>
      <c r="E72" s="104">
        <f>$B72      +$C72      +$D72</f>
        <v>4411402000</v>
      </c>
      <c r="F72" s="105">
        <f t="shared" ref="F72:O72" si="46">SUM(F9:F15,F18:F23,F26:F29,F32,F35:F39,F42:F52,F55:F58,F61:F65,F69)</f>
        <v>4411402000</v>
      </c>
      <c r="G72" s="106">
        <f t="shared" si="46"/>
        <v>1238508000</v>
      </c>
      <c r="H72" s="105">
        <f t="shared" si="46"/>
        <v>301186000</v>
      </c>
      <c r="I72" s="106">
        <f t="shared" si="46"/>
        <v>291683577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301186000</v>
      </c>
      <c r="Q72" s="106">
        <f>$I72      +$K72      +$M72      +$O72</f>
        <v>291683577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7.0971898346174216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7.0667673158266942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141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142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149</v>
      </c>
    </row>
    <row r="116" spans="1:23" x14ac:dyDescent="0.2">
      <c r="A116" s="29" t="s">
        <v>150</v>
      </c>
    </row>
    <row r="117" spans="1:23" x14ac:dyDescent="0.2">
      <c r="A117" s="29" t="s">
        <v>151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152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1550000</v>
      </c>
      <c r="C10" s="92">
        <v>0</v>
      </c>
      <c r="D10" s="92"/>
      <c r="E10" s="92">
        <f t="shared" ref="E10:E16" si="0">$B10      +$C10      +$D10</f>
        <v>1550000</v>
      </c>
      <c r="F10" s="93">
        <v>1550000</v>
      </c>
      <c r="G10" s="94">
        <v>1550000</v>
      </c>
      <c r="H10" s="93">
        <v>166000</v>
      </c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166000</v>
      </c>
      <c r="Q10" s="94">
        <f t="shared" ref="Q10:Q16" si="2">$I10      +$K10      +$M10      +$O10</f>
        <v>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10.70967741935484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1550000</v>
      </c>
      <c r="C16" s="95">
        <f>SUM(C9:C15)</f>
        <v>0</v>
      </c>
      <c r="D16" s="95"/>
      <c r="E16" s="95">
        <f t="shared" si="0"/>
        <v>1550000</v>
      </c>
      <c r="F16" s="96">
        <f t="shared" ref="F16:O16" si="7">SUM(F9:F15)</f>
        <v>1550000</v>
      </c>
      <c r="G16" s="97">
        <f t="shared" si="7"/>
        <v>1550000</v>
      </c>
      <c r="H16" s="96">
        <f t="shared" si="7"/>
        <v>166000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166000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10.70967741935484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2075000</v>
      </c>
      <c r="C32" s="92">
        <v>0</v>
      </c>
      <c r="D32" s="92"/>
      <c r="E32" s="92">
        <f>$B32      +$C32      +$D32</f>
        <v>2075000</v>
      </c>
      <c r="F32" s="93">
        <v>2075000</v>
      </c>
      <c r="G32" s="94">
        <v>519000</v>
      </c>
      <c r="H32" s="93">
        <v>358000</v>
      </c>
      <c r="I32" s="94"/>
      <c r="J32" s="93"/>
      <c r="K32" s="94"/>
      <c r="L32" s="93"/>
      <c r="M32" s="94"/>
      <c r="N32" s="93"/>
      <c r="O32" s="94"/>
      <c r="P32" s="93">
        <f>$H32      +$J32      +$L32      +$N32</f>
        <v>358000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17.253012048192769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2075000</v>
      </c>
      <c r="C33" s="95">
        <f>C32</f>
        <v>0</v>
      </c>
      <c r="D33" s="95"/>
      <c r="E33" s="95">
        <f>$B33      +$C33      +$D33</f>
        <v>2075000</v>
      </c>
      <c r="F33" s="96">
        <f t="shared" ref="F33:O33" si="17">F32</f>
        <v>2075000</v>
      </c>
      <c r="G33" s="97">
        <f t="shared" si="17"/>
        <v>519000</v>
      </c>
      <c r="H33" s="96">
        <f t="shared" si="17"/>
        <v>358000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358000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17.253012048192769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1000000</v>
      </c>
      <c r="C35" s="92">
        <v>0</v>
      </c>
      <c r="D35" s="92"/>
      <c r="E35" s="92">
        <f t="shared" ref="E35:E40" si="18">$B35      +$C35      +$D35</f>
        <v>1000000</v>
      </c>
      <c r="F35" s="93">
        <v>1000000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1000000</v>
      </c>
      <c r="C40" s="95">
        <f>SUM(C35:C39)</f>
        <v>0</v>
      </c>
      <c r="D40" s="95"/>
      <c r="E40" s="95">
        <f t="shared" si="18"/>
        <v>1000000</v>
      </c>
      <c r="F40" s="96">
        <f t="shared" ref="F40:O40" si="25">SUM(F35:F39)</f>
        <v>1000000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6596000</v>
      </c>
      <c r="C51" s="92">
        <v>0</v>
      </c>
      <c r="D51" s="92"/>
      <c r="E51" s="92">
        <f t="shared" si="26"/>
        <v>6596000</v>
      </c>
      <c r="F51" s="93">
        <v>6596000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6596000</v>
      </c>
      <c r="C53" s="95">
        <f>SUM(C42:C52)</f>
        <v>0</v>
      </c>
      <c r="D53" s="95"/>
      <c r="E53" s="95">
        <f t="shared" si="26"/>
        <v>6596000</v>
      </c>
      <c r="F53" s="96">
        <f t="shared" ref="F53:O53" si="33">SUM(F42:F52)</f>
        <v>6596000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11221000</v>
      </c>
      <c r="C67" s="104">
        <f>SUM(C9:C15,C18:C23,C26:C29,C32,C35:C39,C42:C52,C55:C58,C61:C65)</f>
        <v>0</v>
      </c>
      <c r="D67" s="104"/>
      <c r="E67" s="104">
        <f t="shared" si="35"/>
        <v>11221000</v>
      </c>
      <c r="F67" s="105">
        <f t="shared" ref="F67:O67" si="43">SUM(F9:F15,F18:F23,F26:F29,F32,F35:F39,F42:F52,F55:F58,F61:F65)</f>
        <v>11221000</v>
      </c>
      <c r="G67" s="106">
        <f t="shared" si="43"/>
        <v>2069000</v>
      </c>
      <c r="H67" s="105">
        <f t="shared" si="43"/>
        <v>524000</v>
      </c>
      <c r="I67" s="106">
        <f t="shared" si="43"/>
        <v>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524000</v>
      </c>
      <c r="Q67" s="106">
        <f t="shared" si="37"/>
        <v>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4.6698155244630604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15134000</v>
      </c>
      <c r="C69" s="92">
        <v>0</v>
      </c>
      <c r="D69" s="92"/>
      <c r="E69" s="92">
        <f>$B69      +$C69      +$D69</f>
        <v>15134000</v>
      </c>
      <c r="F69" s="93">
        <v>15134000</v>
      </c>
      <c r="G69" s="94">
        <v>189000</v>
      </c>
      <c r="H69" s="93">
        <v>189000</v>
      </c>
      <c r="I69" s="94">
        <v>1139759</v>
      </c>
      <c r="J69" s="93"/>
      <c r="K69" s="94"/>
      <c r="L69" s="93"/>
      <c r="M69" s="94"/>
      <c r="N69" s="93"/>
      <c r="O69" s="94"/>
      <c r="P69" s="93">
        <f>$H69      +$J69      +$L69      +$N69</f>
        <v>189000</v>
      </c>
      <c r="Q69" s="94">
        <f>$I69      +$K69      +$M69      +$O69</f>
        <v>1139759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1.2488436632747455</v>
      </c>
      <c r="U69" s="50">
        <f>IF(($E69      =0),0,(($Q69      /$E69      )*100))</f>
        <v>7.5311153693669874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15134000</v>
      </c>
      <c r="C70" s="101">
        <f>C69</f>
        <v>0</v>
      </c>
      <c r="D70" s="101"/>
      <c r="E70" s="101">
        <f>$B70      +$C70      +$D70</f>
        <v>15134000</v>
      </c>
      <c r="F70" s="102">
        <f t="shared" ref="F70:O70" si="44">F69</f>
        <v>15134000</v>
      </c>
      <c r="G70" s="103">
        <f t="shared" si="44"/>
        <v>189000</v>
      </c>
      <c r="H70" s="102">
        <f t="shared" si="44"/>
        <v>189000</v>
      </c>
      <c r="I70" s="103">
        <f t="shared" si="44"/>
        <v>1139759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189000</v>
      </c>
      <c r="Q70" s="103">
        <f>$I70      +$K70      +$M70      +$O70</f>
        <v>1139759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1.2488436632747455</v>
      </c>
      <c r="U70" s="59">
        <f>IF($E70   =0,0,($Q70   /$E70 )*100)</f>
        <v>7.5311153693669874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15134000</v>
      </c>
      <c r="C71" s="104">
        <f>C69</f>
        <v>0</v>
      </c>
      <c r="D71" s="104"/>
      <c r="E71" s="104">
        <f>$B71      +$C71      +$D71</f>
        <v>15134000</v>
      </c>
      <c r="F71" s="105">
        <f t="shared" ref="F71:O71" si="45">F69</f>
        <v>15134000</v>
      </c>
      <c r="G71" s="106">
        <f t="shared" si="45"/>
        <v>189000</v>
      </c>
      <c r="H71" s="105">
        <f t="shared" si="45"/>
        <v>189000</v>
      </c>
      <c r="I71" s="106">
        <f t="shared" si="45"/>
        <v>1139759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189000</v>
      </c>
      <c r="Q71" s="106">
        <f>$I71      +$K71      +$M71      +$O71</f>
        <v>1139759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1.2488436632747455</v>
      </c>
      <c r="U71" s="65">
        <f>IF($E71   =0,0,($Q71   /$E71   )*100)</f>
        <v>7.5311153693669874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26355000</v>
      </c>
      <c r="C72" s="104">
        <f>SUM(C9:C15,C18:C23,C26:C29,C32,C35:C39,C42:C52,C55:C58,C61:C65,C69)</f>
        <v>0</v>
      </c>
      <c r="D72" s="104"/>
      <c r="E72" s="104">
        <f>$B72      +$C72      +$D72</f>
        <v>26355000</v>
      </c>
      <c r="F72" s="105">
        <f t="shared" ref="F72:O72" si="46">SUM(F9:F15,F18:F23,F26:F29,F32,F35:F39,F42:F52,F55:F58,F61:F65,F69)</f>
        <v>26355000</v>
      </c>
      <c r="G72" s="106">
        <f t="shared" si="46"/>
        <v>2258000</v>
      </c>
      <c r="H72" s="105">
        <f t="shared" si="46"/>
        <v>713000</v>
      </c>
      <c r="I72" s="106">
        <f t="shared" si="46"/>
        <v>1139759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713000</v>
      </c>
      <c r="Q72" s="106">
        <f>$I72      +$K72      +$M72      +$O72</f>
        <v>1139759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2.7053690001897173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4.3246404856763423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141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142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149</v>
      </c>
    </row>
    <row r="116" spans="1:23" x14ac:dyDescent="0.2">
      <c r="A116" s="29" t="s">
        <v>150</v>
      </c>
    </row>
    <row r="117" spans="1:23" x14ac:dyDescent="0.2">
      <c r="A117" s="29" t="s">
        <v>151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152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120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1550000</v>
      </c>
      <c r="C10" s="92">
        <v>0</v>
      </c>
      <c r="D10" s="92"/>
      <c r="E10" s="92">
        <f t="shared" ref="E10:E16" si="0">$B10      +$C10      +$D10</f>
        <v>1550000</v>
      </c>
      <c r="F10" s="93">
        <v>1550000</v>
      </c>
      <c r="G10" s="94">
        <v>1550000</v>
      </c>
      <c r="H10" s="93">
        <v>240000</v>
      </c>
      <c r="I10" s="94">
        <v>71949</v>
      </c>
      <c r="J10" s="93"/>
      <c r="K10" s="94"/>
      <c r="L10" s="93"/>
      <c r="M10" s="94"/>
      <c r="N10" s="93"/>
      <c r="O10" s="94"/>
      <c r="P10" s="93">
        <f t="shared" ref="P10:P16" si="1">$H10      +$J10      +$L10      +$N10</f>
        <v>240000</v>
      </c>
      <c r="Q10" s="94">
        <f t="shared" ref="Q10:Q16" si="2">$I10      +$K10      +$M10      +$O10</f>
        <v>71949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15.483870967741936</v>
      </c>
      <c r="U10" s="50">
        <f t="shared" ref="U10:U15" si="6">IF(($E10      =0),0,(($Q10      /$E10      )*100))</f>
        <v>4.6418709677419354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1550000</v>
      </c>
      <c r="C16" s="95">
        <f>SUM(C9:C15)</f>
        <v>0</v>
      </c>
      <c r="D16" s="95"/>
      <c r="E16" s="95">
        <f t="shared" si="0"/>
        <v>1550000</v>
      </c>
      <c r="F16" s="96">
        <f t="shared" ref="F16:O16" si="7">SUM(F9:F15)</f>
        <v>1550000</v>
      </c>
      <c r="G16" s="97">
        <f t="shared" si="7"/>
        <v>1550000</v>
      </c>
      <c r="H16" s="96">
        <f t="shared" si="7"/>
        <v>240000</v>
      </c>
      <c r="I16" s="97">
        <f t="shared" si="7"/>
        <v>71949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240000</v>
      </c>
      <c r="Q16" s="97">
        <f t="shared" si="2"/>
        <v>71949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15.483870967741936</v>
      </c>
      <c r="U16" s="54">
        <f>IF((SUM($E9:$E13)+$E15)=0,0,(Q16/(SUM($E9:$E13)+$E15)*100))</f>
        <v>4.6418709677419354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2646000</v>
      </c>
      <c r="C32" s="92">
        <v>0</v>
      </c>
      <c r="D32" s="92"/>
      <c r="E32" s="92">
        <f>$B32      +$C32      +$D32</f>
        <v>2646000</v>
      </c>
      <c r="F32" s="93">
        <v>2646000</v>
      </c>
      <c r="G32" s="94">
        <v>662000</v>
      </c>
      <c r="H32" s="93"/>
      <c r="I32" s="94">
        <v>803060</v>
      </c>
      <c r="J32" s="93"/>
      <c r="K32" s="94"/>
      <c r="L32" s="93"/>
      <c r="M32" s="94"/>
      <c r="N32" s="93"/>
      <c r="O32" s="94"/>
      <c r="P32" s="93">
        <f>$H32      +$J32      +$L32      +$N32</f>
        <v>0</v>
      </c>
      <c r="Q32" s="94">
        <f>$I32      +$K32      +$M32      +$O32</f>
        <v>803060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0</v>
      </c>
      <c r="U32" s="50">
        <f>IF(($E32      =0),0,(($Q32      /$E32      )*100))</f>
        <v>30.349962207105065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2646000</v>
      </c>
      <c r="C33" s="95">
        <f>C32</f>
        <v>0</v>
      </c>
      <c r="D33" s="95"/>
      <c r="E33" s="95">
        <f>$B33      +$C33      +$D33</f>
        <v>2646000</v>
      </c>
      <c r="F33" s="96">
        <f t="shared" ref="F33:O33" si="17">F32</f>
        <v>2646000</v>
      </c>
      <c r="G33" s="97">
        <f t="shared" si="17"/>
        <v>662000</v>
      </c>
      <c r="H33" s="96">
        <f t="shared" si="17"/>
        <v>0</v>
      </c>
      <c r="I33" s="97">
        <f t="shared" si="17"/>
        <v>803060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0</v>
      </c>
      <c r="Q33" s="97">
        <f>$I33      +$K33      +$M33      +$O33</f>
        <v>803060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0</v>
      </c>
      <c r="U33" s="54">
        <f>IF($E33   =0,0,($Q33   /$E33   )*100)</f>
        <v>30.349962207105065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5087000</v>
      </c>
      <c r="C35" s="92">
        <v>0</v>
      </c>
      <c r="D35" s="92"/>
      <c r="E35" s="92">
        <f t="shared" ref="E35:E40" si="18">$B35      +$C35      +$D35</f>
        <v>5087000</v>
      </c>
      <c r="F35" s="93">
        <v>5087000</v>
      </c>
      <c r="G35" s="94">
        <v>0</v>
      </c>
      <c r="H35" s="93"/>
      <c r="I35" s="94">
        <v>630075</v>
      </c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630075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12.385983880479653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10994000</v>
      </c>
      <c r="C36" s="92">
        <v>0</v>
      </c>
      <c r="D36" s="92"/>
      <c r="E36" s="92">
        <f t="shared" si="18"/>
        <v>10994000</v>
      </c>
      <c r="F36" s="93">
        <v>10994000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16081000</v>
      </c>
      <c r="C40" s="95">
        <f>SUM(C35:C39)</f>
        <v>0</v>
      </c>
      <c r="D40" s="95"/>
      <c r="E40" s="95">
        <f t="shared" si="18"/>
        <v>16081000</v>
      </c>
      <c r="F40" s="96">
        <f t="shared" ref="F40:O40" si="25">SUM(F35:F39)</f>
        <v>16081000</v>
      </c>
      <c r="G40" s="97">
        <f t="shared" si="25"/>
        <v>0</v>
      </c>
      <c r="H40" s="96">
        <f t="shared" si="25"/>
        <v>0</v>
      </c>
      <c r="I40" s="97">
        <f t="shared" si="25"/>
        <v>630075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630075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12.385983880479653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20277000</v>
      </c>
      <c r="C67" s="104">
        <f>SUM(C9:C15,C18:C23,C26:C29,C32,C35:C39,C42:C52,C55:C58,C61:C65)</f>
        <v>0</v>
      </c>
      <c r="D67" s="104"/>
      <c r="E67" s="104">
        <f t="shared" si="35"/>
        <v>20277000</v>
      </c>
      <c r="F67" s="105">
        <f t="shared" ref="F67:O67" si="43">SUM(F9:F15,F18:F23,F26:F29,F32,F35:F39,F42:F52,F55:F58,F61:F65)</f>
        <v>20277000</v>
      </c>
      <c r="G67" s="106">
        <f t="shared" si="43"/>
        <v>2212000</v>
      </c>
      <c r="H67" s="105">
        <f t="shared" si="43"/>
        <v>240000</v>
      </c>
      <c r="I67" s="106">
        <f t="shared" si="43"/>
        <v>1505084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240000</v>
      </c>
      <c r="Q67" s="106">
        <f t="shared" si="37"/>
        <v>1505084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2.5853711084778626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16.213336205967899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20299000</v>
      </c>
      <c r="C69" s="92">
        <v>0</v>
      </c>
      <c r="D69" s="92"/>
      <c r="E69" s="92">
        <f>$B69      +$C69      +$D69</f>
        <v>20299000</v>
      </c>
      <c r="F69" s="93">
        <v>20299000</v>
      </c>
      <c r="G69" s="94">
        <v>7025000</v>
      </c>
      <c r="H69" s="93">
        <v>2302000</v>
      </c>
      <c r="I69" s="94">
        <v>1713750</v>
      </c>
      <c r="J69" s="93"/>
      <c r="K69" s="94"/>
      <c r="L69" s="93"/>
      <c r="M69" s="94"/>
      <c r="N69" s="93"/>
      <c r="O69" s="94"/>
      <c r="P69" s="93">
        <f>$H69      +$J69      +$L69      +$N69</f>
        <v>2302000</v>
      </c>
      <c r="Q69" s="94">
        <f>$I69      +$K69      +$M69      +$O69</f>
        <v>1713750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11.340460121188235</v>
      </c>
      <c r="U69" s="50">
        <f>IF(($E69      =0),0,(($Q69      /$E69      )*100))</f>
        <v>8.4425341149810329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20299000</v>
      </c>
      <c r="C70" s="101">
        <f>C69</f>
        <v>0</v>
      </c>
      <c r="D70" s="101"/>
      <c r="E70" s="101">
        <f>$B70      +$C70      +$D70</f>
        <v>20299000</v>
      </c>
      <c r="F70" s="102">
        <f t="shared" ref="F70:O70" si="44">F69</f>
        <v>20299000</v>
      </c>
      <c r="G70" s="103">
        <f t="shared" si="44"/>
        <v>7025000</v>
      </c>
      <c r="H70" s="102">
        <f t="shared" si="44"/>
        <v>2302000</v>
      </c>
      <c r="I70" s="103">
        <f t="shared" si="44"/>
        <v>1713750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2302000</v>
      </c>
      <c r="Q70" s="103">
        <f>$I70      +$K70      +$M70      +$O70</f>
        <v>1713750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11.340460121188235</v>
      </c>
      <c r="U70" s="59">
        <f>IF($E70   =0,0,($Q70   /$E70 )*100)</f>
        <v>8.4425341149810329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20299000</v>
      </c>
      <c r="C71" s="104">
        <f>C69</f>
        <v>0</v>
      </c>
      <c r="D71" s="104"/>
      <c r="E71" s="104">
        <f>$B71      +$C71      +$D71</f>
        <v>20299000</v>
      </c>
      <c r="F71" s="105">
        <f t="shared" ref="F71:O71" si="45">F69</f>
        <v>20299000</v>
      </c>
      <c r="G71" s="106">
        <f t="shared" si="45"/>
        <v>7025000</v>
      </c>
      <c r="H71" s="105">
        <f t="shared" si="45"/>
        <v>2302000</v>
      </c>
      <c r="I71" s="106">
        <f t="shared" si="45"/>
        <v>1713750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2302000</v>
      </c>
      <c r="Q71" s="106">
        <f>$I71      +$K71      +$M71      +$O71</f>
        <v>1713750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11.340460121188235</v>
      </c>
      <c r="U71" s="65">
        <f>IF($E71   =0,0,($Q71   /$E71   )*100)</f>
        <v>8.4425341149810329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40576000</v>
      </c>
      <c r="C72" s="104">
        <f>SUM(C9:C15,C18:C23,C26:C29,C32,C35:C39,C42:C52,C55:C58,C61:C65,C69)</f>
        <v>0</v>
      </c>
      <c r="D72" s="104"/>
      <c r="E72" s="104">
        <f>$B72      +$C72      +$D72</f>
        <v>40576000</v>
      </c>
      <c r="F72" s="105">
        <f t="shared" ref="F72:O72" si="46">SUM(F9:F15,F18:F23,F26:F29,F32,F35:F39,F42:F52,F55:F58,F61:F65,F69)</f>
        <v>40576000</v>
      </c>
      <c r="G72" s="106">
        <f t="shared" si="46"/>
        <v>9237000</v>
      </c>
      <c r="H72" s="105">
        <f t="shared" si="46"/>
        <v>2542000</v>
      </c>
      <c r="I72" s="106">
        <f t="shared" si="46"/>
        <v>3218834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2542000</v>
      </c>
      <c r="Q72" s="106">
        <f>$I72      +$K72      +$M72      +$O72</f>
        <v>3218834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8.593063349334054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10.881056047596511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141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142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149</v>
      </c>
    </row>
    <row r="116" spans="1:23" x14ac:dyDescent="0.2">
      <c r="A116" s="29" t="s">
        <v>150</v>
      </c>
    </row>
    <row r="117" spans="1:23" x14ac:dyDescent="0.2">
      <c r="A117" s="29" t="s">
        <v>151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152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1550000</v>
      </c>
      <c r="C10" s="92">
        <v>0</v>
      </c>
      <c r="D10" s="92"/>
      <c r="E10" s="92">
        <f t="shared" ref="E10:E16" si="0">$B10      +$C10      +$D10</f>
        <v>1550000</v>
      </c>
      <c r="F10" s="93">
        <v>1550000</v>
      </c>
      <c r="G10" s="94">
        <v>1550000</v>
      </c>
      <c r="H10" s="93">
        <v>281000</v>
      </c>
      <c r="I10" s="94">
        <v>280529</v>
      </c>
      <c r="J10" s="93"/>
      <c r="K10" s="94"/>
      <c r="L10" s="93"/>
      <c r="M10" s="94"/>
      <c r="N10" s="93"/>
      <c r="O10" s="94"/>
      <c r="P10" s="93">
        <f t="shared" ref="P10:P16" si="1">$H10      +$J10      +$L10      +$N10</f>
        <v>281000</v>
      </c>
      <c r="Q10" s="94">
        <f t="shared" ref="Q10:Q16" si="2">$I10      +$K10      +$M10      +$O10</f>
        <v>280529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18.129032258064516</v>
      </c>
      <c r="U10" s="50">
        <f t="shared" ref="U10:U15" si="6">IF(($E10      =0),0,(($Q10      /$E10      )*100))</f>
        <v>18.098645161290321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1550000</v>
      </c>
      <c r="C16" s="95">
        <f>SUM(C9:C15)</f>
        <v>0</v>
      </c>
      <c r="D16" s="95"/>
      <c r="E16" s="95">
        <f t="shared" si="0"/>
        <v>1550000</v>
      </c>
      <c r="F16" s="96">
        <f t="shared" ref="F16:O16" si="7">SUM(F9:F15)</f>
        <v>1550000</v>
      </c>
      <c r="G16" s="97">
        <f t="shared" si="7"/>
        <v>1550000</v>
      </c>
      <c r="H16" s="96">
        <f t="shared" si="7"/>
        <v>281000</v>
      </c>
      <c r="I16" s="97">
        <f t="shared" si="7"/>
        <v>280529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281000</v>
      </c>
      <c r="Q16" s="97">
        <f t="shared" si="2"/>
        <v>280529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18.129032258064516</v>
      </c>
      <c r="U16" s="54">
        <f>IF((SUM($E9:$E13)+$E15)=0,0,(Q16/(SUM($E9:$E13)+$E15)*100))</f>
        <v>18.098645161290321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1832000</v>
      </c>
      <c r="C32" s="92">
        <v>0</v>
      </c>
      <c r="D32" s="92"/>
      <c r="E32" s="92">
        <f>$B32      +$C32      +$D32</f>
        <v>1832000</v>
      </c>
      <c r="F32" s="93">
        <v>1832000</v>
      </c>
      <c r="G32" s="94">
        <v>458000</v>
      </c>
      <c r="H32" s="93">
        <v>464000</v>
      </c>
      <c r="I32" s="94">
        <v>458000</v>
      </c>
      <c r="J32" s="93"/>
      <c r="K32" s="94"/>
      <c r="L32" s="93"/>
      <c r="M32" s="94"/>
      <c r="N32" s="93"/>
      <c r="O32" s="94"/>
      <c r="P32" s="93">
        <f>$H32      +$J32      +$L32      +$N32</f>
        <v>464000</v>
      </c>
      <c r="Q32" s="94">
        <f>$I32      +$K32      +$M32      +$O32</f>
        <v>458000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25.327510917030565</v>
      </c>
      <c r="U32" s="50">
        <f>IF(($E32      =0),0,(($Q32      /$E32      )*100))</f>
        <v>25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1832000</v>
      </c>
      <c r="C33" s="95">
        <f>C32</f>
        <v>0</v>
      </c>
      <c r="D33" s="95"/>
      <c r="E33" s="95">
        <f>$B33      +$C33      +$D33</f>
        <v>1832000</v>
      </c>
      <c r="F33" s="96">
        <f t="shared" ref="F33:O33" si="17">F32</f>
        <v>1832000</v>
      </c>
      <c r="G33" s="97">
        <f t="shared" si="17"/>
        <v>458000</v>
      </c>
      <c r="H33" s="96">
        <f t="shared" si="17"/>
        <v>464000</v>
      </c>
      <c r="I33" s="97">
        <f t="shared" si="17"/>
        <v>458000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464000</v>
      </c>
      <c r="Q33" s="97">
        <f>$I33      +$K33      +$M33      +$O33</f>
        <v>458000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25.327510917030565</v>
      </c>
      <c r="U33" s="54">
        <f>IF($E33   =0,0,($Q33   /$E33   )*100)</f>
        <v>25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8355000</v>
      </c>
      <c r="C35" s="92">
        <v>0</v>
      </c>
      <c r="D35" s="92"/>
      <c r="E35" s="92">
        <f t="shared" ref="E35:E40" si="18">$B35      +$C35      +$D35</f>
        <v>8355000</v>
      </c>
      <c r="F35" s="93">
        <v>8355000</v>
      </c>
      <c r="G35" s="94">
        <v>0</v>
      </c>
      <c r="H35" s="93"/>
      <c r="I35" s="94">
        <v>840</v>
      </c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840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1.0053859964093357E-2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4031000</v>
      </c>
      <c r="C36" s="92">
        <v>0</v>
      </c>
      <c r="D36" s="92"/>
      <c r="E36" s="92">
        <f t="shared" si="18"/>
        <v>4031000</v>
      </c>
      <c r="F36" s="93">
        <v>4031000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12386000</v>
      </c>
      <c r="C40" s="95">
        <f>SUM(C35:C39)</f>
        <v>0</v>
      </c>
      <c r="D40" s="95"/>
      <c r="E40" s="95">
        <f t="shared" si="18"/>
        <v>12386000</v>
      </c>
      <c r="F40" s="96">
        <f t="shared" ref="F40:O40" si="25">SUM(F35:F39)</f>
        <v>12386000</v>
      </c>
      <c r="G40" s="97">
        <f t="shared" si="25"/>
        <v>0</v>
      </c>
      <c r="H40" s="96">
        <f t="shared" si="25"/>
        <v>0</v>
      </c>
      <c r="I40" s="97">
        <f t="shared" si="25"/>
        <v>840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840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1.0053859964093357E-2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15768000</v>
      </c>
      <c r="C67" s="104">
        <f>SUM(C9:C15,C18:C23,C26:C29,C32,C35:C39,C42:C52,C55:C58,C61:C65)</f>
        <v>0</v>
      </c>
      <c r="D67" s="104"/>
      <c r="E67" s="104">
        <f t="shared" si="35"/>
        <v>15768000</v>
      </c>
      <c r="F67" s="105">
        <f t="shared" ref="F67:O67" si="43">SUM(F9:F15,F18:F23,F26:F29,F32,F35:F39,F42:F52,F55:F58,F61:F65)</f>
        <v>15768000</v>
      </c>
      <c r="G67" s="106">
        <f t="shared" si="43"/>
        <v>2008000</v>
      </c>
      <c r="H67" s="105">
        <f t="shared" si="43"/>
        <v>745000</v>
      </c>
      <c r="I67" s="106">
        <f t="shared" si="43"/>
        <v>739369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745000</v>
      </c>
      <c r="Q67" s="106">
        <f t="shared" si="37"/>
        <v>739369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6.3474482406066288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6.2994717559853459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22301000</v>
      </c>
      <c r="C69" s="92">
        <v>0</v>
      </c>
      <c r="D69" s="92"/>
      <c r="E69" s="92">
        <f>$B69      +$C69      +$D69</f>
        <v>22301000</v>
      </c>
      <c r="F69" s="93">
        <v>22301000</v>
      </c>
      <c r="G69" s="94">
        <v>12028000</v>
      </c>
      <c r="H69" s="93">
        <v>6669000</v>
      </c>
      <c r="I69" s="94">
        <v>5799299</v>
      </c>
      <c r="J69" s="93"/>
      <c r="K69" s="94"/>
      <c r="L69" s="93"/>
      <c r="M69" s="94"/>
      <c r="N69" s="93"/>
      <c r="O69" s="94"/>
      <c r="P69" s="93">
        <f>$H69      +$J69      +$L69      +$N69</f>
        <v>6669000</v>
      </c>
      <c r="Q69" s="94">
        <f>$I69      +$K69      +$M69      +$O69</f>
        <v>5799299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29.904488587955697</v>
      </c>
      <c r="U69" s="50">
        <f>IF(($E69      =0),0,(($Q69      /$E69      )*100))</f>
        <v>26.004658983902068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22301000</v>
      </c>
      <c r="C70" s="101">
        <f>C69</f>
        <v>0</v>
      </c>
      <c r="D70" s="101"/>
      <c r="E70" s="101">
        <f>$B70      +$C70      +$D70</f>
        <v>22301000</v>
      </c>
      <c r="F70" s="102">
        <f t="shared" ref="F70:O70" si="44">F69</f>
        <v>22301000</v>
      </c>
      <c r="G70" s="103">
        <f t="shared" si="44"/>
        <v>12028000</v>
      </c>
      <c r="H70" s="102">
        <f t="shared" si="44"/>
        <v>6669000</v>
      </c>
      <c r="I70" s="103">
        <f t="shared" si="44"/>
        <v>5799299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6669000</v>
      </c>
      <c r="Q70" s="103">
        <f>$I70      +$K70      +$M70      +$O70</f>
        <v>5799299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29.904488587955697</v>
      </c>
      <c r="U70" s="59">
        <f>IF($E70   =0,0,($Q70   /$E70 )*100)</f>
        <v>26.004658983902068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22301000</v>
      </c>
      <c r="C71" s="104">
        <f>C69</f>
        <v>0</v>
      </c>
      <c r="D71" s="104"/>
      <c r="E71" s="104">
        <f>$B71      +$C71      +$D71</f>
        <v>22301000</v>
      </c>
      <c r="F71" s="105">
        <f t="shared" ref="F71:O71" si="45">F69</f>
        <v>22301000</v>
      </c>
      <c r="G71" s="106">
        <f t="shared" si="45"/>
        <v>12028000</v>
      </c>
      <c r="H71" s="105">
        <f t="shared" si="45"/>
        <v>6669000</v>
      </c>
      <c r="I71" s="106">
        <f t="shared" si="45"/>
        <v>5799299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6669000</v>
      </c>
      <c r="Q71" s="106">
        <f>$I71      +$K71      +$M71      +$O71</f>
        <v>5799299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29.904488587955697</v>
      </c>
      <c r="U71" s="65">
        <f>IF($E71   =0,0,($Q71   /$E71   )*100)</f>
        <v>26.004658983902068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38069000</v>
      </c>
      <c r="C72" s="104">
        <f>SUM(C9:C15,C18:C23,C26:C29,C32,C35:C39,C42:C52,C55:C58,C61:C65,C69)</f>
        <v>0</v>
      </c>
      <c r="D72" s="104"/>
      <c r="E72" s="104">
        <f>$B72      +$C72      +$D72</f>
        <v>38069000</v>
      </c>
      <c r="F72" s="105">
        <f t="shared" ref="F72:O72" si="46">SUM(F9:F15,F18:F23,F26:F29,F32,F35:F39,F42:F52,F55:F58,F61:F65,F69)</f>
        <v>38069000</v>
      </c>
      <c r="G72" s="106">
        <f t="shared" si="46"/>
        <v>14036000</v>
      </c>
      <c r="H72" s="105">
        <f t="shared" si="46"/>
        <v>7414000</v>
      </c>
      <c r="I72" s="106">
        <f t="shared" si="46"/>
        <v>6538668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7414000</v>
      </c>
      <c r="Q72" s="106">
        <f>$I72      +$K72      +$M72      +$O72</f>
        <v>6538668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21.78153828074505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19.209906575004407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141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142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149</v>
      </c>
    </row>
    <row r="116" spans="1:23" x14ac:dyDescent="0.2">
      <c r="A116" s="29" t="s">
        <v>150</v>
      </c>
    </row>
    <row r="117" spans="1:23" x14ac:dyDescent="0.2">
      <c r="A117" s="29" t="s">
        <v>151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152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1550000</v>
      </c>
      <c r="C10" s="92">
        <v>0</v>
      </c>
      <c r="D10" s="92"/>
      <c r="E10" s="92">
        <f t="shared" ref="E10:E16" si="0">$B10      +$C10      +$D10</f>
        <v>1550000</v>
      </c>
      <c r="F10" s="93">
        <v>1550000</v>
      </c>
      <c r="G10" s="94">
        <v>1550000</v>
      </c>
      <c r="H10" s="93">
        <v>44000</v>
      </c>
      <c r="I10" s="94">
        <v>249908</v>
      </c>
      <c r="J10" s="93"/>
      <c r="K10" s="94"/>
      <c r="L10" s="93"/>
      <c r="M10" s="94"/>
      <c r="N10" s="93"/>
      <c r="O10" s="94"/>
      <c r="P10" s="93">
        <f t="shared" ref="P10:P16" si="1">$H10      +$J10      +$L10      +$N10</f>
        <v>44000</v>
      </c>
      <c r="Q10" s="94">
        <f t="shared" ref="Q10:Q16" si="2">$I10      +$K10      +$M10      +$O10</f>
        <v>249908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2.838709677419355</v>
      </c>
      <c r="U10" s="50">
        <f t="shared" ref="U10:U15" si="6">IF(($E10      =0),0,(($Q10      /$E10      )*100))</f>
        <v>16.123096774193549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1550000</v>
      </c>
      <c r="C16" s="95">
        <f>SUM(C9:C15)</f>
        <v>0</v>
      </c>
      <c r="D16" s="95"/>
      <c r="E16" s="95">
        <f t="shared" si="0"/>
        <v>1550000</v>
      </c>
      <c r="F16" s="96">
        <f t="shared" ref="F16:O16" si="7">SUM(F9:F15)</f>
        <v>1550000</v>
      </c>
      <c r="G16" s="97">
        <f t="shared" si="7"/>
        <v>1550000</v>
      </c>
      <c r="H16" s="96">
        <f t="shared" si="7"/>
        <v>44000</v>
      </c>
      <c r="I16" s="97">
        <f t="shared" si="7"/>
        <v>249908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44000</v>
      </c>
      <c r="Q16" s="97">
        <f t="shared" si="2"/>
        <v>249908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2.838709677419355</v>
      </c>
      <c r="U16" s="54">
        <f>IF((SUM($E9:$E13)+$E15)=0,0,(Q16/(SUM($E9:$E13)+$E15)*100))</f>
        <v>16.123096774193549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2617000</v>
      </c>
      <c r="C32" s="92">
        <v>0</v>
      </c>
      <c r="D32" s="92"/>
      <c r="E32" s="92">
        <f>$B32      +$C32      +$D32</f>
        <v>2617000</v>
      </c>
      <c r="F32" s="93">
        <v>2617000</v>
      </c>
      <c r="G32" s="94">
        <v>655000</v>
      </c>
      <c r="H32" s="93">
        <v>855000</v>
      </c>
      <c r="I32" s="94"/>
      <c r="J32" s="93"/>
      <c r="K32" s="94"/>
      <c r="L32" s="93"/>
      <c r="M32" s="94"/>
      <c r="N32" s="93"/>
      <c r="O32" s="94"/>
      <c r="P32" s="93">
        <f>$H32      +$J32      +$L32      +$N32</f>
        <v>855000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32.670997325181503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2617000</v>
      </c>
      <c r="C33" s="95">
        <f>C32</f>
        <v>0</v>
      </c>
      <c r="D33" s="95"/>
      <c r="E33" s="95">
        <f>$B33      +$C33      +$D33</f>
        <v>2617000</v>
      </c>
      <c r="F33" s="96">
        <f t="shared" ref="F33:O33" si="17">F32</f>
        <v>2617000</v>
      </c>
      <c r="G33" s="97">
        <f t="shared" si="17"/>
        <v>655000</v>
      </c>
      <c r="H33" s="96">
        <f t="shared" si="17"/>
        <v>855000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855000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32.670997325181503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12762000</v>
      </c>
      <c r="C35" s="92">
        <v>0</v>
      </c>
      <c r="D35" s="92"/>
      <c r="E35" s="92">
        <f t="shared" ref="E35:E40" si="18">$B35      +$C35      +$D35</f>
        <v>12762000</v>
      </c>
      <c r="F35" s="93">
        <v>12762000</v>
      </c>
      <c r="G35" s="94">
        <v>0</v>
      </c>
      <c r="H35" s="93"/>
      <c r="I35" s="94">
        <v>50692</v>
      </c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50692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0.39721046857859271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12762000</v>
      </c>
      <c r="C40" s="95">
        <f>SUM(C35:C39)</f>
        <v>0</v>
      </c>
      <c r="D40" s="95"/>
      <c r="E40" s="95">
        <f t="shared" si="18"/>
        <v>12762000</v>
      </c>
      <c r="F40" s="96">
        <f t="shared" ref="F40:O40" si="25">SUM(F35:F39)</f>
        <v>12762000</v>
      </c>
      <c r="G40" s="97">
        <f t="shared" si="25"/>
        <v>0</v>
      </c>
      <c r="H40" s="96">
        <f t="shared" si="25"/>
        <v>0</v>
      </c>
      <c r="I40" s="97">
        <f t="shared" si="25"/>
        <v>50692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50692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0.39721046857859271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20000000</v>
      </c>
      <c r="C43" s="92">
        <v>0</v>
      </c>
      <c r="D43" s="92"/>
      <c r="E43" s="92">
        <f t="shared" si="26"/>
        <v>20000000</v>
      </c>
      <c r="F43" s="93">
        <v>20000000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20000000</v>
      </c>
      <c r="C53" s="95">
        <f>SUM(C42:C52)</f>
        <v>0</v>
      </c>
      <c r="D53" s="95"/>
      <c r="E53" s="95">
        <f t="shared" si="26"/>
        <v>20000000</v>
      </c>
      <c r="F53" s="96">
        <f t="shared" ref="F53:O53" si="33">SUM(F42:F52)</f>
        <v>20000000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36929000</v>
      </c>
      <c r="C67" s="104">
        <f>SUM(C9:C15,C18:C23,C26:C29,C32,C35:C39,C42:C52,C55:C58,C61:C65)</f>
        <v>0</v>
      </c>
      <c r="D67" s="104"/>
      <c r="E67" s="104">
        <f t="shared" si="35"/>
        <v>36929000</v>
      </c>
      <c r="F67" s="105">
        <f t="shared" ref="F67:O67" si="43">SUM(F9:F15,F18:F23,F26:F29,F32,F35:F39,F42:F52,F55:F58,F61:F65)</f>
        <v>36929000</v>
      </c>
      <c r="G67" s="106">
        <f t="shared" si="43"/>
        <v>2205000</v>
      </c>
      <c r="H67" s="105">
        <f t="shared" si="43"/>
        <v>899000</v>
      </c>
      <c r="I67" s="106">
        <f t="shared" si="43"/>
        <v>300600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899000</v>
      </c>
      <c r="Q67" s="106">
        <f t="shared" si="37"/>
        <v>300600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2.434401148149151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0.81399442172818104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24980000</v>
      </c>
      <c r="C69" s="92">
        <v>0</v>
      </c>
      <c r="D69" s="92"/>
      <c r="E69" s="92">
        <f>$B69      +$C69      +$D69</f>
        <v>24980000</v>
      </c>
      <c r="F69" s="93">
        <v>24980000</v>
      </c>
      <c r="G69" s="94">
        <v>6624000</v>
      </c>
      <c r="H69" s="93">
        <v>4300000</v>
      </c>
      <c r="I69" s="94">
        <v>495570</v>
      </c>
      <c r="J69" s="93"/>
      <c r="K69" s="94"/>
      <c r="L69" s="93"/>
      <c r="M69" s="94"/>
      <c r="N69" s="93"/>
      <c r="O69" s="94"/>
      <c r="P69" s="93">
        <f>$H69      +$J69      +$L69      +$N69</f>
        <v>4300000</v>
      </c>
      <c r="Q69" s="94">
        <f>$I69      +$K69      +$M69      +$O69</f>
        <v>495570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17.21377101681345</v>
      </c>
      <c r="U69" s="50">
        <f>IF(($E69      =0),0,(($Q69      /$E69      )*100))</f>
        <v>1.9838670936749399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24980000</v>
      </c>
      <c r="C70" s="101">
        <f>C69</f>
        <v>0</v>
      </c>
      <c r="D70" s="101"/>
      <c r="E70" s="101">
        <f>$B70      +$C70      +$D70</f>
        <v>24980000</v>
      </c>
      <c r="F70" s="102">
        <f t="shared" ref="F70:O70" si="44">F69</f>
        <v>24980000</v>
      </c>
      <c r="G70" s="103">
        <f t="shared" si="44"/>
        <v>6624000</v>
      </c>
      <c r="H70" s="102">
        <f t="shared" si="44"/>
        <v>4300000</v>
      </c>
      <c r="I70" s="103">
        <f t="shared" si="44"/>
        <v>495570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4300000</v>
      </c>
      <c r="Q70" s="103">
        <f>$I70      +$K70      +$M70      +$O70</f>
        <v>495570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17.21377101681345</v>
      </c>
      <c r="U70" s="59">
        <f>IF($E70   =0,0,($Q70   /$E70 )*100)</f>
        <v>1.9838670936749399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24980000</v>
      </c>
      <c r="C71" s="104">
        <f>C69</f>
        <v>0</v>
      </c>
      <c r="D71" s="104"/>
      <c r="E71" s="104">
        <f>$B71      +$C71      +$D71</f>
        <v>24980000</v>
      </c>
      <c r="F71" s="105">
        <f t="shared" ref="F71:O71" si="45">F69</f>
        <v>24980000</v>
      </c>
      <c r="G71" s="106">
        <f t="shared" si="45"/>
        <v>6624000</v>
      </c>
      <c r="H71" s="105">
        <f t="shared" si="45"/>
        <v>4300000</v>
      </c>
      <c r="I71" s="106">
        <f t="shared" si="45"/>
        <v>495570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4300000</v>
      </c>
      <c r="Q71" s="106">
        <f>$I71      +$K71      +$M71      +$O71</f>
        <v>495570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17.21377101681345</v>
      </c>
      <c r="U71" s="65">
        <f>IF($E71   =0,0,($Q71   /$E71   )*100)</f>
        <v>1.9838670936749399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61909000</v>
      </c>
      <c r="C72" s="104">
        <f>SUM(C9:C15,C18:C23,C26:C29,C32,C35:C39,C42:C52,C55:C58,C61:C65,C69)</f>
        <v>0</v>
      </c>
      <c r="D72" s="104"/>
      <c r="E72" s="104">
        <f>$B72      +$C72      +$D72</f>
        <v>61909000</v>
      </c>
      <c r="F72" s="105">
        <f t="shared" ref="F72:O72" si="46">SUM(F9:F15,F18:F23,F26:F29,F32,F35:F39,F42:F52,F55:F58,F61:F65,F69)</f>
        <v>61909000</v>
      </c>
      <c r="G72" s="106">
        <f t="shared" si="46"/>
        <v>8829000</v>
      </c>
      <c r="H72" s="105">
        <f t="shared" si="46"/>
        <v>5199000</v>
      </c>
      <c r="I72" s="106">
        <f t="shared" si="46"/>
        <v>796170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5199000</v>
      </c>
      <c r="Q72" s="106">
        <f>$I72      +$K72      +$M72      +$O72</f>
        <v>796170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8.3978096884136395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1.2860327254518729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141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142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149</v>
      </c>
    </row>
    <row r="116" spans="1:23" x14ac:dyDescent="0.2">
      <c r="A116" s="29" t="s">
        <v>150</v>
      </c>
    </row>
    <row r="117" spans="1:23" x14ac:dyDescent="0.2">
      <c r="A117" s="29" t="s">
        <v>151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152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123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1550000</v>
      </c>
      <c r="C10" s="92">
        <v>0</v>
      </c>
      <c r="D10" s="92"/>
      <c r="E10" s="92">
        <f t="shared" ref="E10:E16" si="0">$B10      +$C10      +$D10</f>
        <v>1550000</v>
      </c>
      <c r="F10" s="93">
        <v>1550000</v>
      </c>
      <c r="G10" s="94">
        <v>1550000</v>
      </c>
      <c r="H10" s="93">
        <v>94000</v>
      </c>
      <c r="I10" s="94">
        <v>176268</v>
      </c>
      <c r="J10" s="93"/>
      <c r="K10" s="94"/>
      <c r="L10" s="93"/>
      <c r="M10" s="94"/>
      <c r="N10" s="93"/>
      <c r="O10" s="94"/>
      <c r="P10" s="93">
        <f t="shared" ref="P10:P16" si="1">$H10      +$J10      +$L10      +$N10</f>
        <v>94000</v>
      </c>
      <c r="Q10" s="94">
        <f t="shared" ref="Q10:Q16" si="2">$I10      +$K10      +$M10      +$O10</f>
        <v>176268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6.064516129032258</v>
      </c>
      <c r="U10" s="50">
        <f t="shared" ref="U10:U15" si="6">IF(($E10      =0),0,(($Q10      /$E10      )*100))</f>
        <v>11.372129032258064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1200000</v>
      </c>
      <c r="C14" s="92">
        <v>0</v>
      </c>
      <c r="D14" s="92"/>
      <c r="E14" s="92">
        <f t="shared" si="0"/>
        <v>1200000</v>
      </c>
      <c r="F14" s="93">
        <v>1200000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59256000</v>
      </c>
      <c r="C15" s="92">
        <v>0</v>
      </c>
      <c r="D15" s="92"/>
      <c r="E15" s="92">
        <f t="shared" si="0"/>
        <v>59256000</v>
      </c>
      <c r="F15" s="93">
        <v>59256000</v>
      </c>
      <c r="G15" s="94">
        <v>8000000</v>
      </c>
      <c r="H15" s="93">
        <v>3527000</v>
      </c>
      <c r="I15" s="94"/>
      <c r="J15" s="93"/>
      <c r="K15" s="94"/>
      <c r="L15" s="93"/>
      <c r="M15" s="94"/>
      <c r="N15" s="93"/>
      <c r="O15" s="94"/>
      <c r="P15" s="93">
        <f t="shared" si="1"/>
        <v>3527000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5.9521398676927229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62006000</v>
      </c>
      <c r="C16" s="95">
        <f>SUM(C9:C15)</f>
        <v>0</v>
      </c>
      <c r="D16" s="95"/>
      <c r="E16" s="95">
        <f t="shared" si="0"/>
        <v>62006000</v>
      </c>
      <c r="F16" s="96">
        <f t="shared" ref="F16:O16" si="7">SUM(F9:F15)</f>
        <v>62006000</v>
      </c>
      <c r="G16" s="97">
        <f t="shared" si="7"/>
        <v>9550000</v>
      </c>
      <c r="H16" s="96">
        <f t="shared" si="7"/>
        <v>3621000</v>
      </c>
      <c r="I16" s="97">
        <f t="shared" si="7"/>
        <v>176268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3621000</v>
      </c>
      <c r="Q16" s="97">
        <f t="shared" si="2"/>
        <v>176268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5.9550044403512814</v>
      </c>
      <c r="U16" s="54">
        <f>IF((SUM($E9:$E13)+$E15)=0,0,(Q16/(SUM($E9:$E13)+$E15)*100))</f>
        <v>0.28988586652632964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3287000</v>
      </c>
      <c r="C32" s="92">
        <v>0</v>
      </c>
      <c r="D32" s="92"/>
      <c r="E32" s="92">
        <f>$B32      +$C32      +$D32</f>
        <v>3287000</v>
      </c>
      <c r="F32" s="93">
        <v>3287000</v>
      </c>
      <c r="G32" s="94">
        <v>822000</v>
      </c>
      <c r="H32" s="93">
        <v>2442000</v>
      </c>
      <c r="I32" s="94"/>
      <c r="J32" s="93"/>
      <c r="K32" s="94"/>
      <c r="L32" s="93"/>
      <c r="M32" s="94"/>
      <c r="N32" s="93"/>
      <c r="O32" s="94"/>
      <c r="P32" s="93">
        <f>$H32      +$J32      +$L32      +$N32</f>
        <v>2442000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74.292668086400965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3287000</v>
      </c>
      <c r="C33" s="95">
        <f>C32</f>
        <v>0</v>
      </c>
      <c r="D33" s="95"/>
      <c r="E33" s="95">
        <f>$B33      +$C33      +$D33</f>
        <v>3287000</v>
      </c>
      <c r="F33" s="96">
        <f t="shared" ref="F33:O33" si="17">F32</f>
        <v>3287000</v>
      </c>
      <c r="G33" s="97">
        <f t="shared" si="17"/>
        <v>822000</v>
      </c>
      <c r="H33" s="96">
        <f t="shared" si="17"/>
        <v>2442000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2442000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74.292668086400965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10965000</v>
      </c>
      <c r="C35" s="92">
        <v>0</v>
      </c>
      <c r="D35" s="92"/>
      <c r="E35" s="92">
        <f t="shared" ref="E35:E40" si="18">$B35      +$C35      +$D35</f>
        <v>10965000</v>
      </c>
      <c r="F35" s="93">
        <v>10965000</v>
      </c>
      <c r="G35" s="94">
        <v>0</v>
      </c>
      <c r="H35" s="93"/>
      <c r="I35" s="94">
        <v>505682</v>
      </c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505682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4.6117829457364339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3000000</v>
      </c>
      <c r="C38" s="92">
        <v>0</v>
      </c>
      <c r="D38" s="92"/>
      <c r="E38" s="92">
        <f t="shared" si="18"/>
        <v>3000000</v>
      </c>
      <c r="F38" s="93">
        <v>3000000</v>
      </c>
      <c r="G38" s="94">
        <v>1000000</v>
      </c>
      <c r="H38" s="93">
        <v>632000</v>
      </c>
      <c r="I38" s="94"/>
      <c r="J38" s="93"/>
      <c r="K38" s="94"/>
      <c r="L38" s="93"/>
      <c r="M38" s="94"/>
      <c r="N38" s="93"/>
      <c r="O38" s="94"/>
      <c r="P38" s="93">
        <f t="shared" si="19"/>
        <v>632000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21.066666666666666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13965000</v>
      </c>
      <c r="C40" s="95">
        <f>SUM(C35:C39)</f>
        <v>0</v>
      </c>
      <c r="D40" s="95"/>
      <c r="E40" s="95">
        <f t="shared" si="18"/>
        <v>13965000</v>
      </c>
      <c r="F40" s="96">
        <f t="shared" ref="F40:O40" si="25">SUM(F35:F39)</f>
        <v>13965000</v>
      </c>
      <c r="G40" s="97">
        <f t="shared" si="25"/>
        <v>1000000</v>
      </c>
      <c r="H40" s="96">
        <f t="shared" si="25"/>
        <v>632000</v>
      </c>
      <c r="I40" s="97">
        <f t="shared" si="25"/>
        <v>505682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632000</v>
      </c>
      <c r="Q40" s="97">
        <f t="shared" si="20"/>
        <v>505682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4.5255997135696386</v>
      </c>
      <c r="U40" s="54">
        <f>IF((+$E35+$E38) =0,0,(Q40   /(+$E35+$E38) )*100)</f>
        <v>3.6210669530970283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4095000</v>
      </c>
      <c r="C51" s="92">
        <v>0</v>
      </c>
      <c r="D51" s="92"/>
      <c r="E51" s="92">
        <f t="shared" si="26"/>
        <v>4095000</v>
      </c>
      <c r="F51" s="93">
        <v>4095000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4095000</v>
      </c>
      <c r="C53" s="95">
        <f>SUM(C42:C52)</f>
        <v>0</v>
      </c>
      <c r="D53" s="95"/>
      <c r="E53" s="95">
        <f t="shared" si="26"/>
        <v>4095000</v>
      </c>
      <c r="F53" s="96">
        <f t="shared" ref="F53:O53" si="33">SUM(F42:F52)</f>
        <v>4095000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83353000</v>
      </c>
      <c r="C67" s="104">
        <f>SUM(C9:C15,C18:C23,C26:C29,C32,C35:C39,C42:C52,C55:C58,C61:C65)</f>
        <v>0</v>
      </c>
      <c r="D67" s="104"/>
      <c r="E67" s="104">
        <f t="shared" si="35"/>
        <v>83353000</v>
      </c>
      <c r="F67" s="105">
        <f t="shared" ref="F67:O67" si="43">SUM(F9:F15,F18:F23,F26:F29,F32,F35:F39,F42:F52,F55:F58,F61:F65)</f>
        <v>83353000</v>
      </c>
      <c r="G67" s="106">
        <f t="shared" si="43"/>
        <v>11372000</v>
      </c>
      <c r="H67" s="105">
        <f t="shared" si="43"/>
        <v>6695000</v>
      </c>
      <c r="I67" s="106">
        <f t="shared" si="43"/>
        <v>681950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6695000</v>
      </c>
      <c r="Q67" s="106">
        <f t="shared" si="37"/>
        <v>681950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8.1494285053497748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0.83009750100422386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83353000</v>
      </c>
      <c r="C72" s="104">
        <f>SUM(C9:C15,C18:C23,C26:C29,C32,C35:C39,C42:C52,C55:C58,C61:C65,C69)</f>
        <v>0</v>
      </c>
      <c r="D72" s="104"/>
      <c r="E72" s="104">
        <f>$B72      +$C72      +$D72</f>
        <v>83353000</v>
      </c>
      <c r="F72" s="105">
        <f t="shared" ref="F72:O72" si="46">SUM(F9:F15,F18:F23,F26:F29,F32,F35:F39,F42:F52,F55:F58,F61:F65,F69)</f>
        <v>83353000</v>
      </c>
      <c r="G72" s="106">
        <f t="shared" si="46"/>
        <v>11372000</v>
      </c>
      <c r="H72" s="105">
        <f t="shared" si="46"/>
        <v>6695000</v>
      </c>
      <c r="I72" s="106">
        <f t="shared" si="46"/>
        <v>681950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6695000</v>
      </c>
      <c r="Q72" s="106">
        <f>$I72      +$K72      +$M72      +$O72</f>
        <v>681950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8.1494285053497748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2.9783377735074463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141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142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149</v>
      </c>
    </row>
    <row r="116" spans="1:23" x14ac:dyDescent="0.2">
      <c r="A116" s="29" t="s">
        <v>150</v>
      </c>
    </row>
    <row r="117" spans="1:23" x14ac:dyDescent="0.2">
      <c r="A117" s="29" t="s">
        <v>151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152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1550000</v>
      </c>
      <c r="C10" s="92">
        <v>0</v>
      </c>
      <c r="D10" s="92"/>
      <c r="E10" s="92">
        <f t="shared" ref="E10:E16" si="0">$B10      +$C10      +$D10</f>
        <v>1550000</v>
      </c>
      <c r="F10" s="93">
        <v>1550000</v>
      </c>
      <c r="G10" s="94">
        <v>1550000</v>
      </c>
      <c r="H10" s="93">
        <v>263000</v>
      </c>
      <c r="I10" s="94">
        <v>126090</v>
      </c>
      <c r="J10" s="93"/>
      <c r="K10" s="94"/>
      <c r="L10" s="93"/>
      <c r="M10" s="94"/>
      <c r="N10" s="93"/>
      <c r="O10" s="94"/>
      <c r="P10" s="93">
        <f t="shared" ref="P10:P16" si="1">$H10      +$J10      +$L10      +$N10</f>
        <v>263000</v>
      </c>
      <c r="Q10" s="94">
        <f t="shared" ref="Q10:Q16" si="2">$I10      +$K10      +$M10      +$O10</f>
        <v>126090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16.967741935483872</v>
      </c>
      <c r="U10" s="50">
        <f t="shared" ref="U10:U15" si="6">IF(($E10      =0),0,(($Q10      /$E10      )*100))</f>
        <v>8.1348387096774193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56941000</v>
      </c>
      <c r="C15" s="92">
        <v>0</v>
      </c>
      <c r="D15" s="92"/>
      <c r="E15" s="92">
        <f t="shared" si="0"/>
        <v>56941000</v>
      </c>
      <c r="F15" s="93">
        <v>56941000</v>
      </c>
      <c r="G15" s="94">
        <v>20499000</v>
      </c>
      <c r="H15" s="93">
        <v>4901000</v>
      </c>
      <c r="I15" s="94"/>
      <c r="J15" s="93"/>
      <c r="K15" s="94"/>
      <c r="L15" s="93"/>
      <c r="M15" s="94"/>
      <c r="N15" s="93"/>
      <c r="O15" s="94"/>
      <c r="P15" s="93">
        <f t="shared" si="1"/>
        <v>4901000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8.6071547742400032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58491000</v>
      </c>
      <c r="C16" s="95">
        <f>SUM(C9:C15)</f>
        <v>0</v>
      </c>
      <c r="D16" s="95"/>
      <c r="E16" s="95">
        <f t="shared" si="0"/>
        <v>58491000</v>
      </c>
      <c r="F16" s="96">
        <f t="shared" ref="F16:O16" si="7">SUM(F9:F15)</f>
        <v>58491000</v>
      </c>
      <c r="G16" s="97">
        <f t="shared" si="7"/>
        <v>22049000</v>
      </c>
      <c r="H16" s="96">
        <f t="shared" si="7"/>
        <v>5164000</v>
      </c>
      <c r="I16" s="97">
        <f t="shared" si="7"/>
        <v>126090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5164000</v>
      </c>
      <c r="Q16" s="97">
        <f t="shared" si="2"/>
        <v>126090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8.8287086902258469</v>
      </c>
      <c r="U16" s="54">
        <f>IF((SUM($E9:$E13)+$E15)=0,0,(Q16/(SUM($E9:$E13)+$E15)*100))</f>
        <v>0.21557162640406216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5998000</v>
      </c>
      <c r="C32" s="92">
        <v>0</v>
      </c>
      <c r="D32" s="92"/>
      <c r="E32" s="92">
        <f>$B32      +$C32      +$D32</f>
        <v>5998000</v>
      </c>
      <c r="F32" s="93">
        <v>5998000</v>
      </c>
      <c r="G32" s="94">
        <v>1500000</v>
      </c>
      <c r="H32" s="93">
        <v>736000</v>
      </c>
      <c r="I32" s="94"/>
      <c r="J32" s="93"/>
      <c r="K32" s="94"/>
      <c r="L32" s="93"/>
      <c r="M32" s="94"/>
      <c r="N32" s="93"/>
      <c r="O32" s="94"/>
      <c r="P32" s="93">
        <f>$H32      +$J32      +$L32      +$N32</f>
        <v>736000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12.270756918972992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5998000</v>
      </c>
      <c r="C33" s="95">
        <f>C32</f>
        <v>0</v>
      </c>
      <c r="D33" s="95"/>
      <c r="E33" s="95">
        <f>$B33      +$C33      +$D33</f>
        <v>5998000</v>
      </c>
      <c r="F33" s="96">
        <f t="shared" ref="F33:O33" si="17">F32</f>
        <v>5998000</v>
      </c>
      <c r="G33" s="97">
        <f t="shared" si="17"/>
        <v>1500000</v>
      </c>
      <c r="H33" s="96">
        <f t="shared" si="17"/>
        <v>736000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736000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12.270756918972992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18000000</v>
      </c>
      <c r="C35" s="92">
        <v>0</v>
      </c>
      <c r="D35" s="92"/>
      <c r="E35" s="92">
        <f t="shared" ref="E35:E40" si="18">$B35      +$C35      +$D35</f>
        <v>18000000</v>
      </c>
      <c r="F35" s="93">
        <v>18000000</v>
      </c>
      <c r="G35" s="94">
        <v>0</v>
      </c>
      <c r="H35" s="93"/>
      <c r="I35" s="94">
        <v>802748</v>
      </c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802748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4.459711111111111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2843000</v>
      </c>
      <c r="C36" s="92">
        <v>0</v>
      </c>
      <c r="D36" s="92"/>
      <c r="E36" s="92">
        <f t="shared" si="18"/>
        <v>2843000</v>
      </c>
      <c r="F36" s="93">
        <v>2843000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20843000</v>
      </c>
      <c r="C40" s="95">
        <f>SUM(C35:C39)</f>
        <v>0</v>
      </c>
      <c r="D40" s="95"/>
      <c r="E40" s="95">
        <f t="shared" si="18"/>
        <v>20843000</v>
      </c>
      <c r="F40" s="96">
        <f t="shared" ref="F40:O40" si="25">SUM(F35:F39)</f>
        <v>20843000</v>
      </c>
      <c r="G40" s="97">
        <f t="shared" si="25"/>
        <v>0</v>
      </c>
      <c r="H40" s="96">
        <f t="shared" si="25"/>
        <v>0</v>
      </c>
      <c r="I40" s="97">
        <f t="shared" si="25"/>
        <v>802748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802748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4.459711111111111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85332000</v>
      </c>
      <c r="C67" s="104">
        <f>SUM(C9:C15,C18:C23,C26:C29,C32,C35:C39,C42:C52,C55:C58,C61:C65)</f>
        <v>0</v>
      </c>
      <c r="D67" s="104"/>
      <c r="E67" s="104">
        <f t="shared" si="35"/>
        <v>85332000</v>
      </c>
      <c r="F67" s="105">
        <f t="shared" ref="F67:O67" si="43">SUM(F9:F15,F18:F23,F26:F29,F32,F35:F39,F42:F52,F55:F58,F61:F65)</f>
        <v>85332000</v>
      </c>
      <c r="G67" s="106">
        <f t="shared" si="43"/>
        <v>23549000</v>
      </c>
      <c r="H67" s="105">
        <f t="shared" si="43"/>
        <v>5900000</v>
      </c>
      <c r="I67" s="106">
        <f t="shared" si="43"/>
        <v>928838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5900000</v>
      </c>
      <c r="Q67" s="106">
        <f t="shared" si="37"/>
        <v>928838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7.1524688140236883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1.126014377674599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85332000</v>
      </c>
      <c r="C72" s="104">
        <f>SUM(C9:C15,C18:C23,C26:C29,C32,C35:C39,C42:C52,C55:C58,C61:C65,C69)</f>
        <v>0</v>
      </c>
      <c r="D72" s="104"/>
      <c r="E72" s="104">
        <f>$B72      +$C72      +$D72</f>
        <v>85332000</v>
      </c>
      <c r="F72" s="105">
        <f t="shared" ref="F72:O72" si="46">SUM(F9:F15,F18:F23,F26:F29,F32,F35:F39,F42:F52,F55:F58,F61:F65,F69)</f>
        <v>85332000</v>
      </c>
      <c r="G72" s="106">
        <f t="shared" si="46"/>
        <v>23549000</v>
      </c>
      <c r="H72" s="105">
        <f t="shared" si="46"/>
        <v>5900000</v>
      </c>
      <c r="I72" s="106">
        <f t="shared" si="46"/>
        <v>928838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5900000</v>
      </c>
      <c r="Q72" s="106">
        <f>$I72      +$K72      +$M72      +$O72</f>
        <v>928838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7.1524688140236883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3.6356583685611401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141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142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149</v>
      </c>
    </row>
    <row r="116" spans="1:23" x14ac:dyDescent="0.2">
      <c r="A116" s="29" t="s">
        <v>150</v>
      </c>
    </row>
    <row r="117" spans="1:23" x14ac:dyDescent="0.2">
      <c r="A117" s="29" t="s">
        <v>151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152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125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1550000</v>
      </c>
      <c r="C10" s="92">
        <v>0</v>
      </c>
      <c r="D10" s="92"/>
      <c r="E10" s="92">
        <f t="shared" ref="E10:E16" si="0">$B10      +$C10      +$D10</f>
        <v>1550000</v>
      </c>
      <c r="F10" s="93">
        <v>1550000</v>
      </c>
      <c r="G10" s="94">
        <v>1550000</v>
      </c>
      <c r="H10" s="93">
        <v>99000</v>
      </c>
      <c r="I10" s="94">
        <v>100000</v>
      </c>
      <c r="J10" s="93"/>
      <c r="K10" s="94"/>
      <c r="L10" s="93"/>
      <c r="M10" s="94"/>
      <c r="N10" s="93"/>
      <c r="O10" s="94"/>
      <c r="P10" s="93">
        <f t="shared" ref="P10:P16" si="1">$H10      +$J10      +$L10      +$N10</f>
        <v>99000</v>
      </c>
      <c r="Q10" s="94">
        <f t="shared" ref="Q10:Q16" si="2">$I10      +$K10      +$M10      +$O10</f>
        <v>100000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6.3870967741935489</v>
      </c>
      <c r="U10" s="50">
        <f t="shared" ref="U10:U15" si="6">IF(($E10      =0),0,(($Q10      /$E10      )*100))</f>
        <v>6.4516129032258061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1550000</v>
      </c>
      <c r="C16" s="95">
        <f>SUM(C9:C15)</f>
        <v>0</v>
      </c>
      <c r="D16" s="95"/>
      <c r="E16" s="95">
        <f t="shared" si="0"/>
        <v>1550000</v>
      </c>
      <c r="F16" s="96">
        <f t="shared" ref="F16:O16" si="7">SUM(F9:F15)</f>
        <v>1550000</v>
      </c>
      <c r="G16" s="97">
        <f t="shared" si="7"/>
        <v>1550000</v>
      </c>
      <c r="H16" s="96">
        <f t="shared" si="7"/>
        <v>99000</v>
      </c>
      <c r="I16" s="97">
        <f t="shared" si="7"/>
        <v>100000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99000</v>
      </c>
      <c r="Q16" s="97">
        <f t="shared" si="2"/>
        <v>100000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6.3870967741935489</v>
      </c>
      <c r="U16" s="54">
        <f>IF((SUM($E9:$E13)+$E15)=0,0,(Q16/(SUM($E9:$E13)+$E15)*100))</f>
        <v>6.4516129032258061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2965000</v>
      </c>
      <c r="C32" s="92">
        <v>0</v>
      </c>
      <c r="D32" s="92"/>
      <c r="E32" s="92">
        <f>$B32      +$C32      +$D32</f>
        <v>2965000</v>
      </c>
      <c r="F32" s="93">
        <v>2965000</v>
      </c>
      <c r="G32" s="94">
        <v>742000</v>
      </c>
      <c r="H32" s="93">
        <v>1991000</v>
      </c>
      <c r="I32" s="94">
        <v>742000</v>
      </c>
      <c r="J32" s="93"/>
      <c r="K32" s="94"/>
      <c r="L32" s="93"/>
      <c r="M32" s="94"/>
      <c r="N32" s="93"/>
      <c r="O32" s="94"/>
      <c r="P32" s="93">
        <f>$H32      +$J32      +$L32      +$N32</f>
        <v>1991000</v>
      </c>
      <c r="Q32" s="94">
        <f>$I32      +$K32      +$M32      +$O32</f>
        <v>742000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67.150084317032039</v>
      </c>
      <c r="U32" s="50">
        <f>IF(($E32      =0),0,(($Q32      /$E32      )*100))</f>
        <v>25.025295109612138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2965000</v>
      </c>
      <c r="C33" s="95">
        <f>C32</f>
        <v>0</v>
      </c>
      <c r="D33" s="95"/>
      <c r="E33" s="95">
        <f>$B33      +$C33      +$D33</f>
        <v>2965000</v>
      </c>
      <c r="F33" s="96">
        <f t="shared" ref="F33:O33" si="17">F32</f>
        <v>2965000</v>
      </c>
      <c r="G33" s="97">
        <f t="shared" si="17"/>
        <v>742000</v>
      </c>
      <c r="H33" s="96">
        <f t="shared" si="17"/>
        <v>1991000</v>
      </c>
      <c r="I33" s="97">
        <f t="shared" si="17"/>
        <v>742000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1991000</v>
      </c>
      <c r="Q33" s="97">
        <f>$I33      +$K33      +$M33      +$O33</f>
        <v>742000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67.150084317032039</v>
      </c>
      <c r="U33" s="54">
        <f>IF($E33   =0,0,($Q33   /$E33   )*100)</f>
        <v>25.025295109612138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21000000</v>
      </c>
      <c r="C35" s="92">
        <v>0</v>
      </c>
      <c r="D35" s="92"/>
      <c r="E35" s="92">
        <f t="shared" ref="E35:E40" si="18">$B35      +$C35      +$D35</f>
        <v>21000000</v>
      </c>
      <c r="F35" s="93">
        <v>21000000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4593000</v>
      </c>
      <c r="C36" s="92">
        <v>0</v>
      </c>
      <c r="D36" s="92"/>
      <c r="E36" s="92">
        <f t="shared" si="18"/>
        <v>4593000</v>
      </c>
      <c r="F36" s="93">
        <v>4593000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25593000</v>
      </c>
      <c r="C40" s="95">
        <f>SUM(C35:C39)</f>
        <v>0</v>
      </c>
      <c r="D40" s="95"/>
      <c r="E40" s="95">
        <f t="shared" si="18"/>
        <v>25593000</v>
      </c>
      <c r="F40" s="96">
        <f t="shared" ref="F40:O40" si="25">SUM(F35:F39)</f>
        <v>25593000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30108000</v>
      </c>
      <c r="C67" s="104">
        <f>SUM(C9:C15,C18:C23,C26:C29,C32,C35:C39,C42:C52,C55:C58,C61:C65)</f>
        <v>0</v>
      </c>
      <c r="D67" s="104"/>
      <c r="E67" s="104">
        <f t="shared" si="35"/>
        <v>30108000</v>
      </c>
      <c r="F67" s="105">
        <f t="shared" ref="F67:O67" si="43">SUM(F9:F15,F18:F23,F26:F29,F32,F35:F39,F42:F52,F55:F58,F61:F65)</f>
        <v>30108000</v>
      </c>
      <c r="G67" s="106">
        <f t="shared" si="43"/>
        <v>2292000</v>
      </c>
      <c r="H67" s="105">
        <f t="shared" si="43"/>
        <v>2090000</v>
      </c>
      <c r="I67" s="106">
        <f t="shared" si="43"/>
        <v>842000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2090000</v>
      </c>
      <c r="Q67" s="106">
        <f t="shared" si="37"/>
        <v>842000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8.1912600431118943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3.3000195963158925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36260000</v>
      </c>
      <c r="C69" s="92">
        <v>0</v>
      </c>
      <c r="D69" s="92"/>
      <c r="E69" s="92">
        <f>$B69      +$C69      +$D69</f>
        <v>36260000</v>
      </c>
      <c r="F69" s="93">
        <v>36260000</v>
      </c>
      <c r="G69" s="94">
        <v>4942000</v>
      </c>
      <c r="H69" s="93">
        <v>3229000</v>
      </c>
      <c r="I69" s="94"/>
      <c r="J69" s="93"/>
      <c r="K69" s="94"/>
      <c r="L69" s="93"/>
      <c r="M69" s="94"/>
      <c r="N69" s="93"/>
      <c r="O69" s="94"/>
      <c r="P69" s="93">
        <f>$H69      +$J69      +$L69      +$N69</f>
        <v>3229000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8.9051296194153338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36260000</v>
      </c>
      <c r="C70" s="101">
        <f>C69</f>
        <v>0</v>
      </c>
      <c r="D70" s="101"/>
      <c r="E70" s="101">
        <f>$B70      +$C70      +$D70</f>
        <v>36260000</v>
      </c>
      <c r="F70" s="102">
        <f t="shared" ref="F70:O70" si="44">F69</f>
        <v>36260000</v>
      </c>
      <c r="G70" s="103">
        <f t="shared" si="44"/>
        <v>4942000</v>
      </c>
      <c r="H70" s="102">
        <f t="shared" si="44"/>
        <v>3229000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3229000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8.9051296194153338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36260000</v>
      </c>
      <c r="C71" s="104">
        <f>C69</f>
        <v>0</v>
      </c>
      <c r="D71" s="104"/>
      <c r="E71" s="104">
        <f>$B71      +$C71      +$D71</f>
        <v>36260000</v>
      </c>
      <c r="F71" s="105">
        <f t="shared" ref="F71:O71" si="45">F69</f>
        <v>36260000</v>
      </c>
      <c r="G71" s="106">
        <f t="shared" si="45"/>
        <v>4942000</v>
      </c>
      <c r="H71" s="105">
        <f t="shared" si="45"/>
        <v>3229000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3229000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8.9051296194153338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66368000</v>
      </c>
      <c r="C72" s="104">
        <f>SUM(C9:C15,C18:C23,C26:C29,C32,C35:C39,C42:C52,C55:C58,C61:C65,C69)</f>
        <v>0</v>
      </c>
      <c r="D72" s="104"/>
      <c r="E72" s="104">
        <f>$B72      +$C72      +$D72</f>
        <v>66368000</v>
      </c>
      <c r="F72" s="105">
        <f t="shared" ref="F72:O72" si="46">SUM(F9:F15,F18:F23,F26:F29,F32,F35:F39,F42:F52,F55:F58,F61:F65,F69)</f>
        <v>66368000</v>
      </c>
      <c r="G72" s="106">
        <f t="shared" si="46"/>
        <v>7234000</v>
      </c>
      <c r="H72" s="105">
        <f t="shared" si="46"/>
        <v>5319000</v>
      </c>
      <c r="I72" s="106">
        <f t="shared" si="46"/>
        <v>842000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5319000</v>
      </c>
      <c r="Q72" s="106">
        <f>$I72      +$K72      +$M72      +$O72</f>
        <v>842000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8.6102792391744227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1.3630109267503034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141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142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149</v>
      </c>
    </row>
    <row r="116" spans="1:23" x14ac:dyDescent="0.2">
      <c r="A116" s="29" t="s">
        <v>150</v>
      </c>
    </row>
    <row r="117" spans="1:23" x14ac:dyDescent="0.2">
      <c r="A117" s="29" t="s">
        <v>151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152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1550000</v>
      </c>
      <c r="C10" s="92">
        <v>0</v>
      </c>
      <c r="D10" s="92"/>
      <c r="E10" s="92">
        <f t="shared" ref="E10:E16" si="0">$B10      +$C10      +$D10</f>
        <v>1550000</v>
      </c>
      <c r="F10" s="93">
        <v>1550000</v>
      </c>
      <c r="G10" s="94">
        <v>1550000</v>
      </c>
      <c r="H10" s="93">
        <v>195000</v>
      </c>
      <c r="I10" s="94">
        <v>195414</v>
      </c>
      <c r="J10" s="93"/>
      <c r="K10" s="94"/>
      <c r="L10" s="93"/>
      <c r="M10" s="94"/>
      <c r="N10" s="93"/>
      <c r="O10" s="94"/>
      <c r="P10" s="93">
        <f t="shared" ref="P10:P16" si="1">$H10      +$J10      +$L10      +$N10</f>
        <v>195000</v>
      </c>
      <c r="Q10" s="94">
        <f t="shared" ref="Q10:Q16" si="2">$I10      +$K10      +$M10      +$O10</f>
        <v>195414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12.580645161290322</v>
      </c>
      <c r="U10" s="50">
        <f t="shared" ref="U10:U15" si="6">IF(($E10      =0),0,(($Q10      /$E10      )*100))</f>
        <v>12.607354838709679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10000000</v>
      </c>
      <c r="C13" s="92">
        <v>0</v>
      </c>
      <c r="D13" s="92"/>
      <c r="E13" s="92">
        <f t="shared" si="0"/>
        <v>10000000</v>
      </c>
      <c r="F13" s="93">
        <v>10000000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11550000</v>
      </c>
      <c r="C16" s="95">
        <f>SUM(C9:C15)</f>
        <v>0</v>
      </c>
      <c r="D16" s="95"/>
      <c r="E16" s="95">
        <f t="shared" si="0"/>
        <v>11550000</v>
      </c>
      <c r="F16" s="96">
        <f t="shared" ref="F16:O16" si="7">SUM(F9:F15)</f>
        <v>11550000</v>
      </c>
      <c r="G16" s="97">
        <f t="shared" si="7"/>
        <v>1550000</v>
      </c>
      <c r="H16" s="96">
        <f t="shared" si="7"/>
        <v>195000</v>
      </c>
      <c r="I16" s="97">
        <f t="shared" si="7"/>
        <v>195414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195000</v>
      </c>
      <c r="Q16" s="97">
        <f t="shared" si="2"/>
        <v>195414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1.6883116883116882</v>
      </c>
      <c r="U16" s="54">
        <f>IF((SUM($E9:$E13)+$E15)=0,0,(Q16/(SUM($E9:$E13)+$E15)*100))</f>
        <v>1.691896103896104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2210000</v>
      </c>
      <c r="C32" s="92">
        <v>0</v>
      </c>
      <c r="D32" s="92"/>
      <c r="E32" s="92">
        <f>$B32      +$C32      +$D32</f>
        <v>2210000</v>
      </c>
      <c r="F32" s="93">
        <v>2210000</v>
      </c>
      <c r="G32" s="94">
        <v>553000</v>
      </c>
      <c r="H32" s="93">
        <v>760000</v>
      </c>
      <c r="I32" s="94">
        <v>759971</v>
      </c>
      <c r="J32" s="93"/>
      <c r="K32" s="94"/>
      <c r="L32" s="93"/>
      <c r="M32" s="94"/>
      <c r="N32" s="93"/>
      <c r="O32" s="94"/>
      <c r="P32" s="93">
        <f>$H32      +$J32      +$L32      +$N32</f>
        <v>760000</v>
      </c>
      <c r="Q32" s="94">
        <f>$I32      +$K32      +$M32      +$O32</f>
        <v>759971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34.389140271493211</v>
      </c>
      <c r="U32" s="50">
        <f>IF(($E32      =0),0,(($Q32      /$E32      )*100))</f>
        <v>34.387828054298645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2210000</v>
      </c>
      <c r="C33" s="95">
        <f>C32</f>
        <v>0</v>
      </c>
      <c r="D33" s="95"/>
      <c r="E33" s="95">
        <f>$B33      +$C33      +$D33</f>
        <v>2210000</v>
      </c>
      <c r="F33" s="96">
        <f t="shared" ref="F33:O33" si="17">F32</f>
        <v>2210000</v>
      </c>
      <c r="G33" s="97">
        <f t="shared" si="17"/>
        <v>553000</v>
      </c>
      <c r="H33" s="96">
        <f t="shared" si="17"/>
        <v>760000</v>
      </c>
      <c r="I33" s="97">
        <f t="shared" si="17"/>
        <v>759971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760000</v>
      </c>
      <c r="Q33" s="97">
        <f>$I33      +$K33      +$M33      +$O33</f>
        <v>759971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34.389140271493211</v>
      </c>
      <c r="U33" s="54">
        <f>IF($E33   =0,0,($Q33   /$E33   )*100)</f>
        <v>34.387828054298645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2890000</v>
      </c>
      <c r="C35" s="92">
        <v>0</v>
      </c>
      <c r="D35" s="92"/>
      <c r="E35" s="92">
        <f t="shared" ref="E35:E40" si="18">$B35      +$C35      +$D35</f>
        <v>2890000</v>
      </c>
      <c r="F35" s="93">
        <v>2890000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2890000</v>
      </c>
      <c r="C40" s="95">
        <f>SUM(C35:C39)</f>
        <v>0</v>
      </c>
      <c r="D40" s="95"/>
      <c r="E40" s="95">
        <f t="shared" si="18"/>
        <v>2890000</v>
      </c>
      <c r="F40" s="96">
        <f t="shared" ref="F40:O40" si="25">SUM(F35:F39)</f>
        <v>2890000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20000000</v>
      </c>
      <c r="C51" s="92">
        <v>0</v>
      </c>
      <c r="D51" s="92"/>
      <c r="E51" s="92">
        <f t="shared" si="26"/>
        <v>20000000</v>
      </c>
      <c r="F51" s="93">
        <v>20000000</v>
      </c>
      <c r="G51" s="94">
        <v>3000000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20000000</v>
      </c>
      <c r="C53" s="95">
        <f>SUM(C42:C52)</f>
        <v>0</v>
      </c>
      <c r="D53" s="95"/>
      <c r="E53" s="95">
        <f t="shared" si="26"/>
        <v>20000000</v>
      </c>
      <c r="F53" s="96">
        <f t="shared" ref="F53:O53" si="33">SUM(F42:F52)</f>
        <v>20000000</v>
      </c>
      <c r="G53" s="97">
        <f t="shared" si="33"/>
        <v>3000000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36650000</v>
      </c>
      <c r="C67" s="104">
        <f>SUM(C9:C15,C18:C23,C26:C29,C32,C35:C39,C42:C52,C55:C58,C61:C65)</f>
        <v>0</v>
      </c>
      <c r="D67" s="104"/>
      <c r="E67" s="104">
        <f t="shared" si="35"/>
        <v>36650000</v>
      </c>
      <c r="F67" s="105">
        <f t="shared" ref="F67:O67" si="43">SUM(F9:F15,F18:F23,F26:F29,F32,F35:F39,F42:F52,F55:F58,F61:F65)</f>
        <v>36650000</v>
      </c>
      <c r="G67" s="106">
        <f t="shared" si="43"/>
        <v>5103000</v>
      </c>
      <c r="H67" s="105">
        <f t="shared" si="43"/>
        <v>955000</v>
      </c>
      <c r="I67" s="106">
        <f t="shared" si="43"/>
        <v>955385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955000</v>
      </c>
      <c r="Q67" s="106">
        <f t="shared" si="37"/>
        <v>955385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2.6057298772169171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2.6067803547066846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23025000</v>
      </c>
      <c r="C69" s="92">
        <v>0</v>
      </c>
      <c r="D69" s="92"/>
      <c r="E69" s="92">
        <f>$B69      +$C69      +$D69</f>
        <v>23025000</v>
      </c>
      <c r="F69" s="93">
        <v>23025000</v>
      </c>
      <c r="G69" s="94">
        <v>9500000</v>
      </c>
      <c r="H69" s="93">
        <v>6720000</v>
      </c>
      <c r="I69" s="94">
        <v>6719109</v>
      </c>
      <c r="J69" s="93"/>
      <c r="K69" s="94"/>
      <c r="L69" s="93"/>
      <c r="M69" s="94"/>
      <c r="N69" s="93"/>
      <c r="O69" s="94"/>
      <c r="P69" s="93">
        <f>$H69      +$J69      +$L69      +$N69</f>
        <v>6720000</v>
      </c>
      <c r="Q69" s="94">
        <f>$I69      +$K69      +$M69      +$O69</f>
        <v>6719109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29.185667752442995</v>
      </c>
      <c r="U69" s="50">
        <f>IF(($E69      =0),0,(($Q69      /$E69      )*100))</f>
        <v>29.181798045602608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23025000</v>
      </c>
      <c r="C70" s="101">
        <f>C69</f>
        <v>0</v>
      </c>
      <c r="D70" s="101"/>
      <c r="E70" s="101">
        <f>$B70      +$C70      +$D70</f>
        <v>23025000</v>
      </c>
      <c r="F70" s="102">
        <f t="shared" ref="F70:O70" si="44">F69</f>
        <v>23025000</v>
      </c>
      <c r="G70" s="103">
        <f t="shared" si="44"/>
        <v>9500000</v>
      </c>
      <c r="H70" s="102">
        <f t="shared" si="44"/>
        <v>6720000</v>
      </c>
      <c r="I70" s="103">
        <f t="shared" si="44"/>
        <v>6719109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6720000</v>
      </c>
      <c r="Q70" s="103">
        <f>$I70      +$K70      +$M70      +$O70</f>
        <v>6719109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29.185667752442995</v>
      </c>
      <c r="U70" s="59">
        <f>IF($E70   =0,0,($Q70   /$E70 )*100)</f>
        <v>29.181798045602608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23025000</v>
      </c>
      <c r="C71" s="104">
        <f>C69</f>
        <v>0</v>
      </c>
      <c r="D71" s="104"/>
      <c r="E71" s="104">
        <f>$B71      +$C71      +$D71</f>
        <v>23025000</v>
      </c>
      <c r="F71" s="105">
        <f t="shared" ref="F71:O71" si="45">F69</f>
        <v>23025000</v>
      </c>
      <c r="G71" s="106">
        <f t="shared" si="45"/>
        <v>9500000</v>
      </c>
      <c r="H71" s="105">
        <f t="shared" si="45"/>
        <v>6720000</v>
      </c>
      <c r="I71" s="106">
        <f t="shared" si="45"/>
        <v>6719109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6720000</v>
      </c>
      <c r="Q71" s="106">
        <f>$I71      +$K71      +$M71      +$O71</f>
        <v>6719109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29.185667752442995</v>
      </c>
      <c r="U71" s="65">
        <f>IF($E71   =0,0,($Q71   /$E71   )*100)</f>
        <v>29.181798045602608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59675000</v>
      </c>
      <c r="C72" s="104">
        <f>SUM(C9:C15,C18:C23,C26:C29,C32,C35:C39,C42:C52,C55:C58,C61:C65,C69)</f>
        <v>0</v>
      </c>
      <c r="D72" s="104"/>
      <c r="E72" s="104">
        <f>$B72      +$C72      +$D72</f>
        <v>59675000</v>
      </c>
      <c r="F72" s="105">
        <f t="shared" ref="F72:O72" si="46">SUM(F9:F15,F18:F23,F26:F29,F32,F35:F39,F42:F52,F55:F58,F61:F65,F69)</f>
        <v>59675000</v>
      </c>
      <c r="G72" s="106">
        <f t="shared" si="46"/>
        <v>14603000</v>
      </c>
      <c r="H72" s="105">
        <f t="shared" si="46"/>
        <v>7675000</v>
      </c>
      <c r="I72" s="106">
        <f t="shared" si="46"/>
        <v>7674494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7675000</v>
      </c>
      <c r="Q72" s="106">
        <f>$I72      +$K72      +$M72      +$O72</f>
        <v>7674494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12.861332216170926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12.860484289903646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141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142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149</v>
      </c>
    </row>
    <row r="116" spans="1:23" x14ac:dyDescent="0.2">
      <c r="A116" s="29" t="s">
        <v>150</v>
      </c>
    </row>
    <row r="117" spans="1:23" x14ac:dyDescent="0.2">
      <c r="A117" s="29" t="s">
        <v>151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152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1650000</v>
      </c>
      <c r="C10" s="92">
        <v>0</v>
      </c>
      <c r="D10" s="92"/>
      <c r="E10" s="92">
        <f t="shared" ref="E10:E16" si="0">$B10      +$C10      +$D10</f>
        <v>1650000</v>
      </c>
      <c r="F10" s="93">
        <v>1650000</v>
      </c>
      <c r="G10" s="94">
        <v>1650000</v>
      </c>
      <c r="H10" s="93">
        <v>430000</v>
      </c>
      <c r="I10" s="94">
        <v>248291</v>
      </c>
      <c r="J10" s="93"/>
      <c r="K10" s="94"/>
      <c r="L10" s="93"/>
      <c r="M10" s="94"/>
      <c r="N10" s="93"/>
      <c r="O10" s="94"/>
      <c r="P10" s="93">
        <f t="shared" ref="P10:P16" si="1">$H10      +$J10      +$L10      +$N10</f>
        <v>430000</v>
      </c>
      <c r="Q10" s="94">
        <f t="shared" ref="Q10:Q16" si="2">$I10      +$K10      +$M10      +$O10</f>
        <v>248291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26.060606060606062</v>
      </c>
      <c r="U10" s="50">
        <f t="shared" ref="U10:U15" si="6">IF(($E10      =0),0,(($Q10      /$E10      )*100))</f>
        <v>15.047939393939394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1650000</v>
      </c>
      <c r="C16" s="95">
        <f>SUM(C9:C15)</f>
        <v>0</v>
      </c>
      <c r="D16" s="95"/>
      <c r="E16" s="95">
        <f t="shared" si="0"/>
        <v>1650000</v>
      </c>
      <c r="F16" s="96">
        <f t="shared" ref="F16:O16" si="7">SUM(F9:F15)</f>
        <v>1650000</v>
      </c>
      <c r="G16" s="97">
        <f t="shared" si="7"/>
        <v>1650000</v>
      </c>
      <c r="H16" s="96">
        <f t="shared" si="7"/>
        <v>430000</v>
      </c>
      <c r="I16" s="97">
        <f t="shared" si="7"/>
        <v>248291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430000</v>
      </c>
      <c r="Q16" s="97">
        <f t="shared" si="2"/>
        <v>248291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26.060606060606062</v>
      </c>
      <c r="U16" s="54">
        <f>IF((SUM($E9:$E13)+$E15)=0,0,(Q16/(SUM($E9:$E13)+$E15)*100))</f>
        <v>15.047939393939394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1721000</v>
      </c>
      <c r="C32" s="92">
        <v>0</v>
      </c>
      <c r="D32" s="92"/>
      <c r="E32" s="92">
        <f>$B32      +$C32      +$D32</f>
        <v>1721000</v>
      </c>
      <c r="F32" s="93">
        <v>1721000</v>
      </c>
      <c r="G32" s="94">
        <v>431000</v>
      </c>
      <c r="H32" s="93">
        <v>338000</v>
      </c>
      <c r="I32" s="94">
        <v>121981</v>
      </c>
      <c r="J32" s="93"/>
      <c r="K32" s="94"/>
      <c r="L32" s="93"/>
      <c r="M32" s="94"/>
      <c r="N32" s="93"/>
      <c r="O32" s="94"/>
      <c r="P32" s="93">
        <f>$H32      +$J32      +$L32      +$N32</f>
        <v>338000</v>
      </c>
      <c r="Q32" s="94">
        <f>$I32      +$K32      +$M32      +$O32</f>
        <v>121981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19.639744334689134</v>
      </c>
      <c r="U32" s="50">
        <f>IF(($E32      =0),0,(($Q32      /$E32      )*100))</f>
        <v>7.0877977919814068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1721000</v>
      </c>
      <c r="C33" s="95">
        <f>C32</f>
        <v>0</v>
      </c>
      <c r="D33" s="95"/>
      <c r="E33" s="95">
        <f>$B33      +$C33      +$D33</f>
        <v>1721000</v>
      </c>
      <c r="F33" s="96">
        <f t="shared" ref="F33:O33" si="17">F32</f>
        <v>1721000</v>
      </c>
      <c r="G33" s="97">
        <f t="shared" si="17"/>
        <v>431000</v>
      </c>
      <c r="H33" s="96">
        <f t="shared" si="17"/>
        <v>338000</v>
      </c>
      <c r="I33" s="97">
        <f t="shared" si="17"/>
        <v>121981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338000</v>
      </c>
      <c r="Q33" s="97">
        <f>$I33      +$K33      +$M33      +$O33</f>
        <v>121981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19.639744334689134</v>
      </c>
      <c r="U33" s="54">
        <f>IF($E33   =0,0,($Q33   /$E33   )*100)</f>
        <v>7.0877977919814068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7120000</v>
      </c>
      <c r="C35" s="92">
        <v>0</v>
      </c>
      <c r="D35" s="92"/>
      <c r="E35" s="92">
        <f t="shared" ref="E35:E40" si="18">$B35      +$C35      +$D35</f>
        <v>7120000</v>
      </c>
      <c r="F35" s="93">
        <v>7120000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10189000</v>
      </c>
      <c r="C36" s="92">
        <v>0</v>
      </c>
      <c r="D36" s="92"/>
      <c r="E36" s="92">
        <f t="shared" si="18"/>
        <v>10189000</v>
      </c>
      <c r="F36" s="93">
        <v>10189000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3500000</v>
      </c>
      <c r="C38" s="92">
        <v>0</v>
      </c>
      <c r="D38" s="92"/>
      <c r="E38" s="92">
        <f t="shared" si="18"/>
        <v>3500000</v>
      </c>
      <c r="F38" s="93">
        <v>3500000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20809000</v>
      </c>
      <c r="C40" s="95">
        <f>SUM(C35:C39)</f>
        <v>0</v>
      </c>
      <c r="D40" s="95"/>
      <c r="E40" s="95">
        <f t="shared" si="18"/>
        <v>20809000</v>
      </c>
      <c r="F40" s="96">
        <f t="shared" ref="F40:O40" si="25">SUM(F35:F39)</f>
        <v>20809000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2500000</v>
      </c>
      <c r="C51" s="92">
        <v>0</v>
      </c>
      <c r="D51" s="92"/>
      <c r="E51" s="92">
        <f t="shared" si="26"/>
        <v>2500000</v>
      </c>
      <c r="F51" s="93">
        <v>2500000</v>
      </c>
      <c r="G51" s="94">
        <v>2500000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2500000</v>
      </c>
      <c r="C53" s="95">
        <f>SUM(C42:C52)</f>
        <v>0</v>
      </c>
      <c r="D53" s="95"/>
      <c r="E53" s="95">
        <f t="shared" si="26"/>
        <v>2500000</v>
      </c>
      <c r="F53" s="96">
        <f t="shared" ref="F53:O53" si="33">SUM(F42:F52)</f>
        <v>2500000</v>
      </c>
      <c r="G53" s="97">
        <f t="shared" si="33"/>
        <v>2500000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26680000</v>
      </c>
      <c r="C67" s="104">
        <f>SUM(C9:C15,C18:C23,C26:C29,C32,C35:C39,C42:C52,C55:C58,C61:C65)</f>
        <v>0</v>
      </c>
      <c r="D67" s="104"/>
      <c r="E67" s="104">
        <f t="shared" si="35"/>
        <v>26680000</v>
      </c>
      <c r="F67" s="105">
        <f t="shared" ref="F67:O67" si="43">SUM(F9:F15,F18:F23,F26:F29,F32,F35:F39,F42:F52,F55:F58,F61:F65)</f>
        <v>26680000</v>
      </c>
      <c r="G67" s="106">
        <f t="shared" si="43"/>
        <v>4581000</v>
      </c>
      <c r="H67" s="105">
        <f t="shared" si="43"/>
        <v>768000</v>
      </c>
      <c r="I67" s="106">
        <f t="shared" si="43"/>
        <v>370272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768000</v>
      </c>
      <c r="Q67" s="106">
        <f t="shared" si="37"/>
        <v>370272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4.657085683099873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2.2452974349645261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35602000</v>
      </c>
      <c r="C69" s="92">
        <v>0</v>
      </c>
      <c r="D69" s="92"/>
      <c r="E69" s="92">
        <f>$B69      +$C69      +$D69</f>
        <v>35602000</v>
      </c>
      <c r="F69" s="93">
        <v>35602000</v>
      </c>
      <c r="G69" s="94">
        <v>5725000</v>
      </c>
      <c r="H69" s="93">
        <v>3625000</v>
      </c>
      <c r="I69" s="94">
        <v>1202947</v>
      </c>
      <c r="J69" s="93"/>
      <c r="K69" s="94"/>
      <c r="L69" s="93"/>
      <c r="M69" s="94"/>
      <c r="N69" s="93"/>
      <c r="O69" s="94"/>
      <c r="P69" s="93">
        <f>$H69      +$J69      +$L69      +$N69</f>
        <v>3625000</v>
      </c>
      <c r="Q69" s="94">
        <f>$I69      +$K69      +$M69      +$O69</f>
        <v>1202947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10.182012246503005</v>
      </c>
      <c r="U69" s="50">
        <f>IF(($E69      =0),0,(($Q69      /$E69      )*100))</f>
        <v>3.3788747823156005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35602000</v>
      </c>
      <c r="C70" s="101">
        <f>C69</f>
        <v>0</v>
      </c>
      <c r="D70" s="101"/>
      <c r="E70" s="101">
        <f>$B70      +$C70      +$D70</f>
        <v>35602000</v>
      </c>
      <c r="F70" s="102">
        <f t="shared" ref="F70:O70" si="44">F69</f>
        <v>35602000</v>
      </c>
      <c r="G70" s="103">
        <f t="shared" si="44"/>
        <v>5725000</v>
      </c>
      <c r="H70" s="102">
        <f t="shared" si="44"/>
        <v>3625000</v>
      </c>
      <c r="I70" s="103">
        <f t="shared" si="44"/>
        <v>1202947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3625000</v>
      </c>
      <c r="Q70" s="103">
        <f>$I70      +$K70      +$M70      +$O70</f>
        <v>1202947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10.182012246503005</v>
      </c>
      <c r="U70" s="59">
        <f>IF($E70   =0,0,($Q70   /$E70 )*100)</f>
        <v>3.3788747823156005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35602000</v>
      </c>
      <c r="C71" s="104">
        <f>C69</f>
        <v>0</v>
      </c>
      <c r="D71" s="104"/>
      <c r="E71" s="104">
        <f>$B71      +$C71      +$D71</f>
        <v>35602000</v>
      </c>
      <c r="F71" s="105">
        <f t="shared" ref="F71:O71" si="45">F69</f>
        <v>35602000</v>
      </c>
      <c r="G71" s="106">
        <f t="shared" si="45"/>
        <v>5725000</v>
      </c>
      <c r="H71" s="105">
        <f t="shared" si="45"/>
        <v>3625000</v>
      </c>
      <c r="I71" s="106">
        <f t="shared" si="45"/>
        <v>1202947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3625000</v>
      </c>
      <c r="Q71" s="106">
        <f>$I71      +$K71      +$M71      +$O71</f>
        <v>1202947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10.182012246503005</v>
      </c>
      <c r="U71" s="65">
        <f>IF($E71   =0,0,($Q71   /$E71   )*100)</f>
        <v>3.3788747823156005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62282000</v>
      </c>
      <c r="C72" s="104">
        <f>SUM(C9:C15,C18:C23,C26:C29,C32,C35:C39,C42:C52,C55:C58,C61:C65,C69)</f>
        <v>0</v>
      </c>
      <c r="D72" s="104"/>
      <c r="E72" s="104">
        <f>$B72      +$C72      +$D72</f>
        <v>62282000</v>
      </c>
      <c r="F72" s="105">
        <f t="shared" ref="F72:O72" si="46">SUM(F9:F15,F18:F23,F26:F29,F32,F35:F39,F42:F52,F55:F58,F61:F65,F69)</f>
        <v>62282000</v>
      </c>
      <c r="G72" s="106">
        <f t="shared" si="46"/>
        <v>10306000</v>
      </c>
      <c r="H72" s="105">
        <f t="shared" si="46"/>
        <v>4393000</v>
      </c>
      <c r="I72" s="106">
        <f t="shared" si="46"/>
        <v>1573219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4393000</v>
      </c>
      <c r="Q72" s="106">
        <f>$I72      +$K72      +$M72      +$O72</f>
        <v>1573219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8.4329948361584091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3.0200199642946268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141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142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149</v>
      </c>
    </row>
    <row r="116" spans="1:23" x14ac:dyDescent="0.2">
      <c r="A116" s="29" t="s">
        <v>150</v>
      </c>
    </row>
    <row r="117" spans="1:23" x14ac:dyDescent="0.2">
      <c r="A117" s="29" t="s">
        <v>151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152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128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1550000</v>
      </c>
      <c r="C10" s="92">
        <v>0</v>
      </c>
      <c r="D10" s="92"/>
      <c r="E10" s="92">
        <f t="shared" ref="E10:E16" si="0">$B10      +$C10      +$D10</f>
        <v>1550000</v>
      </c>
      <c r="F10" s="93">
        <v>1550000</v>
      </c>
      <c r="G10" s="94">
        <v>1550000</v>
      </c>
      <c r="H10" s="93">
        <v>379000</v>
      </c>
      <c r="I10" s="94">
        <v>379261</v>
      </c>
      <c r="J10" s="93"/>
      <c r="K10" s="94"/>
      <c r="L10" s="93"/>
      <c r="M10" s="94"/>
      <c r="N10" s="93"/>
      <c r="O10" s="94"/>
      <c r="P10" s="93">
        <f t="shared" ref="P10:P16" si="1">$H10      +$J10      +$L10      +$N10</f>
        <v>379000</v>
      </c>
      <c r="Q10" s="94">
        <f t="shared" ref="Q10:Q16" si="2">$I10      +$K10      +$M10      +$O10</f>
        <v>379261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24.451612903225804</v>
      </c>
      <c r="U10" s="50">
        <f t="shared" ref="U10:U15" si="6">IF(($E10      =0),0,(($Q10      /$E10      )*100))</f>
        <v>24.468451612903223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1550000</v>
      </c>
      <c r="C16" s="95">
        <f>SUM(C9:C15)</f>
        <v>0</v>
      </c>
      <c r="D16" s="95"/>
      <c r="E16" s="95">
        <f t="shared" si="0"/>
        <v>1550000</v>
      </c>
      <c r="F16" s="96">
        <f t="shared" ref="F16:O16" si="7">SUM(F9:F15)</f>
        <v>1550000</v>
      </c>
      <c r="G16" s="97">
        <f t="shared" si="7"/>
        <v>1550000</v>
      </c>
      <c r="H16" s="96">
        <f t="shared" si="7"/>
        <v>379000</v>
      </c>
      <c r="I16" s="97">
        <f t="shared" si="7"/>
        <v>379261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379000</v>
      </c>
      <c r="Q16" s="97">
        <f t="shared" si="2"/>
        <v>379261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24.451612903225804</v>
      </c>
      <c r="U16" s="54">
        <f>IF((SUM($E9:$E13)+$E15)=0,0,(Q16/(SUM($E9:$E13)+$E15)*100))</f>
        <v>24.468451612903223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2530000</v>
      </c>
      <c r="C32" s="92">
        <v>0</v>
      </c>
      <c r="D32" s="92"/>
      <c r="E32" s="92">
        <f>$B32      +$C32      +$D32</f>
        <v>2530000</v>
      </c>
      <c r="F32" s="93">
        <v>2530000</v>
      </c>
      <c r="G32" s="94">
        <v>633000</v>
      </c>
      <c r="H32" s="93">
        <v>172000</v>
      </c>
      <c r="I32" s="94">
        <v>171972</v>
      </c>
      <c r="J32" s="93"/>
      <c r="K32" s="94"/>
      <c r="L32" s="93"/>
      <c r="M32" s="94"/>
      <c r="N32" s="93"/>
      <c r="O32" s="94"/>
      <c r="P32" s="93">
        <f>$H32      +$J32      +$L32      +$N32</f>
        <v>172000</v>
      </c>
      <c r="Q32" s="94">
        <f>$I32      +$K32      +$M32      +$O32</f>
        <v>171972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6.7984189723320156</v>
      </c>
      <c r="U32" s="50">
        <f>IF(($E32      =0),0,(($Q32      /$E32      )*100))</f>
        <v>6.797312252964427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2530000</v>
      </c>
      <c r="C33" s="95">
        <f>C32</f>
        <v>0</v>
      </c>
      <c r="D33" s="95"/>
      <c r="E33" s="95">
        <f>$B33      +$C33      +$D33</f>
        <v>2530000</v>
      </c>
      <c r="F33" s="96">
        <f t="shared" ref="F33:O33" si="17">F32</f>
        <v>2530000</v>
      </c>
      <c r="G33" s="97">
        <f t="shared" si="17"/>
        <v>633000</v>
      </c>
      <c r="H33" s="96">
        <f t="shared" si="17"/>
        <v>172000</v>
      </c>
      <c r="I33" s="97">
        <f t="shared" si="17"/>
        <v>171972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172000</v>
      </c>
      <c r="Q33" s="97">
        <f>$I33      +$K33      +$M33      +$O33</f>
        <v>171972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6.7984189723320156</v>
      </c>
      <c r="U33" s="54">
        <f>IF($E33   =0,0,($Q33   /$E33   )*100)</f>
        <v>6.797312252964427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18519000</v>
      </c>
      <c r="C35" s="92">
        <v>0</v>
      </c>
      <c r="D35" s="92"/>
      <c r="E35" s="92">
        <f t="shared" ref="E35:E40" si="18">$B35      +$C35      +$D35</f>
        <v>18519000</v>
      </c>
      <c r="F35" s="93">
        <v>18519000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18519000</v>
      </c>
      <c r="C40" s="95">
        <f>SUM(C35:C39)</f>
        <v>0</v>
      </c>
      <c r="D40" s="95"/>
      <c r="E40" s="95">
        <f t="shared" si="18"/>
        <v>18519000</v>
      </c>
      <c r="F40" s="96">
        <f t="shared" ref="F40:O40" si="25">SUM(F35:F39)</f>
        <v>18519000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5182000</v>
      </c>
      <c r="C51" s="92">
        <v>0</v>
      </c>
      <c r="D51" s="92"/>
      <c r="E51" s="92">
        <f t="shared" si="26"/>
        <v>5182000</v>
      </c>
      <c r="F51" s="93">
        <v>5182000</v>
      </c>
      <c r="G51" s="94">
        <v>1000000</v>
      </c>
      <c r="H51" s="93">
        <v>767000</v>
      </c>
      <c r="I51" s="94"/>
      <c r="J51" s="93"/>
      <c r="K51" s="94"/>
      <c r="L51" s="93"/>
      <c r="M51" s="94"/>
      <c r="N51" s="93"/>
      <c r="O51" s="94"/>
      <c r="P51" s="93">
        <f t="shared" si="27"/>
        <v>767000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14.801235044384409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5182000</v>
      </c>
      <c r="C53" s="95">
        <f>SUM(C42:C52)</f>
        <v>0</v>
      </c>
      <c r="D53" s="95"/>
      <c r="E53" s="95">
        <f t="shared" si="26"/>
        <v>5182000</v>
      </c>
      <c r="F53" s="96">
        <f t="shared" ref="F53:O53" si="33">SUM(F42:F52)</f>
        <v>5182000</v>
      </c>
      <c r="G53" s="97">
        <f t="shared" si="33"/>
        <v>1000000</v>
      </c>
      <c r="H53" s="96">
        <f t="shared" si="33"/>
        <v>767000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767000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14.801235044384409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27781000</v>
      </c>
      <c r="C67" s="104">
        <f>SUM(C9:C15,C18:C23,C26:C29,C32,C35:C39,C42:C52,C55:C58,C61:C65)</f>
        <v>0</v>
      </c>
      <c r="D67" s="104"/>
      <c r="E67" s="104">
        <f t="shared" si="35"/>
        <v>27781000</v>
      </c>
      <c r="F67" s="105">
        <f t="shared" ref="F67:O67" si="43">SUM(F9:F15,F18:F23,F26:F29,F32,F35:F39,F42:F52,F55:F58,F61:F65)</f>
        <v>27781000</v>
      </c>
      <c r="G67" s="106">
        <f t="shared" si="43"/>
        <v>3183000</v>
      </c>
      <c r="H67" s="105">
        <f t="shared" si="43"/>
        <v>1318000</v>
      </c>
      <c r="I67" s="106">
        <f t="shared" si="43"/>
        <v>551233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1318000</v>
      </c>
      <c r="Q67" s="106">
        <f t="shared" si="37"/>
        <v>551233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4.7442496670386234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1.9842086317987113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23053000</v>
      </c>
      <c r="C69" s="92">
        <v>0</v>
      </c>
      <c r="D69" s="92"/>
      <c r="E69" s="92">
        <f>$B69      +$C69      +$D69</f>
        <v>23053000</v>
      </c>
      <c r="F69" s="93">
        <v>23053000</v>
      </c>
      <c r="G69" s="94">
        <v>1500000</v>
      </c>
      <c r="H69" s="93">
        <v>1109000</v>
      </c>
      <c r="I69" s="94">
        <v>1003593</v>
      </c>
      <c r="J69" s="93"/>
      <c r="K69" s="94"/>
      <c r="L69" s="93"/>
      <c r="M69" s="94"/>
      <c r="N69" s="93"/>
      <c r="O69" s="94"/>
      <c r="P69" s="93">
        <f>$H69      +$J69      +$L69      +$N69</f>
        <v>1109000</v>
      </c>
      <c r="Q69" s="94">
        <f>$I69      +$K69      +$M69      +$O69</f>
        <v>1003593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4.8106537110137504</v>
      </c>
      <c r="U69" s="50">
        <f>IF(($E69      =0),0,(($Q69      /$E69      )*100))</f>
        <v>4.3534160412961436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23053000</v>
      </c>
      <c r="C70" s="101">
        <f>C69</f>
        <v>0</v>
      </c>
      <c r="D70" s="101"/>
      <c r="E70" s="101">
        <f>$B70      +$C70      +$D70</f>
        <v>23053000</v>
      </c>
      <c r="F70" s="102">
        <f t="shared" ref="F70:O70" si="44">F69</f>
        <v>23053000</v>
      </c>
      <c r="G70" s="103">
        <f t="shared" si="44"/>
        <v>1500000</v>
      </c>
      <c r="H70" s="102">
        <f t="shared" si="44"/>
        <v>1109000</v>
      </c>
      <c r="I70" s="103">
        <f t="shared" si="44"/>
        <v>1003593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1109000</v>
      </c>
      <c r="Q70" s="103">
        <f>$I70      +$K70      +$M70      +$O70</f>
        <v>1003593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4.8106537110137504</v>
      </c>
      <c r="U70" s="59">
        <f>IF($E70   =0,0,($Q70   /$E70 )*100)</f>
        <v>4.3534160412961436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23053000</v>
      </c>
      <c r="C71" s="104">
        <f>C69</f>
        <v>0</v>
      </c>
      <c r="D71" s="104"/>
      <c r="E71" s="104">
        <f>$B71      +$C71      +$D71</f>
        <v>23053000</v>
      </c>
      <c r="F71" s="105">
        <f t="shared" ref="F71:O71" si="45">F69</f>
        <v>23053000</v>
      </c>
      <c r="G71" s="106">
        <f t="shared" si="45"/>
        <v>1500000</v>
      </c>
      <c r="H71" s="105">
        <f t="shared" si="45"/>
        <v>1109000</v>
      </c>
      <c r="I71" s="106">
        <f t="shared" si="45"/>
        <v>1003593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1109000</v>
      </c>
      <c r="Q71" s="106">
        <f>$I71      +$K71      +$M71      +$O71</f>
        <v>1003593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4.8106537110137504</v>
      </c>
      <c r="U71" s="65">
        <f>IF($E71   =0,0,($Q71   /$E71   )*100)</f>
        <v>4.3534160412961436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50834000</v>
      </c>
      <c r="C72" s="104">
        <f>SUM(C9:C15,C18:C23,C26:C29,C32,C35:C39,C42:C52,C55:C58,C61:C65,C69)</f>
        <v>0</v>
      </c>
      <c r="D72" s="104"/>
      <c r="E72" s="104">
        <f>$B72      +$C72      +$D72</f>
        <v>50834000</v>
      </c>
      <c r="F72" s="105">
        <f t="shared" ref="F72:O72" si="46">SUM(F9:F15,F18:F23,F26:F29,F32,F35:F39,F42:F52,F55:F58,F61:F65,F69)</f>
        <v>50834000</v>
      </c>
      <c r="G72" s="106">
        <f t="shared" si="46"/>
        <v>4683000</v>
      </c>
      <c r="H72" s="105">
        <f t="shared" si="46"/>
        <v>2427000</v>
      </c>
      <c r="I72" s="106">
        <f t="shared" si="46"/>
        <v>1554826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2427000</v>
      </c>
      <c r="Q72" s="106">
        <f>$I72      +$K72      +$M72      +$O72</f>
        <v>1554826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4.774363614903411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3.0586339851280639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141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142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149</v>
      </c>
    </row>
    <row r="116" spans="1:23" x14ac:dyDescent="0.2">
      <c r="A116" s="29" t="s">
        <v>150</v>
      </c>
    </row>
    <row r="117" spans="1:23" x14ac:dyDescent="0.2">
      <c r="A117" s="29" t="s">
        <v>151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152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70890000</v>
      </c>
      <c r="C9" s="92">
        <v>0</v>
      </c>
      <c r="D9" s="92"/>
      <c r="E9" s="92">
        <f>$B9       +$C9       +$D9</f>
        <v>70890000</v>
      </c>
      <c r="F9" s="93">
        <v>70890000</v>
      </c>
      <c r="G9" s="94">
        <v>23630000</v>
      </c>
      <c r="H9" s="93">
        <v>1478000</v>
      </c>
      <c r="I9" s="94"/>
      <c r="J9" s="93"/>
      <c r="K9" s="94"/>
      <c r="L9" s="93"/>
      <c r="M9" s="94"/>
      <c r="N9" s="93"/>
      <c r="O9" s="94"/>
      <c r="P9" s="93">
        <f>$H9       +$J9       +$L9       +$N9</f>
        <v>1478000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2.0849202990548736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1000000</v>
      </c>
      <c r="C10" s="92">
        <v>0</v>
      </c>
      <c r="D10" s="92"/>
      <c r="E10" s="92">
        <f t="shared" ref="E10:E16" si="0">$B10      +$C10      +$D10</f>
        <v>1000000</v>
      </c>
      <c r="F10" s="93">
        <v>1000000</v>
      </c>
      <c r="G10" s="94">
        <v>1000000</v>
      </c>
      <c r="H10" s="93">
        <v>339000</v>
      </c>
      <c r="I10" s="94">
        <v>339143</v>
      </c>
      <c r="J10" s="93"/>
      <c r="K10" s="94"/>
      <c r="L10" s="93"/>
      <c r="M10" s="94"/>
      <c r="N10" s="93"/>
      <c r="O10" s="94"/>
      <c r="P10" s="93">
        <f t="shared" ref="P10:P16" si="1">$H10      +$J10      +$L10      +$N10</f>
        <v>339000</v>
      </c>
      <c r="Q10" s="94">
        <f t="shared" ref="Q10:Q16" si="2">$I10      +$K10      +$M10      +$O10</f>
        <v>339143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33.900000000000006</v>
      </c>
      <c r="U10" s="50">
        <f t="shared" ref="U10:U15" si="6">IF(($E10      =0),0,(($Q10      /$E10      )*100))</f>
        <v>33.914299999999997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12000000</v>
      </c>
      <c r="C11" s="92">
        <v>0</v>
      </c>
      <c r="D11" s="92"/>
      <c r="E11" s="92">
        <f t="shared" si="0"/>
        <v>12000000</v>
      </c>
      <c r="F11" s="93">
        <v>12000000</v>
      </c>
      <c r="G11" s="94">
        <v>6500000</v>
      </c>
      <c r="H11" s="93">
        <v>2009000</v>
      </c>
      <c r="I11" s="94">
        <v>2009762</v>
      </c>
      <c r="J11" s="93"/>
      <c r="K11" s="94"/>
      <c r="L11" s="93"/>
      <c r="M11" s="94"/>
      <c r="N11" s="93"/>
      <c r="O11" s="94"/>
      <c r="P11" s="93">
        <f t="shared" si="1"/>
        <v>2009000</v>
      </c>
      <c r="Q11" s="94">
        <f t="shared" si="2"/>
        <v>2009762</v>
      </c>
      <c r="R11" s="48">
        <f t="shared" si="3"/>
        <v>0</v>
      </c>
      <c r="S11" s="49">
        <f t="shared" si="4"/>
        <v>0</v>
      </c>
      <c r="T11" s="48">
        <f t="shared" si="5"/>
        <v>16.741666666666667</v>
      </c>
      <c r="U11" s="50">
        <f t="shared" si="6"/>
        <v>16.748016666666668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50000000</v>
      </c>
      <c r="C13" s="92">
        <v>0</v>
      </c>
      <c r="D13" s="92"/>
      <c r="E13" s="92">
        <f t="shared" si="0"/>
        <v>50000000</v>
      </c>
      <c r="F13" s="93">
        <v>50000000</v>
      </c>
      <c r="G13" s="94">
        <v>0</v>
      </c>
      <c r="H13" s="93"/>
      <c r="I13" s="94">
        <v>47801</v>
      </c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47801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9.5602000000000006E-2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5000000</v>
      </c>
      <c r="C14" s="92">
        <v>0</v>
      </c>
      <c r="D14" s="92"/>
      <c r="E14" s="92">
        <f t="shared" si="0"/>
        <v>5000000</v>
      </c>
      <c r="F14" s="93">
        <v>5000000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138890000</v>
      </c>
      <c r="C16" s="95">
        <f>SUM(C9:C15)</f>
        <v>0</v>
      </c>
      <c r="D16" s="95"/>
      <c r="E16" s="95">
        <f t="shared" si="0"/>
        <v>138890000</v>
      </c>
      <c r="F16" s="96">
        <f t="shared" ref="F16:O16" si="7">SUM(F9:F15)</f>
        <v>138890000</v>
      </c>
      <c r="G16" s="97">
        <f t="shared" si="7"/>
        <v>31130000</v>
      </c>
      <c r="H16" s="96">
        <f t="shared" si="7"/>
        <v>3826000</v>
      </c>
      <c r="I16" s="97">
        <f t="shared" si="7"/>
        <v>2396706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3826000</v>
      </c>
      <c r="Q16" s="97">
        <f t="shared" si="2"/>
        <v>2396706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2.8575696467249232</v>
      </c>
      <c r="U16" s="54">
        <f>IF((SUM($E9:$E13)+$E15)=0,0,(Q16/(SUM($E9:$E13)+$E15)*100))</f>
        <v>1.7900560161326462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2288640000</v>
      </c>
      <c r="C28" s="92">
        <v>0</v>
      </c>
      <c r="D28" s="92"/>
      <c r="E28" s="92">
        <f>$B28      +$C28      +$D28</f>
        <v>2288640000</v>
      </c>
      <c r="F28" s="93">
        <v>2288640000</v>
      </c>
      <c r="G28" s="94">
        <v>773562000</v>
      </c>
      <c r="H28" s="93">
        <v>75049000</v>
      </c>
      <c r="I28" s="94">
        <v>65988132</v>
      </c>
      <c r="J28" s="93"/>
      <c r="K28" s="94"/>
      <c r="L28" s="93"/>
      <c r="M28" s="94"/>
      <c r="N28" s="93"/>
      <c r="O28" s="94"/>
      <c r="P28" s="93">
        <f>$H28      +$J28      +$L28      +$N28</f>
        <v>75049000</v>
      </c>
      <c r="Q28" s="94">
        <f>$I28      +$K28      +$M28      +$O28</f>
        <v>65988132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3.2791963786353469</v>
      </c>
      <c r="U28" s="50">
        <f>IF(($E28      =0),0,(($Q28      /$E28      )*100))</f>
        <v>2.8832901635906039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2288640000</v>
      </c>
      <c r="C30" s="95">
        <f>SUM(C26:C29)</f>
        <v>0</v>
      </c>
      <c r="D30" s="95"/>
      <c r="E30" s="95">
        <f>$B30      +$C30      +$D30</f>
        <v>2288640000</v>
      </c>
      <c r="F30" s="96">
        <f t="shared" ref="F30:O30" si="16">SUM(F26:F29)</f>
        <v>2288640000</v>
      </c>
      <c r="G30" s="97">
        <f t="shared" si="16"/>
        <v>773562000</v>
      </c>
      <c r="H30" s="96">
        <f t="shared" si="16"/>
        <v>75049000</v>
      </c>
      <c r="I30" s="97">
        <f t="shared" si="16"/>
        <v>65988132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75049000</v>
      </c>
      <c r="Q30" s="97">
        <f>$I30      +$K30      +$M30      +$O30</f>
        <v>65988132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3.2791963786353469</v>
      </c>
      <c r="U30" s="54">
        <f>IF($E30   =0,0,($Q30   /$E30   )*100)</f>
        <v>2.8832901635906039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49772000</v>
      </c>
      <c r="C32" s="92">
        <v>0</v>
      </c>
      <c r="D32" s="92"/>
      <c r="E32" s="92">
        <f>$B32      +$C32      +$D32</f>
        <v>49772000</v>
      </c>
      <c r="F32" s="93">
        <v>49772000</v>
      </c>
      <c r="G32" s="94">
        <v>12443000</v>
      </c>
      <c r="H32" s="93">
        <v>6595000</v>
      </c>
      <c r="I32" s="94">
        <v>6499202</v>
      </c>
      <c r="J32" s="93"/>
      <c r="K32" s="94"/>
      <c r="L32" s="93"/>
      <c r="M32" s="94"/>
      <c r="N32" s="93"/>
      <c r="O32" s="94"/>
      <c r="P32" s="93">
        <f>$H32      +$J32      +$L32      +$N32</f>
        <v>6595000</v>
      </c>
      <c r="Q32" s="94">
        <f>$I32      +$K32      +$M32      +$O32</f>
        <v>6499202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13.250421923973319</v>
      </c>
      <c r="U32" s="50">
        <f>IF(($E32      =0),0,(($Q32      /$E32      )*100))</f>
        <v>13.057948243992607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49772000</v>
      </c>
      <c r="C33" s="95">
        <f>C32</f>
        <v>0</v>
      </c>
      <c r="D33" s="95"/>
      <c r="E33" s="95">
        <f>$B33      +$C33      +$D33</f>
        <v>49772000</v>
      </c>
      <c r="F33" s="96">
        <f t="shared" ref="F33:O33" si="17">F32</f>
        <v>49772000</v>
      </c>
      <c r="G33" s="97">
        <f t="shared" si="17"/>
        <v>12443000</v>
      </c>
      <c r="H33" s="96">
        <f t="shared" si="17"/>
        <v>6595000</v>
      </c>
      <c r="I33" s="97">
        <f t="shared" si="17"/>
        <v>6499202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6595000</v>
      </c>
      <c r="Q33" s="97">
        <f>$I33      +$K33      +$M33      +$O33</f>
        <v>6499202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13.250421923973319</v>
      </c>
      <c r="U33" s="54">
        <f>IF($E33   =0,0,($Q33   /$E33   )*100)</f>
        <v>13.057948243992607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85038000</v>
      </c>
      <c r="C36" s="92">
        <v>0</v>
      </c>
      <c r="D36" s="92"/>
      <c r="E36" s="92">
        <f t="shared" si="18"/>
        <v>85038000</v>
      </c>
      <c r="F36" s="93">
        <v>85038000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10000000</v>
      </c>
      <c r="C38" s="92">
        <v>0</v>
      </c>
      <c r="D38" s="92"/>
      <c r="E38" s="92">
        <f t="shared" si="18"/>
        <v>10000000</v>
      </c>
      <c r="F38" s="93">
        <v>10000000</v>
      </c>
      <c r="G38" s="94">
        <v>4000000</v>
      </c>
      <c r="H38" s="93">
        <v>2274000</v>
      </c>
      <c r="I38" s="94">
        <v>2273575</v>
      </c>
      <c r="J38" s="93"/>
      <c r="K38" s="94"/>
      <c r="L38" s="93"/>
      <c r="M38" s="94"/>
      <c r="N38" s="93"/>
      <c r="O38" s="94"/>
      <c r="P38" s="93">
        <f t="shared" si="19"/>
        <v>2274000</v>
      </c>
      <c r="Q38" s="94">
        <f t="shared" si="20"/>
        <v>2273575</v>
      </c>
      <c r="R38" s="48">
        <f t="shared" si="21"/>
        <v>0</v>
      </c>
      <c r="S38" s="49">
        <f t="shared" si="22"/>
        <v>0</v>
      </c>
      <c r="T38" s="48">
        <f t="shared" si="23"/>
        <v>22.74</v>
      </c>
      <c r="U38" s="50">
        <f t="shared" si="24"/>
        <v>22.735749999999999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95038000</v>
      </c>
      <c r="C40" s="95">
        <f>SUM(C35:C39)</f>
        <v>0</v>
      </c>
      <c r="D40" s="95"/>
      <c r="E40" s="95">
        <f t="shared" si="18"/>
        <v>95038000</v>
      </c>
      <c r="F40" s="96">
        <f t="shared" ref="F40:O40" si="25">SUM(F35:F39)</f>
        <v>95038000</v>
      </c>
      <c r="G40" s="97">
        <f t="shared" si="25"/>
        <v>4000000</v>
      </c>
      <c r="H40" s="96">
        <f t="shared" si="25"/>
        <v>2274000</v>
      </c>
      <c r="I40" s="97">
        <f t="shared" si="25"/>
        <v>2273575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2274000</v>
      </c>
      <c r="Q40" s="97">
        <f t="shared" si="20"/>
        <v>2273575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22.74</v>
      </c>
      <c r="U40" s="54">
        <f>IF((+$E35+$E38) =0,0,(Q40   /(+$E35+$E38) )*100)</f>
        <v>22.735749999999999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518140000</v>
      </c>
      <c r="C65" s="92">
        <v>0</v>
      </c>
      <c r="D65" s="92"/>
      <c r="E65" s="92">
        <f t="shared" si="35"/>
        <v>518140000</v>
      </c>
      <c r="F65" s="93">
        <v>518140000</v>
      </c>
      <c r="G65" s="94">
        <v>106860000</v>
      </c>
      <c r="H65" s="93">
        <v>65743000</v>
      </c>
      <c r="I65" s="94">
        <v>66038286</v>
      </c>
      <c r="J65" s="93"/>
      <c r="K65" s="94"/>
      <c r="L65" s="93"/>
      <c r="M65" s="94"/>
      <c r="N65" s="93"/>
      <c r="O65" s="94"/>
      <c r="P65" s="93">
        <f t="shared" si="36"/>
        <v>65743000</v>
      </c>
      <c r="Q65" s="94">
        <f t="shared" si="37"/>
        <v>66038286</v>
      </c>
      <c r="R65" s="48">
        <f t="shared" si="38"/>
        <v>0</v>
      </c>
      <c r="S65" s="49">
        <f t="shared" si="39"/>
        <v>0</v>
      </c>
      <c r="T65" s="48">
        <f t="shared" si="40"/>
        <v>12.688269579650289</v>
      </c>
      <c r="U65" s="50">
        <f t="shared" si="41"/>
        <v>12.745259196356198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518140000</v>
      </c>
      <c r="C66" s="95">
        <f>SUM(C61:C65)</f>
        <v>0</v>
      </c>
      <c r="D66" s="95"/>
      <c r="E66" s="95">
        <f t="shared" si="35"/>
        <v>518140000</v>
      </c>
      <c r="F66" s="96">
        <f t="shared" ref="F66:O66" si="42">SUM(F61:F65)</f>
        <v>518140000</v>
      </c>
      <c r="G66" s="97">
        <f t="shared" si="42"/>
        <v>106860000</v>
      </c>
      <c r="H66" s="96">
        <f t="shared" si="42"/>
        <v>65743000</v>
      </c>
      <c r="I66" s="97">
        <f t="shared" si="42"/>
        <v>66038286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65743000</v>
      </c>
      <c r="Q66" s="97">
        <f t="shared" si="37"/>
        <v>66038286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12.688269579650289</v>
      </c>
      <c r="U66" s="54">
        <f>IF((+$E61+$E63+$E65) =0,0,(Q66  /(+$E61+$E63+$E65) )*100)</f>
        <v>12.745259196356198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3090480000</v>
      </c>
      <c r="C67" s="104">
        <f>SUM(C9:C15,C18:C23,C26:C29,C32,C35:C39,C42:C52,C55:C58,C61:C65)</f>
        <v>0</v>
      </c>
      <c r="D67" s="104"/>
      <c r="E67" s="104">
        <f t="shared" si="35"/>
        <v>3090480000</v>
      </c>
      <c r="F67" s="105">
        <f t="shared" ref="F67:O67" si="43">SUM(F9:F15,F18:F23,F26:F29,F32,F35:F39,F42:F52,F55:F58,F61:F65)</f>
        <v>3090480000</v>
      </c>
      <c r="G67" s="106">
        <f t="shared" si="43"/>
        <v>927995000</v>
      </c>
      <c r="H67" s="105">
        <f t="shared" si="43"/>
        <v>153487000</v>
      </c>
      <c r="I67" s="106">
        <f t="shared" si="43"/>
        <v>143195901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153487000</v>
      </c>
      <c r="Q67" s="106">
        <f t="shared" si="37"/>
        <v>143195901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5.1154796526645079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4.7724935526165808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3090480000</v>
      </c>
      <c r="C72" s="104">
        <f>SUM(C9:C15,C18:C23,C26:C29,C32,C35:C39,C42:C52,C55:C58,C61:C65,C69)</f>
        <v>0</v>
      </c>
      <c r="D72" s="104"/>
      <c r="E72" s="104">
        <f>$B72      +$C72      +$D72</f>
        <v>3090480000</v>
      </c>
      <c r="F72" s="105">
        <f t="shared" ref="F72:O72" si="46">SUM(F9:F15,F18:F23,F26:F29,F32,F35:F39,F42:F52,F55:F58,F61:F65,F69)</f>
        <v>3090480000</v>
      </c>
      <c r="G72" s="106">
        <f t="shared" si="46"/>
        <v>927995000</v>
      </c>
      <c r="H72" s="105">
        <f t="shared" si="46"/>
        <v>153487000</v>
      </c>
      <c r="I72" s="106">
        <f t="shared" si="46"/>
        <v>143195901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153487000</v>
      </c>
      <c r="Q72" s="106">
        <f>$I72      +$K72      +$M72      +$O72</f>
        <v>143195901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5.1154796526645079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4.7724935526165808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141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142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149</v>
      </c>
    </row>
    <row r="116" spans="1:23" x14ac:dyDescent="0.2">
      <c r="A116" s="29" t="s">
        <v>150</v>
      </c>
    </row>
    <row r="117" spans="1:23" x14ac:dyDescent="0.2">
      <c r="A117" s="29" t="s">
        <v>151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152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1550000</v>
      </c>
      <c r="C10" s="92">
        <v>0</v>
      </c>
      <c r="D10" s="92"/>
      <c r="E10" s="92">
        <f t="shared" ref="E10:E16" si="0">$B10      +$C10      +$D10</f>
        <v>1550000</v>
      </c>
      <c r="F10" s="93">
        <v>1550000</v>
      </c>
      <c r="G10" s="94">
        <v>1550000</v>
      </c>
      <c r="H10" s="93">
        <v>383000</v>
      </c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383000</v>
      </c>
      <c r="Q10" s="94">
        <f t="shared" ref="Q10:Q16" si="2">$I10      +$K10      +$M10      +$O10</f>
        <v>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24.70967741935484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1550000</v>
      </c>
      <c r="C16" s="95">
        <f>SUM(C9:C15)</f>
        <v>0</v>
      </c>
      <c r="D16" s="95"/>
      <c r="E16" s="95">
        <f t="shared" si="0"/>
        <v>1550000</v>
      </c>
      <c r="F16" s="96">
        <f t="shared" ref="F16:O16" si="7">SUM(F9:F15)</f>
        <v>1550000</v>
      </c>
      <c r="G16" s="97">
        <f t="shared" si="7"/>
        <v>1550000</v>
      </c>
      <c r="H16" s="96">
        <f t="shared" si="7"/>
        <v>383000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383000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24.70967741935484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2297000</v>
      </c>
      <c r="C32" s="92">
        <v>0</v>
      </c>
      <c r="D32" s="92"/>
      <c r="E32" s="92">
        <f>$B32      +$C32      +$D32</f>
        <v>2297000</v>
      </c>
      <c r="F32" s="93">
        <v>2297000</v>
      </c>
      <c r="G32" s="94">
        <v>575000</v>
      </c>
      <c r="H32" s="93">
        <v>1021000</v>
      </c>
      <c r="I32" s="94">
        <v>618299</v>
      </c>
      <c r="J32" s="93"/>
      <c r="K32" s="94"/>
      <c r="L32" s="93"/>
      <c r="M32" s="94"/>
      <c r="N32" s="93"/>
      <c r="O32" s="94"/>
      <c r="P32" s="93">
        <f>$H32      +$J32      +$L32      +$N32</f>
        <v>1021000</v>
      </c>
      <c r="Q32" s="94">
        <f>$I32      +$K32      +$M32      +$O32</f>
        <v>618299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44.449281671745752</v>
      </c>
      <c r="U32" s="50">
        <f>IF(($E32      =0),0,(($Q32      /$E32      )*100))</f>
        <v>26.917675228558991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2297000</v>
      </c>
      <c r="C33" s="95">
        <f>C32</f>
        <v>0</v>
      </c>
      <c r="D33" s="95"/>
      <c r="E33" s="95">
        <f>$B33      +$C33      +$D33</f>
        <v>2297000</v>
      </c>
      <c r="F33" s="96">
        <f t="shared" ref="F33:O33" si="17">F32</f>
        <v>2297000</v>
      </c>
      <c r="G33" s="97">
        <f t="shared" si="17"/>
        <v>575000</v>
      </c>
      <c r="H33" s="96">
        <f t="shared" si="17"/>
        <v>1021000</v>
      </c>
      <c r="I33" s="97">
        <f t="shared" si="17"/>
        <v>618299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1021000</v>
      </c>
      <c r="Q33" s="97">
        <f>$I33      +$K33      +$M33      +$O33</f>
        <v>618299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44.449281671745752</v>
      </c>
      <c r="U33" s="54">
        <f>IF($E33   =0,0,($Q33   /$E33   )*100)</f>
        <v>26.917675228558991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2625000</v>
      </c>
      <c r="C35" s="92">
        <v>0</v>
      </c>
      <c r="D35" s="92"/>
      <c r="E35" s="92">
        <f t="shared" ref="E35:E40" si="18">$B35      +$C35      +$D35</f>
        <v>2625000</v>
      </c>
      <c r="F35" s="93">
        <v>2625000</v>
      </c>
      <c r="G35" s="94">
        <v>0</v>
      </c>
      <c r="H35" s="93"/>
      <c r="I35" s="94">
        <v>9792</v>
      </c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9792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0.37302857142857143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2625000</v>
      </c>
      <c r="C40" s="95">
        <f>SUM(C35:C39)</f>
        <v>0</v>
      </c>
      <c r="D40" s="95"/>
      <c r="E40" s="95">
        <f t="shared" si="18"/>
        <v>2625000</v>
      </c>
      <c r="F40" s="96">
        <f t="shared" ref="F40:O40" si="25">SUM(F35:F39)</f>
        <v>2625000</v>
      </c>
      <c r="G40" s="97">
        <f t="shared" si="25"/>
        <v>0</v>
      </c>
      <c r="H40" s="96">
        <f t="shared" si="25"/>
        <v>0</v>
      </c>
      <c r="I40" s="97">
        <f t="shared" si="25"/>
        <v>9792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9792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0.37302857142857143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7700000</v>
      </c>
      <c r="C51" s="92">
        <v>0</v>
      </c>
      <c r="D51" s="92"/>
      <c r="E51" s="92">
        <f t="shared" si="26"/>
        <v>7700000</v>
      </c>
      <c r="F51" s="93">
        <v>7700000</v>
      </c>
      <c r="G51" s="94">
        <v>1000000</v>
      </c>
      <c r="H51" s="93">
        <v>699000</v>
      </c>
      <c r="I51" s="94"/>
      <c r="J51" s="93"/>
      <c r="K51" s="94"/>
      <c r="L51" s="93"/>
      <c r="M51" s="94"/>
      <c r="N51" s="93"/>
      <c r="O51" s="94"/>
      <c r="P51" s="93">
        <f t="shared" si="27"/>
        <v>699000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9.0779220779220786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7700000</v>
      </c>
      <c r="C53" s="95">
        <f>SUM(C42:C52)</f>
        <v>0</v>
      </c>
      <c r="D53" s="95"/>
      <c r="E53" s="95">
        <f t="shared" si="26"/>
        <v>7700000</v>
      </c>
      <c r="F53" s="96">
        <f t="shared" ref="F53:O53" si="33">SUM(F42:F52)</f>
        <v>7700000</v>
      </c>
      <c r="G53" s="97">
        <f t="shared" si="33"/>
        <v>1000000</v>
      </c>
      <c r="H53" s="96">
        <f t="shared" si="33"/>
        <v>699000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699000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9.0779220779220786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14172000</v>
      </c>
      <c r="C67" s="104">
        <f>SUM(C9:C15,C18:C23,C26:C29,C32,C35:C39,C42:C52,C55:C58,C61:C65)</f>
        <v>0</v>
      </c>
      <c r="D67" s="104"/>
      <c r="E67" s="104">
        <f t="shared" si="35"/>
        <v>14172000</v>
      </c>
      <c r="F67" s="105">
        <f t="shared" ref="F67:O67" si="43">SUM(F9:F15,F18:F23,F26:F29,F32,F35:F39,F42:F52,F55:F58,F61:F65)</f>
        <v>14172000</v>
      </c>
      <c r="G67" s="106">
        <f t="shared" si="43"/>
        <v>3125000</v>
      </c>
      <c r="H67" s="105">
        <f t="shared" si="43"/>
        <v>2103000</v>
      </c>
      <c r="I67" s="106">
        <f t="shared" si="43"/>
        <v>628091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2103000</v>
      </c>
      <c r="Q67" s="106">
        <f t="shared" si="37"/>
        <v>628091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14.839119390347163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4.4319150437482353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11373000</v>
      </c>
      <c r="C69" s="92">
        <v>0</v>
      </c>
      <c r="D69" s="92"/>
      <c r="E69" s="92">
        <f>$B69      +$C69      +$D69</f>
        <v>11373000</v>
      </c>
      <c r="F69" s="93">
        <v>11373000</v>
      </c>
      <c r="G69" s="94">
        <v>3144000</v>
      </c>
      <c r="H69" s="93">
        <v>132000</v>
      </c>
      <c r="I69" s="94"/>
      <c r="J69" s="93"/>
      <c r="K69" s="94"/>
      <c r="L69" s="93"/>
      <c r="M69" s="94"/>
      <c r="N69" s="93"/>
      <c r="O69" s="94"/>
      <c r="P69" s="93">
        <f>$H69      +$J69      +$L69      +$N69</f>
        <v>132000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1.1606436296491691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11373000</v>
      </c>
      <c r="C70" s="101">
        <f>C69</f>
        <v>0</v>
      </c>
      <c r="D70" s="101"/>
      <c r="E70" s="101">
        <f>$B70      +$C70      +$D70</f>
        <v>11373000</v>
      </c>
      <c r="F70" s="102">
        <f t="shared" ref="F70:O70" si="44">F69</f>
        <v>11373000</v>
      </c>
      <c r="G70" s="103">
        <f t="shared" si="44"/>
        <v>3144000</v>
      </c>
      <c r="H70" s="102">
        <f t="shared" si="44"/>
        <v>132000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132000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1.1606436296491691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11373000</v>
      </c>
      <c r="C71" s="104">
        <f>C69</f>
        <v>0</v>
      </c>
      <c r="D71" s="104"/>
      <c r="E71" s="104">
        <f>$B71      +$C71      +$D71</f>
        <v>11373000</v>
      </c>
      <c r="F71" s="105">
        <f t="shared" ref="F71:O71" si="45">F69</f>
        <v>11373000</v>
      </c>
      <c r="G71" s="106">
        <f t="shared" si="45"/>
        <v>3144000</v>
      </c>
      <c r="H71" s="105">
        <f t="shared" si="45"/>
        <v>132000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132000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1.1606436296491691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25545000</v>
      </c>
      <c r="C72" s="104">
        <f>SUM(C9:C15,C18:C23,C26:C29,C32,C35:C39,C42:C52,C55:C58,C61:C65,C69)</f>
        <v>0</v>
      </c>
      <c r="D72" s="104"/>
      <c r="E72" s="104">
        <f>$B72      +$C72      +$D72</f>
        <v>25545000</v>
      </c>
      <c r="F72" s="105">
        <f t="shared" ref="F72:O72" si="46">SUM(F9:F15,F18:F23,F26:F29,F32,F35:F39,F42:F52,F55:F58,F61:F65,F69)</f>
        <v>25545000</v>
      </c>
      <c r="G72" s="106">
        <f t="shared" si="46"/>
        <v>6269000</v>
      </c>
      <c r="H72" s="105">
        <f t="shared" si="46"/>
        <v>2235000</v>
      </c>
      <c r="I72" s="106">
        <f t="shared" si="46"/>
        <v>628091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2235000</v>
      </c>
      <c r="Q72" s="106">
        <f>$I72      +$K72      +$M72      +$O72</f>
        <v>628091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8.7492660011743979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2.4587629673125857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141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142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149</v>
      </c>
    </row>
    <row r="116" spans="1:23" x14ac:dyDescent="0.2">
      <c r="A116" s="29" t="s">
        <v>150</v>
      </c>
    </row>
    <row r="117" spans="1:23" x14ac:dyDescent="0.2">
      <c r="A117" s="29" t="s">
        <v>151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152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130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1720000</v>
      </c>
      <c r="C10" s="92">
        <v>0</v>
      </c>
      <c r="D10" s="92"/>
      <c r="E10" s="92">
        <f t="shared" ref="E10:E16" si="0">$B10      +$C10      +$D10</f>
        <v>1720000</v>
      </c>
      <c r="F10" s="93">
        <v>1720000</v>
      </c>
      <c r="G10" s="94">
        <v>1720000</v>
      </c>
      <c r="H10" s="93">
        <v>492000</v>
      </c>
      <c r="I10" s="94">
        <v>491900</v>
      </c>
      <c r="J10" s="93"/>
      <c r="K10" s="94"/>
      <c r="L10" s="93"/>
      <c r="M10" s="94"/>
      <c r="N10" s="93"/>
      <c r="O10" s="94"/>
      <c r="P10" s="93">
        <f t="shared" ref="P10:P16" si="1">$H10      +$J10      +$L10      +$N10</f>
        <v>492000</v>
      </c>
      <c r="Q10" s="94">
        <f t="shared" ref="Q10:Q16" si="2">$I10      +$K10      +$M10      +$O10</f>
        <v>491900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28.604651162790695</v>
      </c>
      <c r="U10" s="50">
        <f t="shared" ref="U10:U15" si="6">IF(($E10      =0),0,(($Q10      /$E10      )*100))</f>
        <v>28.598837209302324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1720000</v>
      </c>
      <c r="C16" s="95">
        <f>SUM(C9:C15)</f>
        <v>0</v>
      </c>
      <c r="D16" s="95"/>
      <c r="E16" s="95">
        <f t="shared" si="0"/>
        <v>1720000</v>
      </c>
      <c r="F16" s="96">
        <f t="shared" ref="F16:O16" si="7">SUM(F9:F15)</f>
        <v>1720000</v>
      </c>
      <c r="G16" s="97">
        <f t="shared" si="7"/>
        <v>1720000</v>
      </c>
      <c r="H16" s="96">
        <f t="shared" si="7"/>
        <v>492000</v>
      </c>
      <c r="I16" s="97">
        <f t="shared" si="7"/>
        <v>491900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492000</v>
      </c>
      <c r="Q16" s="97">
        <f t="shared" si="2"/>
        <v>491900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28.604651162790695</v>
      </c>
      <c r="U16" s="54">
        <f>IF((SUM($E9:$E13)+$E15)=0,0,(Q16/(SUM($E9:$E13)+$E15)*100))</f>
        <v>28.598837209302324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1682000</v>
      </c>
      <c r="C32" s="92">
        <v>0</v>
      </c>
      <c r="D32" s="92"/>
      <c r="E32" s="92">
        <f>$B32      +$C32      +$D32</f>
        <v>1682000</v>
      </c>
      <c r="F32" s="93">
        <v>1682000</v>
      </c>
      <c r="G32" s="94">
        <v>421000</v>
      </c>
      <c r="H32" s="93">
        <v>300000</v>
      </c>
      <c r="I32" s="94"/>
      <c r="J32" s="93"/>
      <c r="K32" s="94"/>
      <c r="L32" s="93"/>
      <c r="M32" s="94"/>
      <c r="N32" s="93"/>
      <c r="O32" s="94"/>
      <c r="P32" s="93">
        <f>$H32      +$J32      +$L32      +$N32</f>
        <v>300000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17.8359096313912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1682000</v>
      </c>
      <c r="C33" s="95">
        <f>C32</f>
        <v>0</v>
      </c>
      <c r="D33" s="95"/>
      <c r="E33" s="95">
        <f>$B33      +$C33      +$D33</f>
        <v>1682000</v>
      </c>
      <c r="F33" s="96">
        <f t="shared" ref="F33:O33" si="17">F32</f>
        <v>1682000</v>
      </c>
      <c r="G33" s="97">
        <f t="shared" si="17"/>
        <v>421000</v>
      </c>
      <c r="H33" s="96">
        <f t="shared" si="17"/>
        <v>300000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300000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17.8359096313912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5867000</v>
      </c>
      <c r="C35" s="92">
        <v>0</v>
      </c>
      <c r="D35" s="92"/>
      <c r="E35" s="92">
        <f t="shared" ref="E35:E40" si="18">$B35      +$C35      +$D35</f>
        <v>5867000</v>
      </c>
      <c r="F35" s="93">
        <v>5867000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3000000</v>
      </c>
      <c r="C38" s="92">
        <v>0</v>
      </c>
      <c r="D38" s="92"/>
      <c r="E38" s="92">
        <f t="shared" si="18"/>
        <v>3000000</v>
      </c>
      <c r="F38" s="93">
        <v>3000000</v>
      </c>
      <c r="G38" s="94">
        <v>1000000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8867000</v>
      </c>
      <c r="C40" s="95">
        <f>SUM(C35:C39)</f>
        <v>0</v>
      </c>
      <c r="D40" s="95"/>
      <c r="E40" s="95">
        <f t="shared" si="18"/>
        <v>8867000</v>
      </c>
      <c r="F40" s="96">
        <f t="shared" ref="F40:O40" si="25">SUM(F35:F39)</f>
        <v>8867000</v>
      </c>
      <c r="G40" s="97">
        <f t="shared" si="25"/>
        <v>1000000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10707000</v>
      </c>
      <c r="C51" s="92">
        <v>0</v>
      </c>
      <c r="D51" s="92"/>
      <c r="E51" s="92">
        <f t="shared" si="26"/>
        <v>10707000</v>
      </c>
      <c r="F51" s="93">
        <v>10707000</v>
      </c>
      <c r="G51" s="94">
        <v>707000</v>
      </c>
      <c r="H51" s="93"/>
      <c r="I51" s="94">
        <v>343997</v>
      </c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343997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3.2128233865695339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10707000</v>
      </c>
      <c r="C53" s="95">
        <f>SUM(C42:C52)</f>
        <v>0</v>
      </c>
      <c r="D53" s="95"/>
      <c r="E53" s="95">
        <f t="shared" si="26"/>
        <v>10707000</v>
      </c>
      <c r="F53" s="96">
        <f t="shared" ref="F53:O53" si="33">SUM(F42:F52)</f>
        <v>10707000</v>
      </c>
      <c r="G53" s="97">
        <f t="shared" si="33"/>
        <v>707000</v>
      </c>
      <c r="H53" s="96">
        <f t="shared" si="33"/>
        <v>0</v>
      </c>
      <c r="I53" s="97">
        <f t="shared" si="33"/>
        <v>343997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343997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3.2128233865695339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22976000</v>
      </c>
      <c r="C67" s="104">
        <f>SUM(C9:C15,C18:C23,C26:C29,C32,C35:C39,C42:C52,C55:C58,C61:C65)</f>
        <v>0</v>
      </c>
      <c r="D67" s="104"/>
      <c r="E67" s="104">
        <f t="shared" si="35"/>
        <v>22976000</v>
      </c>
      <c r="F67" s="105">
        <f t="shared" ref="F67:O67" si="43">SUM(F9:F15,F18:F23,F26:F29,F32,F35:F39,F42:F52,F55:F58,F61:F65)</f>
        <v>22976000</v>
      </c>
      <c r="G67" s="106">
        <f t="shared" si="43"/>
        <v>3848000</v>
      </c>
      <c r="H67" s="105">
        <f t="shared" si="43"/>
        <v>792000</v>
      </c>
      <c r="I67" s="106">
        <f t="shared" si="43"/>
        <v>835897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792000</v>
      </c>
      <c r="Q67" s="106">
        <f t="shared" si="37"/>
        <v>835897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3.4470752089136489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3.6381310933147635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12362000</v>
      </c>
      <c r="C69" s="92">
        <v>0</v>
      </c>
      <c r="D69" s="92"/>
      <c r="E69" s="92">
        <f>$B69      +$C69      +$D69</f>
        <v>12362000</v>
      </c>
      <c r="F69" s="93">
        <v>12362000</v>
      </c>
      <c r="G69" s="94">
        <v>5931000</v>
      </c>
      <c r="H69" s="93">
        <v>1968000</v>
      </c>
      <c r="I69" s="94">
        <v>1968067</v>
      </c>
      <c r="J69" s="93"/>
      <c r="K69" s="94"/>
      <c r="L69" s="93"/>
      <c r="M69" s="94"/>
      <c r="N69" s="93"/>
      <c r="O69" s="94"/>
      <c r="P69" s="93">
        <f>$H69      +$J69      +$L69      +$N69</f>
        <v>1968000</v>
      </c>
      <c r="Q69" s="94">
        <f>$I69      +$K69      +$M69      +$O69</f>
        <v>1968067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15.9197540850995</v>
      </c>
      <c r="U69" s="50">
        <f>IF(($E69      =0),0,(($Q69      /$E69      )*100))</f>
        <v>15.920296068597315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12362000</v>
      </c>
      <c r="C70" s="101">
        <f>C69</f>
        <v>0</v>
      </c>
      <c r="D70" s="101"/>
      <c r="E70" s="101">
        <f>$B70      +$C70      +$D70</f>
        <v>12362000</v>
      </c>
      <c r="F70" s="102">
        <f t="shared" ref="F70:O70" si="44">F69</f>
        <v>12362000</v>
      </c>
      <c r="G70" s="103">
        <f t="shared" si="44"/>
        <v>5931000</v>
      </c>
      <c r="H70" s="102">
        <f t="shared" si="44"/>
        <v>1968000</v>
      </c>
      <c r="I70" s="103">
        <f t="shared" si="44"/>
        <v>1968067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1968000</v>
      </c>
      <c r="Q70" s="103">
        <f>$I70      +$K70      +$M70      +$O70</f>
        <v>1968067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15.9197540850995</v>
      </c>
      <c r="U70" s="59">
        <f>IF($E70   =0,0,($Q70   /$E70 )*100)</f>
        <v>15.920296068597315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12362000</v>
      </c>
      <c r="C71" s="104">
        <f>C69</f>
        <v>0</v>
      </c>
      <c r="D71" s="104"/>
      <c r="E71" s="104">
        <f>$B71      +$C71      +$D71</f>
        <v>12362000</v>
      </c>
      <c r="F71" s="105">
        <f t="shared" ref="F71:O71" si="45">F69</f>
        <v>12362000</v>
      </c>
      <c r="G71" s="106">
        <f t="shared" si="45"/>
        <v>5931000</v>
      </c>
      <c r="H71" s="105">
        <f t="shared" si="45"/>
        <v>1968000</v>
      </c>
      <c r="I71" s="106">
        <f t="shared" si="45"/>
        <v>1968067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1968000</v>
      </c>
      <c r="Q71" s="106">
        <f>$I71      +$K71      +$M71      +$O71</f>
        <v>1968067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15.9197540850995</v>
      </c>
      <c r="U71" s="65">
        <f>IF($E71   =0,0,($Q71   /$E71   )*100)</f>
        <v>15.920296068597315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35338000</v>
      </c>
      <c r="C72" s="104">
        <f>SUM(C9:C15,C18:C23,C26:C29,C32,C35:C39,C42:C52,C55:C58,C61:C65,C69)</f>
        <v>0</v>
      </c>
      <c r="D72" s="104"/>
      <c r="E72" s="104">
        <f>$B72      +$C72      +$D72</f>
        <v>35338000</v>
      </c>
      <c r="F72" s="105">
        <f t="shared" ref="F72:O72" si="46">SUM(F9:F15,F18:F23,F26:F29,F32,F35:F39,F42:F52,F55:F58,F61:F65,F69)</f>
        <v>35338000</v>
      </c>
      <c r="G72" s="106">
        <f t="shared" si="46"/>
        <v>9779000</v>
      </c>
      <c r="H72" s="105">
        <f t="shared" si="46"/>
        <v>2760000</v>
      </c>
      <c r="I72" s="106">
        <f t="shared" si="46"/>
        <v>2803964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2760000</v>
      </c>
      <c r="Q72" s="106">
        <f>$I72      +$K72      +$M72      +$O72</f>
        <v>2803964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7.8102892070858561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7.9346991906729292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141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142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149</v>
      </c>
    </row>
    <row r="116" spans="1:23" x14ac:dyDescent="0.2">
      <c r="A116" s="29" t="s">
        <v>150</v>
      </c>
    </row>
    <row r="117" spans="1:23" x14ac:dyDescent="0.2">
      <c r="A117" s="29" t="s">
        <v>151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152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131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2811000</v>
      </c>
      <c r="C10" s="92">
        <v>0</v>
      </c>
      <c r="D10" s="92"/>
      <c r="E10" s="92">
        <f t="shared" ref="E10:E16" si="0">$B10      +$C10      +$D10</f>
        <v>2811000</v>
      </c>
      <c r="F10" s="93">
        <v>2811000</v>
      </c>
      <c r="G10" s="94">
        <v>2811000</v>
      </c>
      <c r="H10" s="93">
        <v>1072000</v>
      </c>
      <c r="I10" s="94">
        <v>1071937</v>
      </c>
      <c r="J10" s="93"/>
      <c r="K10" s="94"/>
      <c r="L10" s="93"/>
      <c r="M10" s="94"/>
      <c r="N10" s="93"/>
      <c r="O10" s="94"/>
      <c r="P10" s="93">
        <f t="shared" ref="P10:P16" si="1">$H10      +$J10      +$L10      +$N10</f>
        <v>1072000</v>
      </c>
      <c r="Q10" s="94">
        <f t="shared" ref="Q10:Q16" si="2">$I10      +$K10      +$M10      +$O10</f>
        <v>1071937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38.135894699395237</v>
      </c>
      <c r="U10" s="50">
        <f t="shared" ref="U10:U15" si="6">IF(($E10      =0),0,(($Q10      /$E10      )*100))</f>
        <v>38.133653504091072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2811000</v>
      </c>
      <c r="C16" s="95">
        <f>SUM(C9:C15)</f>
        <v>0</v>
      </c>
      <c r="D16" s="95"/>
      <c r="E16" s="95">
        <f t="shared" si="0"/>
        <v>2811000</v>
      </c>
      <c r="F16" s="96">
        <f t="shared" ref="F16:O16" si="7">SUM(F9:F15)</f>
        <v>2811000</v>
      </c>
      <c r="G16" s="97">
        <f t="shared" si="7"/>
        <v>2811000</v>
      </c>
      <c r="H16" s="96">
        <f t="shared" si="7"/>
        <v>1072000</v>
      </c>
      <c r="I16" s="97">
        <f t="shared" si="7"/>
        <v>1071937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1072000</v>
      </c>
      <c r="Q16" s="97">
        <f t="shared" si="2"/>
        <v>1071937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38.135894699395237</v>
      </c>
      <c r="U16" s="54">
        <f>IF((SUM($E9:$E13)+$E15)=0,0,(Q16/(SUM($E9:$E13)+$E15)*100))</f>
        <v>38.133653504091072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1359000</v>
      </c>
      <c r="C32" s="92">
        <v>0</v>
      </c>
      <c r="D32" s="92"/>
      <c r="E32" s="92">
        <f>$B32      +$C32      +$D32</f>
        <v>1359000</v>
      </c>
      <c r="F32" s="93">
        <v>1359000</v>
      </c>
      <c r="G32" s="94">
        <v>0</v>
      </c>
      <c r="H32" s="93"/>
      <c r="I32" s="94"/>
      <c r="J32" s="93"/>
      <c r="K32" s="94"/>
      <c r="L32" s="93"/>
      <c r="M32" s="94"/>
      <c r="N32" s="93"/>
      <c r="O32" s="94"/>
      <c r="P32" s="93">
        <f>$H32      +$J32      +$L32      +$N32</f>
        <v>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0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1359000</v>
      </c>
      <c r="C33" s="95">
        <f>C32</f>
        <v>0</v>
      </c>
      <c r="D33" s="95"/>
      <c r="E33" s="95">
        <f>$B33      +$C33      +$D33</f>
        <v>1359000</v>
      </c>
      <c r="F33" s="96">
        <f t="shared" ref="F33:O33" si="17">F32</f>
        <v>1359000</v>
      </c>
      <c r="G33" s="97">
        <f t="shared" si="17"/>
        <v>0</v>
      </c>
      <c r="H33" s="96">
        <f t="shared" si="17"/>
        <v>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0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2699000</v>
      </c>
      <c r="C35" s="92">
        <v>0</v>
      </c>
      <c r="D35" s="92"/>
      <c r="E35" s="92">
        <f t="shared" ref="E35:E40" si="18">$B35      +$C35      +$D35</f>
        <v>2699000</v>
      </c>
      <c r="F35" s="93">
        <v>2699000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284000</v>
      </c>
      <c r="C36" s="92">
        <v>0</v>
      </c>
      <c r="D36" s="92"/>
      <c r="E36" s="92">
        <f t="shared" si="18"/>
        <v>284000</v>
      </c>
      <c r="F36" s="93">
        <v>284000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2983000</v>
      </c>
      <c r="C40" s="95">
        <f>SUM(C35:C39)</f>
        <v>0</v>
      </c>
      <c r="D40" s="95"/>
      <c r="E40" s="95">
        <f t="shared" si="18"/>
        <v>2983000</v>
      </c>
      <c r="F40" s="96">
        <f t="shared" ref="F40:O40" si="25">SUM(F35:F39)</f>
        <v>2983000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10000000</v>
      </c>
      <c r="C51" s="92">
        <v>0</v>
      </c>
      <c r="D51" s="92"/>
      <c r="E51" s="92">
        <f t="shared" si="26"/>
        <v>10000000</v>
      </c>
      <c r="F51" s="93">
        <v>10000000</v>
      </c>
      <c r="G51" s="94">
        <v>1000000</v>
      </c>
      <c r="H51" s="93"/>
      <c r="I51" s="94">
        <v>43086</v>
      </c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43086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0.43086000000000002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10000000</v>
      </c>
      <c r="C53" s="95">
        <f>SUM(C42:C52)</f>
        <v>0</v>
      </c>
      <c r="D53" s="95"/>
      <c r="E53" s="95">
        <f t="shared" si="26"/>
        <v>10000000</v>
      </c>
      <c r="F53" s="96">
        <f t="shared" ref="F53:O53" si="33">SUM(F42:F52)</f>
        <v>10000000</v>
      </c>
      <c r="G53" s="97">
        <f t="shared" si="33"/>
        <v>1000000</v>
      </c>
      <c r="H53" s="96">
        <f t="shared" si="33"/>
        <v>0</v>
      </c>
      <c r="I53" s="97">
        <f t="shared" si="33"/>
        <v>43086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43086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0.43086000000000002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17153000</v>
      </c>
      <c r="C67" s="104">
        <f>SUM(C9:C15,C18:C23,C26:C29,C32,C35:C39,C42:C52,C55:C58,C61:C65)</f>
        <v>0</v>
      </c>
      <c r="D67" s="104"/>
      <c r="E67" s="104">
        <f t="shared" si="35"/>
        <v>17153000</v>
      </c>
      <c r="F67" s="105">
        <f t="shared" ref="F67:O67" si="43">SUM(F9:F15,F18:F23,F26:F29,F32,F35:F39,F42:F52,F55:F58,F61:F65)</f>
        <v>17153000</v>
      </c>
      <c r="G67" s="106">
        <f t="shared" si="43"/>
        <v>3811000</v>
      </c>
      <c r="H67" s="105">
        <f t="shared" si="43"/>
        <v>1072000</v>
      </c>
      <c r="I67" s="106">
        <f t="shared" si="43"/>
        <v>1115023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1072000</v>
      </c>
      <c r="Q67" s="106">
        <f t="shared" si="37"/>
        <v>1115023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6.3548520955599024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6.6098938881972851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10594000</v>
      </c>
      <c r="C69" s="92">
        <v>0</v>
      </c>
      <c r="D69" s="92"/>
      <c r="E69" s="92">
        <f>$B69      +$C69      +$D69</f>
        <v>10594000</v>
      </c>
      <c r="F69" s="93">
        <v>10594000</v>
      </c>
      <c r="G69" s="94">
        <v>1542000</v>
      </c>
      <c r="H69" s="93">
        <v>1542000</v>
      </c>
      <c r="I69" s="94">
        <v>210915</v>
      </c>
      <c r="J69" s="93"/>
      <c r="K69" s="94"/>
      <c r="L69" s="93"/>
      <c r="M69" s="94"/>
      <c r="N69" s="93"/>
      <c r="O69" s="94"/>
      <c r="P69" s="93">
        <f>$H69      +$J69      +$L69      +$N69</f>
        <v>1542000</v>
      </c>
      <c r="Q69" s="94">
        <f>$I69      +$K69      +$M69      +$O69</f>
        <v>210915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14.555408721918067</v>
      </c>
      <c r="U69" s="50">
        <f>IF(($E69      =0),0,(($Q69      /$E69      )*100))</f>
        <v>1.9908910704172174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10594000</v>
      </c>
      <c r="C70" s="101">
        <f>C69</f>
        <v>0</v>
      </c>
      <c r="D70" s="101"/>
      <c r="E70" s="101">
        <f>$B70      +$C70      +$D70</f>
        <v>10594000</v>
      </c>
      <c r="F70" s="102">
        <f t="shared" ref="F70:O70" si="44">F69</f>
        <v>10594000</v>
      </c>
      <c r="G70" s="103">
        <f t="shared" si="44"/>
        <v>1542000</v>
      </c>
      <c r="H70" s="102">
        <f t="shared" si="44"/>
        <v>1542000</v>
      </c>
      <c r="I70" s="103">
        <f t="shared" si="44"/>
        <v>210915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1542000</v>
      </c>
      <c r="Q70" s="103">
        <f>$I70      +$K70      +$M70      +$O70</f>
        <v>210915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14.555408721918067</v>
      </c>
      <c r="U70" s="59">
        <f>IF($E70   =0,0,($Q70   /$E70 )*100)</f>
        <v>1.9908910704172174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10594000</v>
      </c>
      <c r="C71" s="104">
        <f>C69</f>
        <v>0</v>
      </c>
      <c r="D71" s="104"/>
      <c r="E71" s="104">
        <f>$B71      +$C71      +$D71</f>
        <v>10594000</v>
      </c>
      <c r="F71" s="105">
        <f t="shared" ref="F71:O71" si="45">F69</f>
        <v>10594000</v>
      </c>
      <c r="G71" s="106">
        <f t="shared" si="45"/>
        <v>1542000</v>
      </c>
      <c r="H71" s="105">
        <f t="shared" si="45"/>
        <v>1542000</v>
      </c>
      <c r="I71" s="106">
        <f t="shared" si="45"/>
        <v>210915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1542000</v>
      </c>
      <c r="Q71" s="106">
        <f>$I71      +$K71      +$M71      +$O71</f>
        <v>210915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14.555408721918067</v>
      </c>
      <c r="U71" s="65">
        <f>IF($E71   =0,0,($Q71   /$E71   )*100)</f>
        <v>1.9908910704172174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27747000</v>
      </c>
      <c r="C72" s="104">
        <f>SUM(C9:C15,C18:C23,C26:C29,C32,C35:C39,C42:C52,C55:C58,C61:C65,C69)</f>
        <v>0</v>
      </c>
      <c r="D72" s="104"/>
      <c r="E72" s="104">
        <f>$B72      +$C72      +$D72</f>
        <v>27747000</v>
      </c>
      <c r="F72" s="105">
        <f t="shared" ref="F72:O72" si="46">SUM(F9:F15,F18:F23,F26:F29,F32,F35:F39,F42:F52,F55:F58,F61:F65,F69)</f>
        <v>27747000</v>
      </c>
      <c r="G72" s="106">
        <f t="shared" si="46"/>
        <v>5353000</v>
      </c>
      <c r="H72" s="105">
        <f t="shared" si="46"/>
        <v>2614000</v>
      </c>
      <c r="I72" s="106">
        <f t="shared" si="46"/>
        <v>1325938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2614000</v>
      </c>
      <c r="Q72" s="106">
        <f>$I72      +$K72      +$M72      +$O72</f>
        <v>1325938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9.5182609328915273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4.8280887011615627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141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142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149</v>
      </c>
    </row>
    <row r="116" spans="1:23" x14ac:dyDescent="0.2">
      <c r="A116" s="29" t="s">
        <v>150</v>
      </c>
    </row>
    <row r="117" spans="1:23" x14ac:dyDescent="0.2">
      <c r="A117" s="29" t="s">
        <v>151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152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132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1550000</v>
      </c>
      <c r="C10" s="92">
        <v>0</v>
      </c>
      <c r="D10" s="92"/>
      <c r="E10" s="92">
        <f t="shared" ref="E10:E16" si="0">$B10      +$C10      +$D10</f>
        <v>1550000</v>
      </c>
      <c r="F10" s="93">
        <v>1550000</v>
      </c>
      <c r="G10" s="94">
        <v>1550000</v>
      </c>
      <c r="H10" s="93">
        <v>154000</v>
      </c>
      <c r="I10" s="94">
        <v>102099</v>
      </c>
      <c r="J10" s="93"/>
      <c r="K10" s="94"/>
      <c r="L10" s="93"/>
      <c r="M10" s="94"/>
      <c r="N10" s="93"/>
      <c r="O10" s="94"/>
      <c r="P10" s="93">
        <f t="shared" ref="P10:P16" si="1">$H10      +$J10      +$L10      +$N10</f>
        <v>154000</v>
      </c>
      <c r="Q10" s="94">
        <f t="shared" ref="Q10:Q16" si="2">$I10      +$K10      +$M10      +$O10</f>
        <v>102099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9.935483870967742</v>
      </c>
      <c r="U10" s="50">
        <f t="shared" ref="U10:U15" si="6">IF(($E10      =0),0,(($Q10      /$E10      )*100))</f>
        <v>6.5870322580645162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1550000</v>
      </c>
      <c r="C16" s="95">
        <f>SUM(C9:C15)</f>
        <v>0</v>
      </c>
      <c r="D16" s="95"/>
      <c r="E16" s="95">
        <f t="shared" si="0"/>
        <v>1550000</v>
      </c>
      <c r="F16" s="96">
        <f t="shared" ref="F16:O16" si="7">SUM(F9:F15)</f>
        <v>1550000</v>
      </c>
      <c r="G16" s="97">
        <f t="shared" si="7"/>
        <v>1550000</v>
      </c>
      <c r="H16" s="96">
        <f t="shared" si="7"/>
        <v>154000</v>
      </c>
      <c r="I16" s="97">
        <f t="shared" si="7"/>
        <v>102099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154000</v>
      </c>
      <c r="Q16" s="97">
        <f t="shared" si="2"/>
        <v>102099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9.935483870967742</v>
      </c>
      <c r="U16" s="54">
        <f>IF((SUM($E9:$E13)+$E15)=0,0,(Q16/(SUM($E9:$E13)+$E15)*100))</f>
        <v>6.5870322580645162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1154000</v>
      </c>
      <c r="C32" s="92">
        <v>0</v>
      </c>
      <c r="D32" s="92"/>
      <c r="E32" s="92">
        <f>$B32      +$C32      +$D32</f>
        <v>1154000</v>
      </c>
      <c r="F32" s="93">
        <v>1154000</v>
      </c>
      <c r="G32" s="94">
        <v>289000</v>
      </c>
      <c r="H32" s="93">
        <v>136000</v>
      </c>
      <c r="I32" s="94">
        <v>136226</v>
      </c>
      <c r="J32" s="93"/>
      <c r="K32" s="94"/>
      <c r="L32" s="93"/>
      <c r="M32" s="94"/>
      <c r="N32" s="93"/>
      <c r="O32" s="94"/>
      <c r="P32" s="93">
        <f>$H32      +$J32      +$L32      +$N32</f>
        <v>136000</v>
      </c>
      <c r="Q32" s="94">
        <f>$I32      +$K32      +$M32      +$O32</f>
        <v>136226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11.785095320623917</v>
      </c>
      <c r="U32" s="50">
        <f>IF(($E32      =0),0,(($Q32      /$E32      )*100))</f>
        <v>11.80467937608319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1154000</v>
      </c>
      <c r="C33" s="95">
        <f>C32</f>
        <v>0</v>
      </c>
      <c r="D33" s="95"/>
      <c r="E33" s="95">
        <f>$B33      +$C33      +$D33</f>
        <v>1154000</v>
      </c>
      <c r="F33" s="96">
        <f t="shared" ref="F33:O33" si="17">F32</f>
        <v>1154000</v>
      </c>
      <c r="G33" s="97">
        <f t="shared" si="17"/>
        <v>289000</v>
      </c>
      <c r="H33" s="96">
        <f t="shared" si="17"/>
        <v>136000</v>
      </c>
      <c r="I33" s="97">
        <f t="shared" si="17"/>
        <v>136226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136000</v>
      </c>
      <c r="Q33" s="97">
        <f>$I33      +$K33      +$M33      +$O33</f>
        <v>136226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11.785095320623917</v>
      </c>
      <c r="U33" s="54">
        <f>IF($E33   =0,0,($Q33   /$E33   )*100)</f>
        <v>11.80467937608319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4500000</v>
      </c>
      <c r="C38" s="92">
        <v>0</v>
      </c>
      <c r="D38" s="92"/>
      <c r="E38" s="92">
        <f t="shared" si="18"/>
        <v>4500000</v>
      </c>
      <c r="F38" s="93">
        <v>4500000</v>
      </c>
      <c r="G38" s="94">
        <v>2000000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4500000</v>
      </c>
      <c r="C40" s="95">
        <f>SUM(C35:C39)</f>
        <v>0</v>
      </c>
      <c r="D40" s="95"/>
      <c r="E40" s="95">
        <f t="shared" si="18"/>
        <v>4500000</v>
      </c>
      <c r="F40" s="96">
        <f t="shared" ref="F40:O40" si="25">SUM(F35:F39)</f>
        <v>4500000</v>
      </c>
      <c r="G40" s="97">
        <f t="shared" si="25"/>
        <v>2000000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7204000</v>
      </c>
      <c r="C67" s="104">
        <f>SUM(C9:C15,C18:C23,C26:C29,C32,C35:C39,C42:C52,C55:C58,C61:C65)</f>
        <v>0</v>
      </c>
      <c r="D67" s="104"/>
      <c r="E67" s="104">
        <f t="shared" si="35"/>
        <v>7204000</v>
      </c>
      <c r="F67" s="105">
        <f t="shared" ref="F67:O67" si="43">SUM(F9:F15,F18:F23,F26:F29,F32,F35:F39,F42:F52,F55:F58,F61:F65)</f>
        <v>7204000</v>
      </c>
      <c r="G67" s="106">
        <f t="shared" si="43"/>
        <v>3839000</v>
      </c>
      <c r="H67" s="105">
        <f t="shared" si="43"/>
        <v>290000</v>
      </c>
      <c r="I67" s="106">
        <f t="shared" si="43"/>
        <v>238325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290000</v>
      </c>
      <c r="Q67" s="106">
        <f t="shared" si="37"/>
        <v>238325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4.025541365907829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3.3082315380344252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14181000</v>
      </c>
      <c r="C69" s="92">
        <v>0</v>
      </c>
      <c r="D69" s="92"/>
      <c r="E69" s="92">
        <f>$B69      +$C69      +$D69</f>
        <v>14181000</v>
      </c>
      <c r="F69" s="93">
        <v>14181000</v>
      </c>
      <c r="G69" s="94">
        <v>7424000</v>
      </c>
      <c r="H69" s="93">
        <v>5148000</v>
      </c>
      <c r="I69" s="94">
        <v>2783231</v>
      </c>
      <c r="J69" s="93"/>
      <c r="K69" s="94"/>
      <c r="L69" s="93"/>
      <c r="M69" s="94"/>
      <c r="N69" s="93"/>
      <c r="O69" s="94"/>
      <c r="P69" s="93">
        <f>$H69      +$J69      +$L69      +$N69</f>
        <v>5148000</v>
      </c>
      <c r="Q69" s="94">
        <f>$I69      +$K69      +$M69      +$O69</f>
        <v>2783231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36.302094351597205</v>
      </c>
      <c r="U69" s="50">
        <f>IF(($E69      =0),0,(($Q69      /$E69      )*100))</f>
        <v>19.626479091742471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14181000</v>
      </c>
      <c r="C70" s="101">
        <f>C69</f>
        <v>0</v>
      </c>
      <c r="D70" s="101"/>
      <c r="E70" s="101">
        <f>$B70      +$C70      +$D70</f>
        <v>14181000</v>
      </c>
      <c r="F70" s="102">
        <f t="shared" ref="F70:O70" si="44">F69</f>
        <v>14181000</v>
      </c>
      <c r="G70" s="103">
        <f t="shared" si="44"/>
        <v>7424000</v>
      </c>
      <c r="H70" s="102">
        <f t="shared" si="44"/>
        <v>5148000</v>
      </c>
      <c r="I70" s="103">
        <f t="shared" si="44"/>
        <v>2783231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5148000</v>
      </c>
      <c r="Q70" s="103">
        <f>$I70      +$K70      +$M70      +$O70</f>
        <v>2783231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36.302094351597205</v>
      </c>
      <c r="U70" s="59">
        <f>IF($E70   =0,0,($Q70   /$E70 )*100)</f>
        <v>19.626479091742471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14181000</v>
      </c>
      <c r="C71" s="104">
        <f>C69</f>
        <v>0</v>
      </c>
      <c r="D71" s="104"/>
      <c r="E71" s="104">
        <f>$B71      +$C71      +$D71</f>
        <v>14181000</v>
      </c>
      <c r="F71" s="105">
        <f t="shared" ref="F71:O71" si="45">F69</f>
        <v>14181000</v>
      </c>
      <c r="G71" s="106">
        <f t="shared" si="45"/>
        <v>7424000</v>
      </c>
      <c r="H71" s="105">
        <f t="shared" si="45"/>
        <v>5148000</v>
      </c>
      <c r="I71" s="106">
        <f t="shared" si="45"/>
        <v>2783231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5148000</v>
      </c>
      <c r="Q71" s="106">
        <f>$I71      +$K71      +$M71      +$O71</f>
        <v>2783231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36.302094351597205</v>
      </c>
      <c r="U71" s="65">
        <f>IF($E71   =0,0,($Q71   /$E71   )*100)</f>
        <v>19.626479091742471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21385000</v>
      </c>
      <c r="C72" s="104">
        <f>SUM(C9:C15,C18:C23,C26:C29,C32,C35:C39,C42:C52,C55:C58,C61:C65,C69)</f>
        <v>0</v>
      </c>
      <c r="D72" s="104"/>
      <c r="E72" s="104">
        <f>$B72      +$C72      +$D72</f>
        <v>21385000</v>
      </c>
      <c r="F72" s="105">
        <f t="shared" ref="F72:O72" si="46">SUM(F9:F15,F18:F23,F26:F29,F32,F35:F39,F42:F52,F55:F58,F61:F65,F69)</f>
        <v>21385000</v>
      </c>
      <c r="G72" s="106">
        <f t="shared" si="46"/>
        <v>11263000</v>
      </c>
      <c r="H72" s="105">
        <f t="shared" si="46"/>
        <v>5438000</v>
      </c>
      <c r="I72" s="106">
        <f t="shared" si="46"/>
        <v>3021556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5438000</v>
      </c>
      <c r="Q72" s="106">
        <f>$I72      +$K72      +$M72      +$O72</f>
        <v>3021556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25.429039046060321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14.129324292728548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141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142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149</v>
      </c>
    </row>
    <row r="116" spans="1:23" x14ac:dyDescent="0.2">
      <c r="A116" s="29" t="s">
        <v>150</v>
      </c>
    </row>
    <row r="117" spans="1:23" x14ac:dyDescent="0.2">
      <c r="A117" s="29" t="s">
        <v>151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152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133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1550000</v>
      </c>
      <c r="C10" s="92">
        <v>0</v>
      </c>
      <c r="D10" s="92"/>
      <c r="E10" s="92">
        <f t="shared" ref="E10:E16" si="0">$B10      +$C10      +$D10</f>
        <v>1550000</v>
      </c>
      <c r="F10" s="93">
        <v>1550000</v>
      </c>
      <c r="G10" s="94">
        <v>1550000</v>
      </c>
      <c r="H10" s="93">
        <v>98000</v>
      </c>
      <c r="I10" s="94">
        <v>1434870</v>
      </c>
      <c r="J10" s="93"/>
      <c r="K10" s="94"/>
      <c r="L10" s="93"/>
      <c r="M10" s="94"/>
      <c r="N10" s="93"/>
      <c r="O10" s="94"/>
      <c r="P10" s="93">
        <f t="shared" ref="P10:P16" si="1">$H10      +$J10      +$L10      +$N10</f>
        <v>98000</v>
      </c>
      <c r="Q10" s="94">
        <f t="shared" ref="Q10:Q16" si="2">$I10      +$K10      +$M10      +$O10</f>
        <v>1434870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6.3225806451612909</v>
      </c>
      <c r="U10" s="50">
        <f t="shared" ref="U10:U15" si="6">IF(($E10      =0),0,(($Q10      /$E10      )*100))</f>
        <v>92.572258064516134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1550000</v>
      </c>
      <c r="C16" s="95">
        <f>SUM(C9:C15)</f>
        <v>0</v>
      </c>
      <c r="D16" s="95"/>
      <c r="E16" s="95">
        <f t="shared" si="0"/>
        <v>1550000</v>
      </c>
      <c r="F16" s="96">
        <f t="shared" ref="F16:O16" si="7">SUM(F9:F15)</f>
        <v>1550000</v>
      </c>
      <c r="G16" s="97">
        <f t="shared" si="7"/>
        <v>1550000</v>
      </c>
      <c r="H16" s="96">
        <f t="shared" si="7"/>
        <v>98000</v>
      </c>
      <c r="I16" s="97">
        <f t="shared" si="7"/>
        <v>1434870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98000</v>
      </c>
      <c r="Q16" s="97">
        <f t="shared" si="2"/>
        <v>1434870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6.3225806451612909</v>
      </c>
      <c r="U16" s="54">
        <f>IF((SUM($E9:$E13)+$E15)=0,0,(Q16/(SUM($E9:$E13)+$E15)*100))</f>
        <v>92.572258064516134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1672000</v>
      </c>
      <c r="C32" s="92">
        <v>0</v>
      </c>
      <c r="D32" s="92"/>
      <c r="E32" s="92">
        <f>$B32      +$C32      +$D32</f>
        <v>1672000</v>
      </c>
      <c r="F32" s="93">
        <v>1672000</v>
      </c>
      <c r="G32" s="94">
        <v>418000</v>
      </c>
      <c r="H32" s="93">
        <v>831000</v>
      </c>
      <c r="I32" s="94">
        <v>3370407</v>
      </c>
      <c r="J32" s="93"/>
      <c r="K32" s="94"/>
      <c r="L32" s="93"/>
      <c r="M32" s="94"/>
      <c r="N32" s="93"/>
      <c r="O32" s="94"/>
      <c r="P32" s="93">
        <f>$H32      +$J32      +$L32      +$N32</f>
        <v>831000</v>
      </c>
      <c r="Q32" s="94">
        <f>$I32      +$K32      +$M32      +$O32</f>
        <v>3370407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49.700956937799049</v>
      </c>
      <c r="U32" s="50">
        <f>IF(($E32      =0),0,(($Q32      /$E32      )*100))</f>
        <v>201.57936602870814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1672000</v>
      </c>
      <c r="C33" s="95">
        <f>C32</f>
        <v>0</v>
      </c>
      <c r="D33" s="95"/>
      <c r="E33" s="95">
        <f>$B33      +$C33      +$D33</f>
        <v>1672000</v>
      </c>
      <c r="F33" s="96">
        <f t="shared" ref="F33:O33" si="17">F32</f>
        <v>1672000</v>
      </c>
      <c r="G33" s="97">
        <f t="shared" si="17"/>
        <v>418000</v>
      </c>
      <c r="H33" s="96">
        <f t="shared" si="17"/>
        <v>831000</v>
      </c>
      <c r="I33" s="97">
        <f t="shared" si="17"/>
        <v>3370407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831000</v>
      </c>
      <c r="Q33" s="97">
        <f>$I33      +$K33      +$M33      +$O33</f>
        <v>3370407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49.700956937799049</v>
      </c>
      <c r="U33" s="54">
        <f>IF($E33   =0,0,($Q33   /$E33   )*100)</f>
        <v>201.57936602870814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10026000</v>
      </c>
      <c r="C35" s="92">
        <v>0</v>
      </c>
      <c r="D35" s="92"/>
      <c r="E35" s="92">
        <f t="shared" ref="E35:E40" si="18">$B35      +$C35      +$D35</f>
        <v>10026000</v>
      </c>
      <c r="F35" s="93">
        <v>10026000</v>
      </c>
      <c r="G35" s="94">
        <v>0</v>
      </c>
      <c r="H35" s="93"/>
      <c r="I35" s="94">
        <v>9938726</v>
      </c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9938726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99.129523239577097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245000</v>
      </c>
      <c r="C36" s="92">
        <v>0</v>
      </c>
      <c r="D36" s="92"/>
      <c r="E36" s="92">
        <f t="shared" si="18"/>
        <v>245000</v>
      </c>
      <c r="F36" s="93">
        <v>245000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10271000</v>
      </c>
      <c r="C40" s="95">
        <f>SUM(C35:C39)</f>
        <v>0</v>
      </c>
      <c r="D40" s="95"/>
      <c r="E40" s="95">
        <f t="shared" si="18"/>
        <v>10271000</v>
      </c>
      <c r="F40" s="96">
        <f t="shared" ref="F40:O40" si="25">SUM(F35:F39)</f>
        <v>10271000</v>
      </c>
      <c r="G40" s="97">
        <f t="shared" si="25"/>
        <v>0</v>
      </c>
      <c r="H40" s="96">
        <f t="shared" si="25"/>
        <v>0</v>
      </c>
      <c r="I40" s="97">
        <f t="shared" si="25"/>
        <v>9938726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9938726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99.129523239577097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13493000</v>
      </c>
      <c r="C67" s="104">
        <f>SUM(C9:C15,C18:C23,C26:C29,C32,C35:C39,C42:C52,C55:C58,C61:C65)</f>
        <v>0</v>
      </c>
      <c r="D67" s="104"/>
      <c r="E67" s="104">
        <f t="shared" si="35"/>
        <v>13493000</v>
      </c>
      <c r="F67" s="105">
        <f t="shared" ref="F67:O67" si="43">SUM(F9:F15,F18:F23,F26:F29,F32,F35:F39,F42:F52,F55:F58,F61:F65)</f>
        <v>13493000</v>
      </c>
      <c r="G67" s="106">
        <f t="shared" si="43"/>
        <v>1968000</v>
      </c>
      <c r="H67" s="105">
        <f t="shared" si="43"/>
        <v>929000</v>
      </c>
      <c r="I67" s="106">
        <f t="shared" si="43"/>
        <v>14744003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929000</v>
      </c>
      <c r="Q67" s="106">
        <f t="shared" si="37"/>
        <v>14744003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7.0123792270531409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111.2922931763285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25277000</v>
      </c>
      <c r="C69" s="92">
        <v>0</v>
      </c>
      <c r="D69" s="92"/>
      <c r="E69" s="92">
        <f>$B69      +$C69      +$D69</f>
        <v>25277000</v>
      </c>
      <c r="F69" s="93">
        <v>25277000</v>
      </c>
      <c r="G69" s="94">
        <v>7620000</v>
      </c>
      <c r="H69" s="93">
        <v>7620000</v>
      </c>
      <c r="I69" s="94">
        <v>38598887</v>
      </c>
      <c r="J69" s="93"/>
      <c r="K69" s="94"/>
      <c r="L69" s="93"/>
      <c r="M69" s="94"/>
      <c r="N69" s="93"/>
      <c r="O69" s="94"/>
      <c r="P69" s="93">
        <f>$H69      +$J69      +$L69      +$N69</f>
        <v>7620000</v>
      </c>
      <c r="Q69" s="94">
        <f>$I69      +$K69      +$M69      +$O69</f>
        <v>38598887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30.145982513747676</v>
      </c>
      <c r="U69" s="50">
        <f>IF(($E69      =0),0,(($Q69      /$E69      )*100))</f>
        <v>152.70359219844127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25277000</v>
      </c>
      <c r="C70" s="101">
        <f>C69</f>
        <v>0</v>
      </c>
      <c r="D70" s="101"/>
      <c r="E70" s="101">
        <f>$B70      +$C70      +$D70</f>
        <v>25277000</v>
      </c>
      <c r="F70" s="102">
        <f t="shared" ref="F70:O70" si="44">F69</f>
        <v>25277000</v>
      </c>
      <c r="G70" s="103">
        <f t="shared" si="44"/>
        <v>7620000</v>
      </c>
      <c r="H70" s="102">
        <f t="shared" si="44"/>
        <v>7620000</v>
      </c>
      <c r="I70" s="103">
        <f t="shared" si="44"/>
        <v>38598887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7620000</v>
      </c>
      <c r="Q70" s="103">
        <f>$I70      +$K70      +$M70      +$O70</f>
        <v>38598887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30.145982513747676</v>
      </c>
      <c r="U70" s="59">
        <f>IF($E70   =0,0,($Q70   /$E70 )*100)</f>
        <v>152.70359219844127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25277000</v>
      </c>
      <c r="C71" s="104">
        <f>C69</f>
        <v>0</v>
      </c>
      <c r="D71" s="104"/>
      <c r="E71" s="104">
        <f>$B71      +$C71      +$D71</f>
        <v>25277000</v>
      </c>
      <c r="F71" s="105">
        <f t="shared" ref="F71:O71" si="45">F69</f>
        <v>25277000</v>
      </c>
      <c r="G71" s="106">
        <f t="shared" si="45"/>
        <v>7620000</v>
      </c>
      <c r="H71" s="105">
        <f t="shared" si="45"/>
        <v>7620000</v>
      </c>
      <c r="I71" s="106">
        <f t="shared" si="45"/>
        <v>38598887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7620000</v>
      </c>
      <c r="Q71" s="106">
        <f>$I71      +$K71      +$M71      +$O71</f>
        <v>38598887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30.145982513747676</v>
      </c>
      <c r="U71" s="65">
        <f>IF($E71   =0,0,($Q71   /$E71   )*100)</f>
        <v>152.70359219844127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38770000</v>
      </c>
      <c r="C72" s="104">
        <f>SUM(C9:C15,C18:C23,C26:C29,C32,C35:C39,C42:C52,C55:C58,C61:C65,C69)</f>
        <v>0</v>
      </c>
      <c r="D72" s="104"/>
      <c r="E72" s="104">
        <f>$B72      +$C72      +$D72</f>
        <v>38770000</v>
      </c>
      <c r="F72" s="105">
        <f t="shared" ref="F72:O72" si="46">SUM(F9:F15,F18:F23,F26:F29,F32,F35:F39,F42:F52,F55:F58,F61:F65,F69)</f>
        <v>38770000</v>
      </c>
      <c r="G72" s="106">
        <f t="shared" si="46"/>
        <v>9588000</v>
      </c>
      <c r="H72" s="105">
        <f t="shared" si="46"/>
        <v>8549000</v>
      </c>
      <c r="I72" s="106">
        <f t="shared" si="46"/>
        <v>53342890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8549000</v>
      </c>
      <c r="Q72" s="106">
        <f>$I72      +$K72      +$M72      +$O72</f>
        <v>53342890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22.19078520441272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138.46304996755353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141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142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149</v>
      </c>
    </row>
    <row r="116" spans="1:23" x14ac:dyDescent="0.2">
      <c r="A116" s="29" t="s">
        <v>150</v>
      </c>
    </row>
    <row r="117" spans="1:23" x14ac:dyDescent="0.2">
      <c r="A117" s="29" t="s">
        <v>151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152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134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1550000</v>
      </c>
      <c r="C10" s="92">
        <v>0</v>
      </c>
      <c r="D10" s="92"/>
      <c r="E10" s="92">
        <f t="shared" ref="E10:E16" si="0">$B10      +$C10      +$D10</f>
        <v>1550000</v>
      </c>
      <c r="F10" s="93">
        <v>1550000</v>
      </c>
      <c r="G10" s="94">
        <v>1550000</v>
      </c>
      <c r="H10" s="93">
        <v>559000</v>
      </c>
      <c r="I10" s="94">
        <v>513335</v>
      </c>
      <c r="J10" s="93"/>
      <c r="K10" s="94"/>
      <c r="L10" s="93"/>
      <c r="M10" s="94"/>
      <c r="N10" s="93"/>
      <c r="O10" s="94"/>
      <c r="P10" s="93">
        <f t="shared" ref="P10:P16" si="1">$H10      +$J10      +$L10      +$N10</f>
        <v>559000</v>
      </c>
      <c r="Q10" s="94">
        <f t="shared" ref="Q10:Q16" si="2">$I10      +$K10      +$M10      +$O10</f>
        <v>513335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36.064516129032256</v>
      </c>
      <c r="U10" s="50">
        <f t="shared" ref="U10:U15" si="6">IF(($E10      =0),0,(($Q10      /$E10      )*100))</f>
        <v>33.118387096774192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6000000</v>
      </c>
      <c r="C11" s="92">
        <v>0</v>
      </c>
      <c r="D11" s="92"/>
      <c r="E11" s="92">
        <f t="shared" si="0"/>
        <v>6000000</v>
      </c>
      <c r="F11" s="93">
        <v>6000000</v>
      </c>
      <c r="G11" s="94">
        <v>3000000</v>
      </c>
      <c r="H11" s="93">
        <v>1213000</v>
      </c>
      <c r="I11" s="94">
        <v>1012416</v>
      </c>
      <c r="J11" s="93"/>
      <c r="K11" s="94"/>
      <c r="L11" s="93"/>
      <c r="M11" s="94"/>
      <c r="N11" s="93"/>
      <c r="O11" s="94"/>
      <c r="P11" s="93">
        <f t="shared" si="1"/>
        <v>1213000</v>
      </c>
      <c r="Q11" s="94">
        <f t="shared" si="2"/>
        <v>1012416</v>
      </c>
      <c r="R11" s="48">
        <f t="shared" si="3"/>
        <v>0</v>
      </c>
      <c r="S11" s="49">
        <f t="shared" si="4"/>
        <v>0</v>
      </c>
      <c r="T11" s="48">
        <f t="shared" si="5"/>
        <v>20.216666666666665</v>
      </c>
      <c r="U11" s="50">
        <f t="shared" si="6"/>
        <v>16.8736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7550000</v>
      </c>
      <c r="C16" s="95">
        <f>SUM(C9:C15)</f>
        <v>0</v>
      </c>
      <c r="D16" s="95"/>
      <c r="E16" s="95">
        <f t="shared" si="0"/>
        <v>7550000</v>
      </c>
      <c r="F16" s="96">
        <f t="shared" ref="F16:O16" si="7">SUM(F9:F15)</f>
        <v>7550000</v>
      </c>
      <c r="G16" s="97">
        <f t="shared" si="7"/>
        <v>4550000</v>
      </c>
      <c r="H16" s="96">
        <f t="shared" si="7"/>
        <v>1772000</v>
      </c>
      <c r="I16" s="97">
        <f t="shared" si="7"/>
        <v>1525751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1772000</v>
      </c>
      <c r="Q16" s="97">
        <f t="shared" si="2"/>
        <v>1525751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23.47019867549669</v>
      </c>
      <c r="U16" s="54">
        <f>IF((SUM($E9:$E13)+$E15)=0,0,(Q16/(SUM($E9:$E13)+$E15)*100))</f>
        <v>20.208622516556289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183379000</v>
      </c>
      <c r="C28" s="92">
        <v>0</v>
      </c>
      <c r="D28" s="92"/>
      <c r="E28" s="92">
        <f>$B28      +$C28      +$D28</f>
        <v>183379000</v>
      </c>
      <c r="F28" s="93">
        <v>183379000</v>
      </c>
      <c r="G28" s="94">
        <v>61984000</v>
      </c>
      <c r="H28" s="93">
        <v>38894000</v>
      </c>
      <c r="I28" s="94">
        <v>37978973</v>
      </c>
      <c r="J28" s="93"/>
      <c r="K28" s="94"/>
      <c r="L28" s="93"/>
      <c r="M28" s="94"/>
      <c r="N28" s="93"/>
      <c r="O28" s="94"/>
      <c r="P28" s="93">
        <f>$H28      +$J28      +$L28      +$N28</f>
        <v>38894000</v>
      </c>
      <c r="Q28" s="94">
        <f>$I28      +$K28      +$M28      +$O28</f>
        <v>37978973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21.209625965895768</v>
      </c>
      <c r="U28" s="50">
        <f>IF(($E28      =0),0,(($Q28      /$E28      )*100))</f>
        <v>20.710644621248889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183379000</v>
      </c>
      <c r="C30" s="95">
        <f>SUM(C26:C29)</f>
        <v>0</v>
      </c>
      <c r="D30" s="95"/>
      <c r="E30" s="95">
        <f>$B30      +$C30      +$D30</f>
        <v>183379000</v>
      </c>
      <c r="F30" s="96">
        <f t="shared" ref="F30:O30" si="16">SUM(F26:F29)</f>
        <v>183379000</v>
      </c>
      <c r="G30" s="97">
        <f t="shared" si="16"/>
        <v>61984000</v>
      </c>
      <c r="H30" s="96">
        <f t="shared" si="16"/>
        <v>38894000</v>
      </c>
      <c r="I30" s="97">
        <f t="shared" si="16"/>
        <v>37978973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38894000</v>
      </c>
      <c r="Q30" s="97">
        <f>$I30      +$K30      +$M30      +$O30</f>
        <v>37978973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21.209625965895768</v>
      </c>
      <c r="U30" s="54">
        <f>IF($E30   =0,0,($Q30   /$E30   )*100)</f>
        <v>20.710644621248889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3068000</v>
      </c>
      <c r="C32" s="92">
        <v>0</v>
      </c>
      <c r="D32" s="92"/>
      <c r="E32" s="92">
        <f>$B32      +$C32      +$D32</f>
        <v>3068000</v>
      </c>
      <c r="F32" s="93">
        <v>3068000</v>
      </c>
      <c r="G32" s="94">
        <v>767000</v>
      </c>
      <c r="H32" s="93">
        <v>1666000</v>
      </c>
      <c r="I32" s="94">
        <v>1655268</v>
      </c>
      <c r="J32" s="93"/>
      <c r="K32" s="94"/>
      <c r="L32" s="93"/>
      <c r="M32" s="94"/>
      <c r="N32" s="93"/>
      <c r="O32" s="94"/>
      <c r="P32" s="93">
        <f>$H32      +$J32      +$L32      +$N32</f>
        <v>1666000</v>
      </c>
      <c r="Q32" s="94">
        <f>$I32      +$K32      +$M32      +$O32</f>
        <v>1655268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54.302477183833119</v>
      </c>
      <c r="U32" s="50">
        <f>IF(($E32      =0),0,(($Q32      /$E32      )*100))</f>
        <v>53.95267275097784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3068000</v>
      </c>
      <c r="C33" s="95">
        <f>C32</f>
        <v>0</v>
      </c>
      <c r="D33" s="95"/>
      <c r="E33" s="95">
        <f>$B33      +$C33      +$D33</f>
        <v>3068000</v>
      </c>
      <c r="F33" s="96">
        <f t="shared" ref="F33:O33" si="17">F32</f>
        <v>3068000</v>
      </c>
      <c r="G33" s="97">
        <f t="shared" si="17"/>
        <v>767000</v>
      </c>
      <c r="H33" s="96">
        <f t="shared" si="17"/>
        <v>1666000</v>
      </c>
      <c r="I33" s="97">
        <f t="shared" si="17"/>
        <v>1655268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1666000</v>
      </c>
      <c r="Q33" s="97">
        <f>$I33      +$K33      +$M33      +$O33</f>
        <v>1655268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54.302477183833119</v>
      </c>
      <c r="U33" s="54">
        <f>IF($E33   =0,0,($Q33   /$E33   )*100)</f>
        <v>53.95267275097784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15100000</v>
      </c>
      <c r="C35" s="92">
        <v>0</v>
      </c>
      <c r="D35" s="92"/>
      <c r="E35" s="92">
        <f t="shared" ref="E35:E40" si="18">$B35      +$C35      +$D35</f>
        <v>15100000</v>
      </c>
      <c r="F35" s="93">
        <v>15100000</v>
      </c>
      <c r="G35" s="94">
        <v>0</v>
      </c>
      <c r="H35" s="93"/>
      <c r="I35" s="94">
        <v>839303</v>
      </c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839303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5.5582980132450333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4204000</v>
      </c>
      <c r="C36" s="92">
        <v>0</v>
      </c>
      <c r="D36" s="92"/>
      <c r="E36" s="92">
        <f t="shared" si="18"/>
        <v>4204000</v>
      </c>
      <c r="F36" s="93">
        <v>4204000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19304000</v>
      </c>
      <c r="C40" s="95">
        <f>SUM(C35:C39)</f>
        <v>0</v>
      </c>
      <c r="D40" s="95"/>
      <c r="E40" s="95">
        <f t="shared" si="18"/>
        <v>19304000</v>
      </c>
      <c r="F40" s="96">
        <f t="shared" ref="F40:O40" si="25">SUM(F35:F39)</f>
        <v>19304000</v>
      </c>
      <c r="G40" s="97">
        <f t="shared" si="25"/>
        <v>0</v>
      </c>
      <c r="H40" s="96">
        <f t="shared" si="25"/>
        <v>0</v>
      </c>
      <c r="I40" s="97">
        <f t="shared" si="25"/>
        <v>839303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839303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5.5582980132450333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3082000</v>
      </c>
      <c r="C51" s="92">
        <v>0</v>
      </c>
      <c r="D51" s="92"/>
      <c r="E51" s="92">
        <f t="shared" si="26"/>
        <v>3082000</v>
      </c>
      <c r="F51" s="93">
        <v>3082000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3082000</v>
      </c>
      <c r="C53" s="95">
        <f>SUM(C42:C52)</f>
        <v>0</v>
      </c>
      <c r="D53" s="95"/>
      <c r="E53" s="95">
        <f t="shared" si="26"/>
        <v>3082000</v>
      </c>
      <c r="F53" s="96">
        <f t="shared" ref="F53:O53" si="33">SUM(F42:F52)</f>
        <v>3082000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216383000</v>
      </c>
      <c r="C67" s="104">
        <f>SUM(C9:C15,C18:C23,C26:C29,C32,C35:C39,C42:C52,C55:C58,C61:C65)</f>
        <v>0</v>
      </c>
      <c r="D67" s="104"/>
      <c r="E67" s="104">
        <f t="shared" si="35"/>
        <v>216383000</v>
      </c>
      <c r="F67" s="105">
        <f t="shared" ref="F67:O67" si="43">SUM(F9:F15,F18:F23,F26:F29,F32,F35:F39,F42:F52,F55:F58,F61:F65)</f>
        <v>216383000</v>
      </c>
      <c r="G67" s="106">
        <f t="shared" si="43"/>
        <v>67301000</v>
      </c>
      <c r="H67" s="105">
        <f t="shared" si="43"/>
        <v>42332000</v>
      </c>
      <c r="I67" s="106">
        <f t="shared" si="43"/>
        <v>41999295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42332000</v>
      </c>
      <c r="Q67" s="106">
        <f t="shared" si="37"/>
        <v>41999295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19.951079041752482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19.794275116764616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42262000</v>
      </c>
      <c r="C69" s="92">
        <v>0</v>
      </c>
      <c r="D69" s="92"/>
      <c r="E69" s="92">
        <f>$B69      +$C69      +$D69</f>
        <v>42262000</v>
      </c>
      <c r="F69" s="93">
        <v>42262000</v>
      </c>
      <c r="G69" s="94">
        <v>7038000</v>
      </c>
      <c r="H69" s="93">
        <v>188000</v>
      </c>
      <c r="I69" s="94">
        <v>1123393</v>
      </c>
      <c r="J69" s="93"/>
      <c r="K69" s="94"/>
      <c r="L69" s="93"/>
      <c r="M69" s="94"/>
      <c r="N69" s="93"/>
      <c r="O69" s="94"/>
      <c r="P69" s="93">
        <f>$H69      +$J69      +$L69      +$N69</f>
        <v>188000</v>
      </c>
      <c r="Q69" s="94">
        <f>$I69      +$K69      +$M69      +$O69</f>
        <v>1123393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0.44484406795702996</v>
      </c>
      <c r="U69" s="50">
        <f>IF(($E69      =0),0,(($Q69      /$E69      )*100))</f>
        <v>2.6581633618853817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42262000</v>
      </c>
      <c r="C70" s="101">
        <f>C69</f>
        <v>0</v>
      </c>
      <c r="D70" s="101"/>
      <c r="E70" s="101">
        <f>$B70      +$C70      +$D70</f>
        <v>42262000</v>
      </c>
      <c r="F70" s="102">
        <f t="shared" ref="F70:O70" si="44">F69</f>
        <v>42262000</v>
      </c>
      <c r="G70" s="103">
        <f t="shared" si="44"/>
        <v>7038000</v>
      </c>
      <c r="H70" s="102">
        <f t="shared" si="44"/>
        <v>188000</v>
      </c>
      <c r="I70" s="103">
        <f t="shared" si="44"/>
        <v>1123393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188000</v>
      </c>
      <c r="Q70" s="103">
        <f>$I70      +$K70      +$M70      +$O70</f>
        <v>1123393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0.44484406795702996</v>
      </c>
      <c r="U70" s="59">
        <f>IF($E70   =0,0,($Q70   /$E70 )*100)</f>
        <v>2.6581633618853817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42262000</v>
      </c>
      <c r="C71" s="104">
        <f>C69</f>
        <v>0</v>
      </c>
      <c r="D71" s="104"/>
      <c r="E71" s="104">
        <f>$B71      +$C71      +$D71</f>
        <v>42262000</v>
      </c>
      <c r="F71" s="105">
        <f t="shared" ref="F71:O71" si="45">F69</f>
        <v>42262000</v>
      </c>
      <c r="G71" s="106">
        <f t="shared" si="45"/>
        <v>7038000</v>
      </c>
      <c r="H71" s="105">
        <f t="shared" si="45"/>
        <v>188000</v>
      </c>
      <c r="I71" s="106">
        <f t="shared" si="45"/>
        <v>1123393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188000</v>
      </c>
      <c r="Q71" s="106">
        <f>$I71      +$K71      +$M71      +$O71</f>
        <v>1123393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0.44484406795702996</v>
      </c>
      <c r="U71" s="65">
        <f>IF($E71   =0,0,($Q71   /$E71   )*100)</f>
        <v>2.6581633618853817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258645000</v>
      </c>
      <c r="C72" s="104">
        <f>SUM(C9:C15,C18:C23,C26:C29,C32,C35:C39,C42:C52,C55:C58,C61:C65,C69)</f>
        <v>0</v>
      </c>
      <c r="D72" s="104"/>
      <c r="E72" s="104">
        <f>$B72      +$C72      +$D72</f>
        <v>258645000</v>
      </c>
      <c r="F72" s="105">
        <f t="shared" ref="F72:O72" si="46">SUM(F9:F15,F18:F23,F26:F29,F32,F35:F39,F42:F52,F55:F58,F61:F65,F69)</f>
        <v>258645000</v>
      </c>
      <c r="G72" s="106">
        <f t="shared" si="46"/>
        <v>74339000</v>
      </c>
      <c r="H72" s="105">
        <f t="shared" si="46"/>
        <v>42520000</v>
      </c>
      <c r="I72" s="106">
        <f t="shared" si="46"/>
        <v>43122688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42520000</v>
      </c>
      <c r="Q72" s="106">
        <f>$I72      +$K72      +$M72      +$O72</f>
        <v>43122688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16.711143251284188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16.948010737263257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141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142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149</v>
      </c>
    </row>
    <row r="116" spans="1:23" x14ac:dyDescent="0.2">
      <c r="A116" s="29" t="s">
        <v>150</v>
      </c>
    </row>
    <row r="117" spans="1:23" x14ac:dyDescent="0.2">
      <c r="A117" s="29" t="s">
        <v>151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152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135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2663000</v>
      </c>
      <c r="C10" s="92">
        <v>0</v>
      </c>
      <c r="D10" s="92"/>
      <c r="E10" s="92">
        <f t="shared" ref="E10:E16" si="0">$B10      +$C10      +$D10</f>
        <v>2663000</v>
      </c>
      <c r="F10" s="93">
        <v>2663000</v>
      </c>
      <c r="G10" s="94">
        <v>2663000</v>
      </c>
      <c r="H10" s="93">
        <v>448000</v>
      </c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448000</v>
      </c>
      <c r="Q10" s="94">
        <f t="shared" ref="Q10:Q16" si="2">$I10      +$K10      +$M10      +$O10</f>
        <v>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16.823131806233572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2663000</v>
      </c>
      <c r="C16" s="95">
        <f>SUM(C9:C15)</f>
        <v>0</v>
      </c>
      <c r="D16" s="95"/>
      <c r="E16" s="95">
        <f t="shared" si="0"/>
        <v>2663000</v>
      </c>
      <c r="F16" s="96">
        <f t="shared" ref="F16:O16" si="7">SUM(F9:F15)</f>
        <v>2663000</v>
      </c>
      <c r="G16" s="97">
        <f t="shared" si="7"/>
        <v>2663000</v>
      </c>
      <c r="H16" s="96">
        <f t="shared" si="7"/>
        <v>448000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448000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16.823131806233572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1784000</v>
      </c>
      <c r="C32" s="92">
        <v>0</v>
      </c>
      <c r="D32" s="92"/>
      <c r="E32" s="92">
        <f>$B32      +$C32      +$D32</f>
        <v>1784000</v>
      </c>
      <c r="F32" s="93">
        <v>1784000</v>
      </c>
      <c r="G32" s="94">
        <v>446000</v>
      </c>
      <c r="H32" s="93">
        <v>275000</v>
      </c>
      <c r="I32" s="94"/>
      <c r="J32" s="93"/>
      <c r="K32" s="94"/>
      <c r="L32" s="93"/>
      <c r="M32" s="94"/>
      <c r="N32" s="93"/>
      <c r="O32" s="94"/>
      <c r="P32" s="93">
        <f>$H32      +$J32      +$L32      +$N32</f>
        <v>275000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15.414798206278027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1784000</v>
      </c>
      <c r="C33" s="95">
        <f>C32</f>
        <v>0</v>
      </c>
      <c r="D33" s="95"/>
      <c r="E33" s="95">
        <f>$B33      +$C33      +$D33</f>
        <v>1784000</v>
      </c>
      <c r="F33" s="96">
        <f t="shared" ref="F33:O33" si="17">F32</f>
        <v>1784000</v>
      </c>
      <c r="G33" s="97">
        <f t="shared" si="17"/>
        <v>446000</v>
      </c>
      <c r="H33" s="96">
        <f t="shared" si="17"/>
        <v>275000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275000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15.414798206278027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3206000</v>
      </c>
      <c r="C35" s="92">
        <v>0</v>
      </c>
      <c r="D35" s="92"/>
      <c r="E35" s="92">
        <f t="shared" ref="E35:E40" si="18">$B35      +$C35      +$D35</f>
        <v>3206000</v>
      </c>
      <c r="F35" s="93">
        <v>3206000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3206000</v>
      </c>
      <c r="C40" s="95">
        <f>SUM(C35:C39)</f>
        <v>0</v>
      </c>
      <c r="D40" s="95"/>
      <c r="E40" s="95">
        <f t="shared" si="18"/>
        <v>3206000</v>
      </c>
      <c r="F40" s="96">
        <f t="shared" ref="F40:O40" si="25">SUM(F35:F39)</f>
        <v>3206000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7653000</v>
      </c>
      <c r="C67" s="104">
        <f>SUM(C9:C15,C18:C23,C26:C29,C32,C35:C39,C42:C52,C55:C58,C61:C65)</f>
        <v>0</v>
      </c>
      <c r="D67" s="104"/>
      <c r="E67" s="104">
        <f t="shared" si="35"/>
        <v>7653000</v>
      </c>
      <c r="F67" s="105">
        <f t="shared" ref="F67:O67" si="43">SUM(F9:F15,F18:F23,F26:F29,F32,F35:F39,F42:F52,F55:F58,F61:F65)</f>
        <v>7653000</v>
      </c>
      <c r="G67" s="106">
        <f t="shared" si="43"/>
        <v>3109000</v>
      </c>
      <c r="H67" s="105">
        <f t="shared" si="43"/>
        <v>723000</v>
      </c>
      <c r="I67" s="106">
        <f t="shared" si="43"/>
        <v>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723000</v>
      </c>
      <c r="Q67" s="106">
        <f t="shared" si="37"/>
        <v>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9.4472755782046249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22775000</v>
      </c>
      <c r="C69" s="92">
        <v>0</v>
      </c>
      <c r="D69" s="92"/>
      <c r="E69" s="92">
        <f>$B69      +$C69      +$D69</f>
        <v>22775000</v>
      </c>
      <c r="F69" s="93">
        <v>22775000</v>
      </c>
      <c r="G69" s="94">
        <v>2550000</v>
      </c>
      <c r="H69" s="93">
        <v>190000</v>
      </c>
      <c r="I69" s="94"/>
      <c r="J69" s="93"/>
      <c r="K69" s="94"/>
      <c r="L69" s="93"/>
      <c r="M69" s="94"/>
      <c r="N69" s="93"/>
      <c r="O69" s="94"/>
      <c r="P69" s="93">
        <f>$H69      +$J69      +$L69      +$N69</f>
        <v>190000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0.83424807903402853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22775000</v>
      </c>
      <c r="C70" s="101">
        <f>C69</f>
        <v>0</v>
      </c>
      <c r="D70" s="101"/>
      <c r="E70" s="101">
        <f>$B70      +$C70      +$D70</f>
        <v>22775000</v>
      </c>
      <c r="F70" s="102">
        <f t="shared" ref="F70:O70" si="44">F69</f>
        <v>22775000</v>
      </c>
      <c r="G70" s="103">
        <f t="shared" si="44"/>
        <v>2550000</v>
      </c>
      <c r="H70" s="102">
        <f t="shared" si="44"/>
        <v>190000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190000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0.83424807903402853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22775000</v>
      </c>
      <c r="C71" s="104">
        <f>C69</f>
        <v>0</v>
      </c>
      <c r="D71" s="104"/>
      <c r="E71" s="104">
        <f>$B71      +$C71      +$D71</f>
        <v>22775000</v>
      </c>
      <c r="F71" s="105">
        <f t="shared" ref="F71:O71" si="45">F69</f>
        <v>22775000</v>
      </c>
      <c r="G71" s="106">
        <f t="shared" si="45"/>
        <v>2550000</v>
      </c>
      <c r="H71" s="105">
        <f t="shared" si="45"/>
        <v>190000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190000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0.83424807903402853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30428000</v>
      </c>
      <c r="C72" s="104">
        <f>SUM(C9:C15,C18:C23,C26:C29,C32,C35:C39,C42:C52,C55:C58,C61:C65,C69)</f>
        <v>0</v>
      </c>
      <c r="D72" s="104"/>
      <c r="E72" s="104">
        <f>$B72      +$C72      +$D72</f>
        <v>30428000</v>
      </c>
      <c r="F72" s="105">
        <f t="shared" ref="F72:O72" si="46">SUM(F9:F15,F18:F23,F26:F29,F32,F35:F39,F42:F52,F55:F58,F61:F65,F69)</f>
        <v>30428000</v>
      </c>
      <c r="G72" s="106">
        <f t="shared" si="46"/>
        <v>5659000</v>
      </c>
      <c r="H72" s="105">
        <f t="shared" si="46"/>
        <v>913000</v>
      </c>
      <c r="I72" s="106">
        <f t="shared" si="46"/>
        <v>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913000</v>
      </c>
      <c r="Q72" s="106">
        <f>$I72      +$K72      +$M72      +$O72</f>
        <v>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3.0005258314710135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141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142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149</v>
      </c>
    </row>
    <row r="116" spans="1:23" x14ac:dyDescent="0.2">
      <c r="A116" s="29" t="s">
        <v>150</v>
      </c>
    </row>
    <row r="117" spans="1:23" x14ac:dyDescent="0.2">
      <c r="A117" s="29" t="s">
        <v>151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152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136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1550000</v>
      </c>
      <c r="C10" s="92">
        <v>0</v>
      </c>
      <c r="D10" s="92"/>
      <c r="E10" s="92">
        <f t="shared" ref="E10:E16" si="0">$B10      +$C10      +$D10</f>
        <v>1550000</v>
      </c>
      <c r="F10" s="93">
        <v>1550000</v>
      </c>
      <c r="G10" s="94">
        <v>1550000</v>
      </c>
      <c r="H10" s="93">
        <v>51000</v>
      </c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51000</v>
      </c>
      <c r="Q10" s="94">
        <f t="shared" ref="Q10:Q16" si="2">$I10      +$K10      +$M10      +$O10</f>
        <v>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3.2903225806451615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1550000</v>
      </c>
      <c r="C16" s="95">
        <f>SUM(C9:C15)</f>
        <v>0</v>
      </c>
      <c r="D16" s="95"/>
      <c r="E16" s="95">
        <f t="shared" si="0"/>
        <v>1550000</v>
      </c>
      <c r="F16" s="96">
        <f t="shared" ref="F16:O16" si="7">SUM(F9:F15)</f>
        <v>1550000</v>
      </c>
      <c r="G16" s="97">
        <f t="shared" si="7"/>
        <v>1550000</v>
      </c>
      <c r="H16" s="96">
        <f t="shared" si="7"/>
        <v>51000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51000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3.2903225806451615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996000</v>
      </c>
      <c r="C32" s="92">
        <v>0</v>
      </c>
      <c r="D32" s="92"/>
      <c r="E32" s="92">
        <f>$B32      +$C32      +$D32</f>
        <v>996000</v>
      </c>
      <c r="F32" s="93">
        <v>996000</v>
      </c>
      <c r="G32" s="94">
        <v>249000</v>
      </c>
      <c r="H32" s="93">
        <v>996000</v>
      </c>
      <c r="I32" s="94"/>
      <c r="J32" s="93"/>
      <c r="K32" s="94"/>
      <c r="L32" s="93"/>
      <c r="M32" s="94"/>
      <c r="N32" s="93"/>
      <c r="O32" s="94"/>
      <c r="P32" s="93">
        <f>$H32      +$J32      +$L32      +$N32</f>
        <v>996000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100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996000</v>
      </c>
      <c r="C33" s="95">
        <f>C32</f>
        <v>0</v>
      </c>
      <c r="D33" s="95"/>
      <c r="E33" s="95">
        <f>$B33      +$C33      +$D33</f>
        <v>996000</v>
      </c>
      <c r="F33" s="96">
        <f t="shared" ref="F33:O33" si="17">F32</f>
        <v>996000</v>
      </c>
      <c r="G33" s="97">
        <f t="shared" si="17"/>
        <v>249000</v>
      </c>
      <c r="H33" s="96">
        <f t="shared" si="17"/>
        <v>996000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996000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100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4250000</v>
      </c>
      <c r="C35" s="92">
        <v>0</v>
      </c>
      <c r="D35" s="92"/>
      <c r="E35" s="92">
        <f t="shared" ref="E35:E40" si="18">$B35      +$C35      +$D35</f>
        <v>4250000</v>
      </c>
      <c r="F35" s="93">
        <v>4250000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4159000</v>
      </c>
      <c r="C38" s="92">
        <v>0</v>
      </c>
      <c r="D38" s="92"/>
      <c r="E38" s="92">
        <f t="shared" si="18"/>
        <v>4159000</v>
      </c>
      <c r="F38" s="93">
        <v>4159000</v>
      </c>
      <c r="G38" s="94">
        <v>1000000</v>
      </c>
      <c r="H38" s="93">
        <v>100000</v>
      </c>
      <c r="I38" s="94"/>
      <c r="J38" s="93"/>
      <c r="K38" s="94"/>
      <c r="L38" s="93"/>
      <c r="M38" s="94"/>
      <c r="N38" s="93"/>
      <c r="O38" s="94"/>
      <c r="P38" s="93">
        <f t="shared" si="19"/>
        <v>100000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2.4044241404183699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8409000</v>
      </c>
      <c r="C40" s="95">
        <f>SUM(C35:C39)</f>
        <v>0</v>
      </c>
      <c r="D40" s="95"/>
      <c r="E40" s="95">
        <f t="shared" si="18"/>
        <v>8409000</v>
      </c>
      <c r="F40" s="96">
        <f t="shared" ref="F40:O40" si="25">SUM(F35:F39)</f>
        <v>8409000</v>
      </c>
      <c r="G40" s="97">
        <f t="shared" si="25"/>
        <v>1000000</v>
      </c>
      <c r="H40" s="96">
        <f t="shared" si="25"/>
        <v>100000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100000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1.1892020454275181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10955000</v>
      </c>
      <c r="C67" s="104">
        <f>SUM(C9:C15,C18:C23,C26:C29,C32,C35:C39,C42:C52,C55:C58,C61:C65)</f>
        <v>0</v>
      </c>
      <c r="D67" s="104"/>
      <c r="E67" s="104">
        <f t="shared" si="35"/>
        <v>10955000</v>
      </c>
      <c r="F67" s="105">
        <f t="shared" ref="F67:O67" si="43">SUM(F9:F15,F18:F23,F26:F29,F32,F35:F39,F42:F52,F55:F58,F61:F65)</f>
        <v>10955000</v>
      </c>
      <c r="G67" s="106">
        <f t="shared" si="43"/>
        <v>2799000</v>
      </c>
      <c r="H67" s="105">
        <f t="shared" si="43"/>
        <v>1147000</v>
      </c>
      <c r="I67" s="106">
        <f t="shared" si="43"/>
        <v>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1147000</v>
      </c>
      <c r="Q67" s="106">
        <f t="shared" si="37"/>
        <v>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10.470104974897307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21104000</v>
      </c>
      <c r="C69" s="92">
        <v>0</v>
      </c>
      <c r="D69" s="92"/>
      <c r="E69" s="92">
        <f>$B69      +$C69      +$D69</f>
        <v>21104000</v>
      </c>
      <c r="F69" s="93">
        <v>21104000</v>
      </c>
      <c r="G69" s="94">
        <v>10094000</v>
      </c>
      <c r="H69" s="93">
        <v>8414000</v>
      </c>
      <c r="I69" s="94"/>
      <c r="J69" s="93"/>
      <c r="K69" s="94"/>
      <c r="L69" s="93"/>
      <c r="M69" s="94"/>
      <c r="N69" s="93"/>
      <c r="O69" s="94"/>
      <c r="P69" s="93">
        <f>$H69      +$J69      +$L69      +$N69</f>
        <v>8414000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39.869219105382861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21104000</v>
      </c>
      <c r="C70" s="101">
        <f>C69</f>
        <v>0</v>
      </c>
      <c r="D70" s="101"/>
      <c r="E70" s="101">
        <f>$B70      +$C70      +$D70</f>
        <v>21104000</v>
      </c>
      <c r="F70" s="102">
        <f t="shared" ref="F70:O70" si="44">F69</f>
        <v>21104000</v>
      </c>
      <c r="G70" s="103">
        <f t="shared" si="44"/>
        <v>10094000</v>
      </c>
      <c r="H70" s="102">
        <f t="shared" si="44"/>
        <v>8414000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8414000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39.869219105382861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21104000</v>
      </c>
      <c r="C71" s="104">
        <f>C69</f>
        <v>0</v>
      </c>
      <c r="D71" s="104"/>
      <c r="E71" s="104">
        <f>$B71      +$C71      +$D71</f>
        <v>21104000</v>
      </c>
      <c r="F71" s="105">
        <f t="shared" ref="F71:O71" si="45">F69</f>
        <v>21104000</v>
      </c>
      <c r="G71" s="106">
        <f t="shared" si="45"/>
        <v>10094000</v>
      </c>
      <c r="H71" s="105">
        <f t="shared" si="45"/>
        <v>8414000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8414000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39.869219105382861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32059000</v>
      </c>
      <c r="C72" s="104">
        <f>SUM(C9:C15,C18:C23,C26:C29,C32,C35:C39,C42:C52,C55:C58,C61:C65,C69)</f>
        <v>0</v>
      </c>
      <c r="D72" s="104"/>
      <c r="E72" s="104">
        <f>$B72      +$C72      +$D72</f>
        <v>32059000</v>
      </c>
      <c r="F72" s="105">
        <f t="shared" ref="F72:O72" si="46">SUM(F9:F15,F18:F23,F26:F29,F32,F35:F39,F42:F52,F55:F58,F61:F65,F69)</f>
        <v>32059000</v>
      </c>
      <c r="G72" s="106">
        <f t="shared" si="46"/>
        <v>12893000</v>
      </c>
      <c r="H72" s="105">
        <f t="shared" si="46"/>
        <v>9561000</v>
      </c>
      <c r="I72" s="106">
        <f t="shared" si="46"/>
        <v>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9561000</v>
      </c>
      <c r="Q72" s="106">
        <f>$I72      +$K72      +$M72      +$O72</f>
        <v>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29.823138588227955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141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142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149</v>
      </c>
    </row>
    <row r="116" spans="1:23" x14ac:dyDescent="0.2">
      <c r="A116" s="29" t="s">
        <v>150</v>
      </c>
    </row>
    <row r="117" spans="1:23" x14ac:dyDescent="0.2">
      <c r="A117" s="29" t="s">
        <v>151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152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137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1550000</v>
      </c>
      <c r="C10" s="92">
        <v>0</v>
      </c>
      <c r="D10" s="92"/>
      <c r="E10" s="92">
        <f t="shared" ref="E10:E16" si="0">$B10      +$C10      +$D10</f>
        <v>1550000</v>
      </c>
      <c r="F10" s="93">
        <v>1550000</v>
      </c>
      <c r="G10" s="94">
        <v>1550000</v>
      </c>
      <c r="H10" s="93">
        <v>205000</v>
      </c>
      <c r="I10" s="94">
        <v>184524</v>
      </c>
      <c r="J10" s="93"/>
      <c r="K10" s="94"/>
      <c r="L10" s="93"/>
      <c r="M10" s="94"/>
      <c r="N10" s="93"/>
      <c r="O10" s="94"/>
      <c r="P10" s="93">
        <f t="shared" ref="P10:P16" si="1">$H10      +$J10      +$L10      +$N10</f>
        <v>205000</v>
      </c>
      <c r="Q10" s="94">
        <f t="shared" ref="Q10:Q16" si="2">$I10      +$K10      +$M10      +$O10</f>
        <v>184524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13.225806451612904</v>
      </c>
      <c r="U10" s="50">
        <f t="shared" ref="U10:U15" si="6">IF(($E10      =0),0,(($Q10      /$E10      )*100))</f>
        <v>11.904774193548388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10000000</v>
      </c>
      <c r="C13" s="92">
        <v>0</v>
      </c>
      <c r="D13" s="92"/>
      <c r="E13" s="92">
        <f t="shared" si="0"/>
        <v>10000000</v>
      </c>
      <c r="F13" s="93">
        <v>10000000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1000000</v>
      </c>
      <c r="C14" s="92">
        <v>0</v>
      </c>
      <c r="D14" s="92"/>
      <c r="E14" s="92">
        <f t="shared" si="0"/>
        <v>1000000</v>
      </c>
      <c r="F14" s="93">
        <v>1000000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12550000</v>
      </c>
      <c r="C16" s="95">
        <f>SUM(C9:C15)</f>
        <v>0</v>
      </c>
      <c r="D16" s="95"/>
      <c r="E16" s="95">
        <f t="shared" si="0"/>
        <v>12550000</v>
      </c>
      <c r="F16" s="96">
        <f t="shared" ref="F16:O16" si="7">SUM(F9:F15)</f>
        <v>12550000</v>
      </c>
      <c r="G16" s="97">
        <f t="shared" si="7"/>
        <v>1550000</v>
      </c>
      <c r="H16" s="96">
        <f t="shared" si="7"/>
        <v>205000</v>
      </c>
      <c r="I16" s="97">
        <f t="shared" si="7"/>
        <v>184524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205000</v>
      </c>
      <c r="Q16" s="97">
        <f t="shared" si="2"/>
        <v>184524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1.774891774891775</v>
      </c>
      <c r="U16" s="54">
        <f>IF((SUM($E9:$E13)+$E15)=0,0,(Q16/(SUM($E9:$E13)+$E15)*100))</f>
        <v>1.5976103896103895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1118000</v>
      </c>
      <c r="C32" s="92">
        <v>0</v>
      </c>
      <c r="D32" s="92"/>
      <c r="E32" s="92">
        <f>$B32      +$C32      +$D32</f>
        <v>1118000</v>
      </c>
      <c r="F32" s="93">
        <v>1118000</v>
      </c>
      <c r="G32" s="94">
        <v>280000</v>
      </c>
      <c r="H32" s="93"/>
      <c r="I32" s="94">
        <v>163472</v>
      </c>
      <c r="J32" s="93"/>
      <c r="K32" s="94"/>
      <c r="L32" s="93"/>
      <c r="M32" s="94"/>
      <c r="N32" s="93"/>
      <c r="O32" s="94"/>
      <c r="P32" s="93">
        <f>$H32      +$J32      +$L32      +$N32</f>
        <v>0</v>
      </c>
      <c r="Q32" s="94">
        <f>$I32      +$K32      +$M32      +$O32</f>
        <v>163472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0</v>
      </c>
      <c r="U32" s="50">
        <f>IF(($E32      =0),0,(($Q32      /$E32      )*100))</f>
        <v>14.621824686940965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1118000</v>
      </c>
      <c r="C33" s="95">
        <f>C32</f>
        <v>0</v>
      </c>
      <c r="D33" s="95"/>
      <c r="E33" s="95">
        <f>$B33      +$C33      +$D33</f>
        <v>1118000</v>
      </c>
      <c r="F33" s="96">
        <f t="shared" ref="F33:O33" si="17">F32</f>
        <v>1118000</v>
      </c>
      <c r="G33" s="97">
        <f t="shared" si="17"/>
        <v>280000</v>
      </c>
      <c r="H33" s="96">
        <f t="shared" si="17"/>
        <v>0</v>
      </c>
      <c r="I33" s="97">
        <f t="shared" si="17"/>
        <v>163472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0</v>
      </c>
      <c r="Q33" s="97">
        <f>$I33      +$K33      +$M33      +$O33</f>
        <v>163472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0</v>
      </c>
      <c r="U33" s="54">
        <f>IF($E33   =0,0,($Q33   /$E33   )*100)</f>
        <v>14.621824686940965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5107000</v>
      </c>
      <c r="C51" s="92">
        <v>0</v>
      </c>
      <c r="D51" s="92"/>
      <c r="E51" s="92">
        <f t="shared" si="26"/>
        <v>5107000</v>
      </c>
      <c r="F51" s="93">
        <v>5107000</v>
      </c>
      <c r="G51" s="94">
        <v>0</v>
      </c>
      <c r="H51" s="93"/>
      <c r="I51" s="94">
        <v>3046217</v>
      </c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3046217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59.647875465047974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5107000</v>
      </c>
      <c r="C53" s="95">
        <f>SUM(C42:C52)</f>
        <v>0</v>
      </c>
      <c r="D53" s="95"/>
      <c r="E53" s="95">
        <f t="shared" si="26"/>
        <v>5107000</v>
      </c>
      <c r="F53" s="96">
        <f t="shared" ref="F53:O53" si="33">SUM(F42:F52)</f>
        <v>5107000</v>
      </c>
      <c r="G53" s="97">
        <f t="shared" si="33"/>
        <v>0</v>
      </c>
      <c r="H53" s="96">
        <f t="shared" si="33"/>
        <v>0</v>
      </c>
      <c r="I53" s="97">
        <f t="shared" si="33"/>
        <v>3046217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3046217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59.647875465047974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18775000</v>
      </c>
      <c r="C67" s="104">
        <f>SUM(C9:C15,C18:C23,C26:C29,C32,C35:C39,C42:C52,C55:C58,C61:C65)</f>
        <v>0</v>
      </c>
      <c r="D67" s="104"/>
      <c r="E67" s="104">
        <f t="shared" si="35"/>
        <v>18775000</v>
      </c>
      <c r="F67" s="105">
        <f t="shared" ref="F67:O67" si="43">SUM(F9:F15,F18:F23,F26:F29,F32,F35:F39,F42:F52,F55:F58,F61:F65)</f>
        <v>18775000</v>
      </c>
      <c r="G67" s="106">
        <f t="shared" si="43"/>
        <v>1830000</v>
      </c>
      <c r="H67" s="105">
        <f t="shared" si="43"/>
        <v>205000</v>
      </c>
      <c r="I67" s="106">
        <f t="shared" si="43"/>
        <v>3394213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205000</v>
      </c>
      <c r="Q67" s="106">
        <f t="shared" si="37"/>
        <v>3394213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1.1533052039381153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19.095431786216597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26260000</v>
      </c>
      <c r="C69" s="92">
        <v>0</v>
      </c>
      <c r="D69" s="92"/>
      <c r="E69" s="92">
        <f>$B69      +$C69      +$D69</f>
        <v>26260000</v>
      </c>
      <c r="F69" s="93">
        <v>26260000</v>
      </c>
      <c r="G69" s="94">
        <v>4536000</v>
      </c>
      <c r="H69" s="93">
        <v>338000</v>
      </c>
      <c r="I69" s="94">
        <v>337808</v>
      </c>
      <c r="J69" s="93"/>
      <c r="K69" s="94"/>
      <c r="L69" s="93"/>
      <c r="M69" s="94"/>
      <c r="N69" s="93"/>
      <c r="O69" s="94"/>
      <c r="P69" s="93">
        <f>$H69      +$J69      +$L69      +$N69</f>
        <v>338000</v>
      </c>
      <c r="Q69" s="94">
        <f>$I69      +$K69      +$M69      +$O69</f>
        <v>337808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1.2871287128712872</v>
      </c>
      <c r="U69" s="50">
        <f>IF(($E69      =0),0,(($Q69      /$E69      )*100))</f>
        <v>1.2863975628332063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26260000</v>
      </c>
      <c r="C70" s="101">
        <f>C69</f>
        <v>0</v>
      </c>
      <c r="D70" s="101"/>
      <c r="E70" s="101">
        <f>$B70      +$C70      +$D70</f>
        <v>26260000</v>
      </c>
      <c r="F70" s="102">
        <f t="shared" ref="F70:O70" si="44">F69</f>
        <v>26260000</v>
      </c>
      <c r="G70" s="103">
        <f t="shared" si="44"/>
        <v>4536000</v>
      </c>
      <c r="H70" s="102">
        <f t="shared" si="44"/>
        <v>338000</v>
      </c>
      <c r="I70" s="103">
        <f t="shared" si="44"/>
        <v>337808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338000</v>
      </c>
      <c r="Q70" s="103">
        <f>$I70      +$K70      +$M70      +$O70</f>
        <v>337808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1.2871287128712872</v>
      </c>
      <c r="U70" s="59">
        <f>IF($E70   =0,0,($Q70   /$E70 )*100)</f>
        <v>1.2863975628332063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26260000</v>
      </c>
      <c r="C71" s="104">
        <f>C69</f>
        <v>0</v>
      </c>
      <c r="D71" s="104"/>
      <c r="E71" s="104">
        <f>$B71      +$C71      +$D71</f>
        <v>26260000</v>
      </c>
      <c r="F71" s="105">
        <f t="shared" ref="F71:O71" si="45">F69</f>
        <v>26260000</v>
      </c>
      <c r="G71" s="106">
        <f t="shared" si="45"/>
        <v>4536000</v>
      </c>
      <c r="H71" s="105">
        <f t="shared" si="45"/>
        <v>338000</v>
      </c>
      <c r="I71" s="106">
        <f t="shared" si="45"/>
        <v>337808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338000</v>
      </c>
      <c r="Q71" s="106">
        <f>$I71      +$K71      +$M71      +$O71</f>
        <v>337808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1.2871287128712872</v>
      </c>
      <c r="U71" s="65">
        <f>IF($E71   =0,0,($Q71   /$E71   )*100)</f>
        <v>1.2863975628332063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45035000</v>
      </c>
      <c r="C72" s="104">
        <f>SUM(C9:C15,C18:C23,C26:C29,C32,C35:C39,C42:C52,C55:C58,C61:C65,C69)</f>
        <v>0</v>
      </c>
      <c r="D72" s="104"/>
      <c r="E72" s="104">
        <f>$B72      +$C72      +$D72</f>
        <v>45035000</v>
      </c>
      <c r="F72" s="105">
        <f t="shared" ref="F72:O72" si="46">SUM(F9:F15,F18:F23,F26:F29,F32,F35:F39,F42:F52,F55:F58,F61:F65,F69)</f>
        <v>45035000</v>
      </c>
      <c r="G72" s="106">
        <f t="shared" si="46"/>
        <v>6366000</v>
      </c>
      <c r="H72" s="105">
        <f t="shared" si="46"/>
        <v>543000</v>
      </c>
      <c r="I72" s="106">
        <f t="shared" si="46"/>
        <v>3732021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543000</v>
      </c>
      <c r="Q72" s="106">
        <f>$I72      +$K72      +$M72      +$O72</f>
        <v>3732021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1.2331100261155898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8.4751243329169981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141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142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149</v>
      </c>
    </row>
    <row r="116" spans="1:23" x14ac:dyDescent="0.2">
      <c r="A116" s="29" t="s">
        <v>150</v>
      </c>
    </row>
    <row r="117" spans="1:23" x14ac:dyDescent="0.2">
      <c r="A117" s="29" t="s">
        <v>151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152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138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1750000</v>
      </c>
      <c r="C10" s="92">
        <v>0</v>
      </c>
      <c r="D10" s="92"/>
      <c r="E10" s="92">
        <f t="shared" ref="E10:E16" si="0">$B10      +$C10      +$D10</f>
        <v>1750000</v>
      </c>
      <c r="F10" s="93">
        <v>1750000</v>
      </c>
      <c r="G10" s="94">
        <v>1750000</v>
      </c>
      <c r="H10" s="93">
        <v>738000</v>
      </c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738000</v>
      </c>
      <c r="Q10" s="94">
        <f t="shared" ref="Q10:Q16" si="2">$I10      +$K10      +$M10      +$O10</f>
        <v>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42.171428571428571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1750000</v>
      </c>
      <c r="C16" s="95">
        <f>SUM(C9:C15)</f>
        <v>0</v>
      </c>
      <c r="D16" s="95"/>
      <c r="E16" s="95">
        <f t="shared" si="0"/>
        <v>1750000</v>
      </c>
      <c r="F16" s="96">
        <f t="shared" ref="F16:O16" si="7">SUM(F9:F15)</f>
        <v>1750000</v>
      </c>
      <c r="G16" s="97">
        <f t="shared" si="7"/>
        <v>1750000</v>
      </c>
      <c r="H16" s="96">
        <f t="shared" si="7"/>
        <v>738000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738000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42.171428571428571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1098000</v>
      </c>
      <c r="C32" s="92">
        <v>0</v>
      </c>
      <c r="D32" s="92"/>
      <c r="E32" s="92">
        <f>$B32      +$C32      +$D32</f>
        <v>1098000</v>
      </c>
      <c r="F32" s="93">
        <v>1098000</v>
      </c>
      <c r="G32" s="94">
        <v>275000</v>
      </c>
      <c r="H32" s="93">
        <v>353000</v>
      </c>
      <c r="I32" s="94">
        <v>274500</v>
      </c>
      <c r="J32" s="93"/>
      <c r="K32" s="94"/>
      <c r="L32" s="93"/>
      <c r="M32" s="94"/>
      <c r="N32" s="93"/>
      <c r="O32" s="94"/>
      <c r="P32" s="93">
        <f>$H32      +$J32      +$L32      +$N32</f>
        <v>353000</v>
      </c>
      <c r="Q32" s="94">
        <f>$I32      +$K32      +$M32      +$O32</f>
        <v>274500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32.149362477231328</v>
      </c>
      <c r="U32" s="50">
        <f>IF(($E32      =0),0,(($Q32      /$E32      )*100))</f>
        <v>25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1098000</v>
      </c>
      <c r="C33" s="95">
        <f>C32</f>
        <v>0</v>
      </c>
      <c r="D33" s="95"/>
      <c r="E33" s="95">
        <f>$B33      +$C33      +$D33</f>
        <v>1098000</v>
      </c>
      <c r="F33" s="96">
        <f t="shared" ref="F33:O33" si="17">F32</f>
        <v>1098000</v>
      </c>
      <c r="G33" s="97">
        <f t="shared" si="17"/>
        <v>275000</v>
      </c>
      <c r="H33" s="96">
        <f t="shared" si="17"/>
        <v>353000</v>
      </c>
      <c r="I33" s="97">
        <f t="shared" si="17"/>
        <v>274500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353000</v>
      </c>
      <c r="Q33" s="97">
        <f>$I33      +$K33      +$M33      +$O33</f>
        <v>274500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32.149362477231328</v>
      </c>
      <c r="U33" s="54">
        <f>IF($E33   =0,0,($Q33   /$E33   )*100)</f>
        <v>25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7496000</v>
      </c>
      <c r="C51" s="92">
        <v>0</v>
      </c>
      <c r="D51" s="92"/>
      <c r="E51" s="92">
        <f t="shared" si="26"/>
        <v>7496000</v>
      </c>
      <c r="F51" s="93">
        <v>7496000</v>
      </c>
      <c r="G51" s="94">
        <v>2000000</v>
      </c>
      <c r="H51" s="93"/>
      <c r="I51" s="94">
        <v>15720</v>
      </c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15720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0.20971184631803627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7496000</v>
      </c>
      <c r="C53" s="95">
        <f>SUM(C42:C52)</f>
        <v>0</v>
      </c>
      <c r="D53" s="95"/>
      <c r="E53" s="95">
        <f t="shared" si="26"/>
        <v>7496000</v>
      </c>
      <c r="F53" s="96">
        <f t="shared" ref="F53:O53" si="33">SUM(F42:F52)</f>
        <v>7496000</v>
      </c>
      <c r="G53" s="97">
        <f t="shared" si="33"/>
        <v>2000000</v>
      </c>
      <c r="H53" s="96">
        <f t="shared" si="33"/>
        <v>0</v>
      </c>
      <c r="I53" s="97">
        <f t="shared" si="33"/>
        <v>15720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15720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0.20971184631803627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10344000</v>
      </c>
      <c r="C67" s="104">
        <f>SUM(C9:C15,C18:C23,C26:C29,C32,C35:C39,C42:C52,C55:C58,C61:C65)</f>
        <v>0</v>
      </c>
      <c r="D67" s="104"/>
      <c r="E67" s="104">
        <f t="shared" si="35"/>
        <v>10344000</v>
      </c>
      <c r="F67" s="105">
        <f t="shared" ref="F67:O67" si="43">SUM(F9:F15,F18:F23,F26:F29,F32,F35:F39,F42:F52,F55:F58,F61:F65)</f>
        <v>10344000</v>
      </c>
      <c r="G67" s="106">
        <f t="shared" si="43"/>
        <v>4025000</v>
      </c>
      <c r="H67" s="105">
        <f t="shared" si="43"/>
        <v>1091000</v>
      </c>
      <c r="I67" s="106">
        <f t="shared" si="43"/>
        <v>290220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1091000</v>
      </c>
      <c r="Q67" s="106">
        <f t="shared" si="37"/>
        <v>290220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10.547177107501932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2.8056844547563804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6719000</v>
      </c>
      <c r="C69" s="92">
        <v>0</v>
      </c>
      <c r="D69" s="92"/>
      <c r="E69" s="92">
        <f>$B69      +$C69      +$D69</f>
        <v>6719000</v>
      </c>
      <c r="F69" s="93">
        <v>6719000</v>
      </c>
      <c r="G69" s="94">
        <v>1718000</v>
      </c>
      <c r="H69" s="93">
        <v>84000</v>
      </c>
      <c r="I69" s="94"/>
      <c r="J69" s="93"/>
      <c r="K69" s="94"/>
      <c r="L69" s="93"/>
      <c r="M69" s="94"/>
      <c r="N69" s="93"/>
      <c r="O69" s="94"/>
      <c r="P69" s="93">
        <f>$H69      +$J69      +$L69      +$N69</f>
        <v>84000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1.2501860395892246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6719000</v>
      </c>
      <c r="C70" s="101">
        <f>C69</f>
        <v>0</v>
      </c>
      <c r="D70" s="101"/>
      <c r="E70" s="101">
        <f>$B70      +$C70      +$D70</f>
        <v>6719000</v>
      </c>
      <c r="F70" s="102">
        <f t="shared" ref="F70:O70" si="44">F69</f>
        <v>6719000</v>
      </c>
      <c r="G70" s="103">
        <f t="shared" si="44"/>
        <v>1718000</v>
      </c>
      <c r="H70" s="102">
        <f t="shared" si="44"/>
        <v>84000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84000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1.2501860395892246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6719000</v>
      </c>
      <c r="C71" s="104">
        <f>C69</f>
        <v>0</v>
      </c>
      <c r="D71" s="104"/>
      <c r="E71" s="104">
        <f>$B71      +$C71      +$D71</f>
        <v>6719000</v>
      </c>
      <c r="F71" s="105">
        <f t="shared" ref="F71:O71" si="45">F69</f>
        <v>6719000</v>
      </c>
      <c r="G71" s="106">
        <f t="shared" si="45"/>
        <v>1718000</v>
      </c>
      <c r="H71" s="105">
        <f t="shared" si="45"/>
        <v>84000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84000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1.2501860395892246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17063000</v>
      </c>
      <c r="C72" s="104">
        <f>SUM(C9:C15,C18:C23,C26:C29,C32,C35:C39,C42:C52,C55:C58,C61:C65,C69)</f>
        <v>0</v>
      </c>
      <c r="D72" s="104"/>
      <c r="E72" s="104">
        <f>$B72      +$C72      +$D72</f>
        <v>17063000</v>
      </c>
      <c r="F72" s="105">
        <f t="shared" ref="F72:O72" si="46">SUM(F9:F15,F18:F23,F26:F29,F32,F35:F39,F42:F52,F55:F58,F61:F65,F69)</f>
        <v>17063000</v>
      </c>
      <c r="G72" s="106">
        <f t="shared" si="46"/>
        <v>5743000</v>
      </c>
      <c r="H72" s="105">
        <f t="shared" si="46"/>
        <v>1175000</v>
      </c>
      <c r="I72" s="106">
        <f t="shared" si="46"/>
        <v>290220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1175000</v>
      </c>
      <c r="Q72" s="106">
        <f>$I72      +$K72      +$M72      +$O72</f>
        <v>290220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6.8862450917189229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1.700873234483971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141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142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149</v>
      </c>
    </row>
    <row r="116" spans="1:23" x14ac:dyDescent="0.2">
      <c r="A116" s="29" t="s">
        <v>150</v>
      </c>
    </row>
    <row r="117" spans="1:23" x14ac:dyDescent="0.2">
      <c r="A117" s="29" t="s">
        <v>151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152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1000000</v>
      </c>
      <c r="C10" s="92">
        <v>0</v>
      </c>
      <c r="D10" s="92"/>
      <c r="E10" s="92">
        <f t="shared" ref="E10:E16" si="0">$B10      +$C10      +$D10</f>
        <v>1000000</v>
      </c>
      <c r="F10" s="93">
        <v>1000000</v>
      </c>
      <c r="G10" s="94">
        <v>1000000</v>
      </c>
      <c r="H10" s="93">
        <v>193000</v>
      </c>
      <c r="I10" s="94">
        <v>193095</v>
      </c>
      <c r="J10" s="93"/>
      <c r="K10" s="94"/>
      <c r="L10" s="93"/>
      <c r="M10" s="94"/>
      <c r="N10" s="93"/>
      <c r="O10" s="94"/>
      <c r="P10" s="93">
        <f t="shared" ref="P10:P16" si="1">$H10      +$J10      +$L10      +$N10</f>
        <v>193000</v>
      </c>
      <c r="Q10" s="94">
        <f t="shared" ref="Q10:Q16" si="2">$I10      +$K10      +$M10      +$O10</f>
        <v>193095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19.3</v>
      </c>
      <c r="U10" s="50">
        <f t="shared" ref="U10:U15" si="6">IF(($E10      =0),0,(($Q10      /$E10      )*100))</f>
        <v>19.3095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1000000</v>
      </c>
      <c r="C16" s="95">
        <f>SUM(C9:C15)</f>
        <v>0</v>
      </c>
      <c r="D16" s="95"/>
      <c r="E16" s="95">
        <f t="shared" si="0"/>
        <v>1000000</v>
      </c>
      <c r="F16" s="96">
        <f t="shared" ref="F16:O16" si="7">SUM(F9:F15)</f>
        <v>1000000</v>
      </c>
      <c r="G16" s="97">
        <f t="shared" si="7"/>
        <v>1000000</v>
      </c>
      <c r="H16" s="96">
        <f t="shared" si="7"/>
        <v>193000</v>
      </c>
      <c r="I16" s="97">
        <f t="shared" si="7"/>
        <v>193095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193000</v>
      </c>
      <c r="Q16" s="97">
        <f t="shared" si="2"/>
        <v>193095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19.3</v>
      </c>
      <c r="U16" s="54">
        <f>IF((SUM($E9:$E13)+$E15)=0,0,(Q16/(SUM($E9:$E13)+$E15)*100))</f>
        <v>19.3095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2586000</v>
      </c>
      <c r="C29" s="92">
        <v>0</v>
      </c>
      <c r="D29" s="92"/>
      <c r="E29" s="92">
        <f>$B29      +$C29      +$D29</f>
        <v>2586000</v>
      </c>
      <c r="F29" s="93">
        <v>2586000</v>
      </c>
      <c r="G29" s="94">
        <v>1810000</v>
      </c>
      <c r="H29" s="93">
        <v>783000</v>
      </c>
      <c r="I29" s="94">
        <v>681449</v>
      </c>
      <c r="J29" s="93"/>
      <c r="K29" s="94"/>
      <c r="L29" s="93"/>
      <c r="M29" s="94"/>
      <c r="N29" s="93"/>
      <c r="O29" s="94"/>
      <c r="P29" s="93">
        <f>$H29      +$J29      +$L29      +$N29</f>
        <v>783000</v>
      </c>
      <c r="Q29" s="94">
        <f>$I29      +$K29      +$M29      +$O29</f>
        <v>681449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30.278422273781903</v>
      </c>
      <c r="U29" s="50">
        <f>IF(($E29      =0),0,(($Q29      /$E29      )*100))</f>
        <v>26.351469450889404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2586000</v>
      </c>
      <c r="C30" s="95">
        <f>SUM(C26:C29)</f>
        <v>0</v>
      </c>
      <c r="D30" s="95"/>
      <c r="E30" s="95">
        <f>$B30      +$C30      +$D30</f>
        <v>2586000</v>
      </c>
      <c r="F30" s="96">
        <f t="shared" ref="F30:O30" si="16">SUM(F26:F29)</f>
        <v>2586000</v>
      </c>
      <c r="G30" s="97">
        <f t="shared" si="16"/>
        <v>1810000</v>
      </c>
      <c r="H30" s="96">
        <f t="shared" si="16"/>
        <v>783000</v>
      </c>
      <c r="I30" s="97">
        <f t="shared" si="16"/>
        <v>681449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783000</v>
      </c>
      <c r="Q30" s="97">
        <f>$I30      +$K30      +$M30      +$O30</f>
        <v>681449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30.278422273781903</v>
      </c>
      <c r="U30" s="54">
        <f>IF($E30   =0,0,($Q30   /$E30   )*100)</f>
        <v>26.351469450889404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1401000</v>
      </c>
      <c r="C32" s="92">
        <v>0</v>
      </c>
      <c r="D32" s="92"/>
      <c r="E32" s="92">
        <f>$B32      +$C32      +$D32</f>
        <v>1401000</v>
      </c>
      <c r="F32" s="93">
        <v>1401000</v>
      </c>
      <c r="G32" s="94">
        <v>351000</v>
      </c>
      <c r="H32" s="93">
        <v>91000</v>
      </c>
      <c r="I32" s="94">
        <v>181396</v>
      </c>
      <c r="J32" s="93"/>
      <c r="K32" s="94"/>
      <c r="L32" s="93"/>
      <c r="M32" s="94"/>
      <c r="N32" s="93"/>
      <c r="O32" s="94"/>
      <c r="P32" s="93">
        <f>$H32      +$J32      +$L32      +$N32</f>
        <v>91000</v>
      </c>
      <c r="Q32" s="94">
        <f>$I32      +$K32      +$M32      +$O32</f>
        <v>181396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6.4953604568165595</v>
      </c>
      <c r="U32" s="50">
        <f>IF(($E32      =0),0,(($Q32      /$E32      )*100))</f>
        <v>12.94760885082084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1401000</v>
      </c>
      <c r="C33" s="95">
        <f>C32</f>
        <v>0</v>
      </c>
      <c r="D33" s="95"/>
      <c r="E33" s="95">
        <f>$B33      +$C33      +$D33</f>
        <v>1401000</v>
      </c>
      <c r="F33" s="96">
        <f t="shared" ref="F33:O33" si="17">F32</f>
        <v>1401000</v>
      </c>
      <c r="G33" s="97">
        <f t="shared" si="17"/>
        <v>351000</v>
      </c>
      <c r="H33" s="96">
        <f t="shared" si="17"/>
        <v>91000</v>
      </c>
      <c r="I33" s="97">
        <f t="shared" si="17"/>
        <v>181396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91000</v>
      </c>
      <c r="Q33" s="97">
        <f>$I33      +$K33      +$M33      +$O33</f>
        <v>181396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6.4953604568165595</v>
      </c>
      <c r="U33" s="54">
        <f>IF($E33   =0,0,($Q33   /$E33   )*100)</f>
        <v>12.94760885082084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4987000</v>
      </c>
      <c r="C67" s="104">
        <f>SUM(C9:C15,C18:C23,C26:C29,C32,C35:C39,C42:C52,C55:C58,C61:C65)</f>
        <v>0</v>
      </c>
      <c r="D67" s="104"/>
      <c r="E67" s="104">
        <f t="shared" si="35"/>
        <v>4987000</v>
      </c>
      <c r="F67" s="105">
        <f t="shared" ref="F67:O67" si="43">SUM(F9:F15,F18:F23,F26:F29,F32,F35:F39,F42:F52,F55:F58,F61:F65)</f>
        <v>4987000</v>
      </c>
      <c r="G67" s="106">
        <f t="shared" si="43"/>
        <v>3161000</v>
      </c>
      <c r="H67" s="105">
        <f t="shared" si="43"/>
        <v>1067000</v>
      </c>
      <c r="I67" s="106">
        <f t="shared" si="43"/>
        <v>1055940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1067000</v>
      </c>
      <c r="Q67" s="106">
        <f t="shared" si="37"/>
        <v>1055940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21.395628634449569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21.173852015239621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4987000</v>
      </c>
      <c r="C72" s="104">
        <f>SUM(C9:C15,C18:C23,C26:C29,C32,C35:C39,C42:C52,C55:C58,C61:C65,C69)</f>
        <v>0</v>
      </c>
      <c r="D72" s="104"/>
      <c r="E72" s="104">
        <f>$B72      +$C72      +$D72</f>
        <v>4987000</v>
      </c>
      <c r="F72" s="105">
        <f t="shared" ref="F72:O72" si="46">SUM(F9:F15,F18:F23,F26:F29,F32,F35:F39,F42:F52,F55:F58,F61:F65,F69)</f>
        <v>4987000</v>
      </c>
      <c r="G72" s="106">
        <f t="shared" si="46"/>
        <v>3161000</v>
      </c>
      <c r="H72" s="105">
        <f t="shared" si="46"/>
        <v>1067000</v>
      </c>
      <c r="I72" s="106">
        <f t="shared" si="46"/>
        <v>1055940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1067000</v>
      </c>
      <c r="Q72" s="106">
        <f>$I72      +$K72      +$M72      +$O72</f>
        <v>1055940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21.395628634449569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21.173852015239621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141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142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149</v>
      </c>
    </row>
    <row r="116" spans="1:23" x14ac:dyDescent="0.2">
      <c r="A116" s="29" t="s">
        <v>150</v>
      </c>
    </row>
    <row r="117" spans="1:23" x14ac:dyDescent="0.2">
      <c r="A117" s="29" t="s">
        <v>151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152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139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1650000</v>
      </c>
      <c r="C10" s="92">
        <v>0</v>
      </c>
      <c r="D10" s="92"/>
      <c r="E10" s="92">
        <f t="shared" ref="E10:E16" si="0">$B10      +$C10      +$D10</f>
        <v>1650000</v>
      </c>
      <c r="F10" s="93">
        <v>1650000</v>
      </c>
      <c r="G10" s="94">
        <v>1650000</v>
      </c>
      <c r="H10" s="93">
        <v>581000</v>
      </c>
      <c r="I10" s="94">
        <v>637942</v>
      </c>
      <c r="J10" s="93"/>
      <c r="K10" s="94"/>
      <c r="L10" s="93"/>
      <c r="M10" s="94"/>
      <c r="N10" s="93"/>
      <c r="O10" s="94"/>
      <c r="P10" s="93">
        <f t="shared" ref="P10:P16" si="1">$H10      +$J10      +$L10      +$N10</f>
        <v>581000</v>
      </c>
      <c r="Q10" s="94">
        <f t="shared" ref="Q10:Q16" si="2">$I10      +$K10      +$M10      +$O10</f>
        <v>637942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35.212121212121211</v>
      </c>
      <c r="U10" s="50">
        <f t="shared" ref="U10:U15" si="6">IF(($E10      =0),0,(($Q10      /$E10      )*100))</f>
        <v>38.663151515151519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1650000</v>
      </c>
      <c r="C16" s="95">
        <f>SUM(C9:C15)</f>
        <v>0</v>
      </c>
      <c r="D16" s="95"/>
      <c r="E16" s="95">
        <f t="shared" si="0"/>
        <v>1650000</v>
      </c>
      <c r="F16" s="96">
        <f t="shared" ref="F16:O16" si="7">SUM(F9:F15)</f>
        <v>1650000</v>
      </c>
      <c r="G16" s="97">
        <f t="shared" si="7"/>
        <v>1650000</v>
      </c>
      <c r="H16" s="96">
        <f t="shared" si="7"/>
        <v>581000</v>
      </c>
      <c r="I16" s="97">
        <f t="shared" si="7"/>
        <v>637942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581000</v>
      </c>
      <c r="Q16" s="97">
        <f t="shared" si="2"/>
        <v>637942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35.212121212121211</v>
      </c>
      <c r="U16" s="54">
        <f>IF((SUM($E9:$E13)+$E15)=0,0,(Q16/(SUM($E9:$E13)+$E15)*100))</f>
        <v>38.663151515151519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1243000</v>
      </c>
      <c r="C32" s="92">
        <v>0</v>
      </c>
      <c r="D32" s="92"/>
      <c r="E32" s="92">
        <f>$B32      +$C32      +$D32</f>
        <v>1243000</v>
      </c>
      <c r="F32" s="93">
        <v>1243000</v>
      </c>
      <c r="G32" s="94">
        <v>311000</v>
      </c>
      <c r="H32" s="93">
        <v>600000</v>
      </c>
      <c r="I32" s="94">
        <v>600020</v>
      </c>
      <c r="J32" s="93"/>
      <c r="K32" s="94"/>
      <c r="L32" s="93"/>
      <c r="M32" s="94"/>
      <c r="N32" s="93"/>
      <c r="O32" s="94"/>
      <c r="P32" s="93">
        <f>$H32      +$J32      +$L32      +$N32</f>
        <v>600000</v>
      </c>
      <c r="Q32" s="94">
        <f>$I32      +$K32      +$M32      +$O32</f>
        <v>600020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48.270313757039418</v>
      </c>
      <c r="U32" s="50">
        <f>IF(($E32      =0),0,(($Q32      /$E32      )*100))</f>
        <v>48.27192276749799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1243000</v>
      </c>
      <c r="C33" s="95">
        <f>C32</f>
        <v>0</v>
      </c>
      <c r="D33" s="95"/>
      <c r="E33" s="95">
        <f>$B33      +$C33      +$D33</f>
        <v>1243000</v>
      </c>
      <c r="F33" s="96">
        <f t="shared" ref="F33:O33" si="17">F32</f>
        <v>1243000</v>
      </c>
      <c r="G33" s="97">
        <f t="shared" si="17"/>
        <v>311000</v>
      </c>
      <c r="H33" s="96">
        <f t="shared" si="17"/>
        <v>600000</v>
      </c>
      <c r="I33" s="97">
        <f t="shared" si="17"/>
        <v>600020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600000</v>
      </c>
      <c r="Q33" s="97">
        <f>$I33      +$K33      +$M33      +$O33</f>
        <v>600020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48.270313757039418</v>
      </c>
      <c r="U33" s="54">
        <f>IF($E33   =0,0,($Q33   /$E33   )*100)</f>
        <v>48.27192276749799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2893000</v>
      </c>
      <c r="C67" s="104">
        <f>SUM(C9:C15,C18:C23,C26:C29,C32,C35:C39,C42:C52,C55:C58,C61:C65)</f>
        <v>0</v>
      </c>
      <c r="D67" s="104"/>
      <c r="E67" s="104">
        <f t="shared" si="35"/>
        <v>2893000</v>
      </c>
      <c r="F67" s="105">
        <f t="shared" ref="F67:O67" si="43">SUM(F9:F15,F18:F23,F26:F29,F32,F35:F39,F42:F52,F55:F58,F61:F65)</f>
        <v>2893000</v>
      </c>
      <c r="G67" s="106">
        <f t="shared" si="43"/>
        <v>1961000</v>
      </c>
      <c r="H67" s="105">
        <f t="shared" si="43"/>
        <v>1181000</v>
      </c>
      <c r="I67" s="106">
        <f t="shared" si="43"/>
        <v>1237962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1181000</v>
      </c>
      <c r="Q67" s="106">
        <f t="shared" si="37"/>
        <v>1237962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40.822675423435875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42.79163498098859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7718000</v>
      </c>
      <c r="C69" s="92">
        <v>0</v>
      </c>
      <c r="D69" s="92"/>
      <c r="E69" s="92">
        <f>$B69      +$C69      +$D69</f>
        <v>7718000</v>
      </c>
      <c r="F69" s="93">
        <v>7718000</v>
      </c>
      <c r="G69" s="94">
        <v>3931000</v>
      </c>
      <c r="H69" s="93">
        <v>1644000</v>
      </c>
      <c r="I69" s="94">
        <v>1804959</v>
      </c>
      <c r="J69" s="93"/>
      <c r="K69" s="94"/>
      <c r="L69" s="93"/>
      <c r="M69" s="94"/>
      <c r="N69" s="93"/>
      <c r="O69" s="94"/>
      <c r="P69" s="93">
        <f>$H69      +$J69      +$L69      +$N69</f>
        <v>1644000</v>
      </c>
      <c r="Q69" s="94">
        <f>$I69      +$K69      +$M69      +$O69</f>
        <v>1804959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21.300855143819643</v>
      </c>
      <c r="U69" s="50">
        <f>IF(($E69      =0),0,(($Q69      /$E69      )*100))</f>
        <v>23.386356569059341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7718000</v>
      </c>
      <c r="C70" s="101">
        <f>C69</f>
        <v>0</v>
      </c>
      <c r="D70" s="101"/>
      <c r="E70" s="101">
        <f>$B70      +$C70      +$D70</f>
        <v>7718000</v>
      </c>
      <c r="F70" s="102">
        <f t="shared" ref="F70:O70" si="44">F69</f>
        <v>7718000</v>
      </c>
      <c r="G70" s="103">
        <f t="shared" si="44"/>
        <v>3931000</v>
      </c>
      <c r="H70" s="102">
        <f t="shared" si="44"/>
        <v>1644000</v>
      </c>
      <c r="I70" s="103">
        <f t="shared" si="44"/>
        <v>1804959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1644000</v>
      </c>
      <c r="Q70" s="103">
        <f>$I70      +$K70      +$M70      +$O70</f>
        <v>1804959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21.300855143819643</v>
      </c>
      <c r="U70" s="59">
        <f>IF($E70   =0,0,($Q70   /$E70 )*100)</f>
        <v>23.386356569059341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7718000</v>
      </c>
      <c r="C71" s="104">
        <f>C69</f>
        <v>0</v>
      </c>
      <c r="D71" s="104"/>
      <c r="E71" s="104">
        <f>$B71      +$C71      +$D71</f>
        <v>7718000</v>
      </c>
      <c r="F71" s="105">
        <f t="shared" ref="F71:O71" si="45">F69</f>
        <v>7718000</v>
      </c>
      <c r="G71" s="106">
        <f t="shared" si="45"/>
        <v>3931000</v>
      </c>
      <c r="H71" s="105">
        <f t="shared" si="45"/>
        <v>1644000</v>
      </c>
      <c r="I71" s="106">
        <f t="shared" si="45"/>
        <v>1804959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1644000</v>
      </c>
      <c r="Q71" s="106">
        <f>$I71      +$K71      +$M71      +$O71</f>
        <v>1804959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21.300855143819643</v>
      </c>
      <c r="U71" s="65">
        <f>IF($E71   =0,0,($Q71   /$E71   )*100)</f>
        <v>23.386356569059341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10611000</v>
      </c>
      <c r="C72" s="104">
        <f>SUM(C9:C15,C18:C23,C26:C29,C32,C35:C39,C42:C52,C55:C58,C61:C65,C69)</f>
        <v>0</v>
      </c>
      <c r="D72" s="104"/>
      <c r="E72" s="104">
        <f>$B72      +$C72      +$D72</f>
        <v>10611000</v>
      </c>
      <c r="F72" s="105">
        <f t="shared" ref="F72:O72" si="46">SUM(F9:F15,F18:F23,F26:F29,F32,F35:F39,F42:F52,F55:F58,F61:F65,F69)</f>
        <v>10611000</v>
      </c>
      <c r="G72" s="106">
        <f t="shared" si="46"/>
        <v>5892000</v>
      </c>
      <c r="H72" s="105">
        <f t="shared" si="46"/>
        <v>2825000</v>
      </c>
      <c r="I72" s="106">
        <f t="shared" si="46"/>
        <v>3042921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2825000</v>
      </c>
      <c r="Q72" s="106">
        <f>$I72      +$K72      +$M72      +$O72</f>
        <v>3042921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26.623315427386672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28.677042691546507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141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142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149</v>
      </c>
    </row>
    <row r="116" spans="1:23" x14ac:dyDescent="0.2">
      <c r="A116" s="29" t="s">
        <v>150</v>
      </c>
    </row>
    <row r="117" spans="1:23" x14ac:dyDescent="0.2">
      <c r="A117" s="29" t="s">
        <v>151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152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140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1914000</v>
      </c>
      <c r="C10" s="92">
        <v>0</v>
      </c>
      <c r="D10" s="92"/>
      <c r="E10" s="92">
        <f t="shared" ref="E10:E16" si="0">$B10      +$C10      +$D10</f>
        <v>1914000</v>
      </c>
      <c r="F10" s="93">
        <v>1914000</v>
      </c>
      <c r="G10" s="94">
        <v>1914000</v>
      </c>
      <c r="H10" s="93">
        <v>42000</v>
      </c>
      <c r="I10" s="94">
        <v>61778</v>
      </c>
      <c r="J10" s="93"/>
      <c r="K10" s="94"/>
      <c r="L10" s="93"/>
      <c r="M10" s="94"/>
      <c r="N10" s="93"/>
      <c r="O10" s="94"/>
      <c r="P10" s="93">
        <f t="shared" ref="P10:P16" si="1">$H10      +$J10      +$L10      +$N10</f>
        <v>42000</v>
      </c>
      <c r="Q10" s="94">
        <f t="shared" ref="Q10:Q16" si="2">$I10      +$K10      +$M10      +$O10</f>
        <v>61778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2.1943573667711598</v>
      </c>
      <c r="U10" s="50">
        <f t="shared" ref="U10:U15" si="6">IF(($E10      =0),0,(($Q10      /$E10      )*100))</f>
        <v>3.2276907001044934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1914000</v>
      </c>
      <c r="C16" s="95">
        <f>SUM(C9:C15)</f>
        <v>0</v>
      </c>
      <c r="D16" s="95"/>
      <c r="E16" s="95">
        <f t="shared" si="0"/>
        <v>1914000</v>
      </c>
      <c r="F16" s="96">
        <f t="shared" ref="F16:O16" si="7">SUM(F9:F15)</f>
        <v>1914000</v>
      </c>
      <c r="G16" s="97">
        <f t="shared" si="7"/>
        <v>1914000</v>
      </c>
      <c r="H16" s="96">
        <f t="shared" si="7"/>
        <v>42000</v>
      </c>
      <c r="I16" s="97">
        <f t="shared" si="7"/>
        <v>61778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42000</v>
      </c>
      <c r="Q16" s="97">
        <f t="shared" si="2"/>
        <v>61778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2.1943573667711598</v>
      </c>
      <c r="U16" s="54">
        <f>IF((SUM($E9:$E13)+$E15)=0,0,(Q16/(SUM($E9:$E13)+$E15)*100))</f>
        <v>3.2276907001044934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1285000</v>
      </c>
      <c r="C32" s="92">
        <v>0</v>
      </c>
      <c r="D32" s="92"/>
      <c r="E32" s="92">
        <f>$B32      +$C32      +$D32</f>
        <v>1285000</v>
      </c>
      <c r="F32" s="93">
        <v>1285000</v>
      </c>
      <c r="G32" s="94">
        <v>322000</v>
      </c>
      <c r="H32" s="93">
        <v>380000</v>
      </c>
      <c r="I32" s="94">
        <v>381387</v>
      </c>
      <c r="J32" s="93"/>
      <c r="K32" s="94"/>
      <c r="L32" s="93"/>
      <c r="M32" s="94"/>
      <c r="N32" s="93"/>
      <c r="O32" s="94"/>
      <c r="P32" s="93">
        <f>$H32      +$J32      +$L32      +$N32</f>
        <v>380000</v>
      </c>
      <c r="Q32" s="94">
        <f>$I32      +$K32      +$M32      +$O32</f>
        <v>381387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29.571984435797667</v>
      </c>
      <c r="U32" s="50">
        <f>IF(($E32      =0),0,(($Q32      /$E32      )*100))</f>
        <v>29.679922178988328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1285000</v>
      </c>
      <c r="C33" s="95">
        <f>C32</f>
        <v>0</v>
      </c>
      <c r="D33" s="95"/>
      <c r="E33" s="95">
        <f>$B33      +$C33      +$D33</f>
        <v>1285000</v>
      </c>
      <c r="F33" s="96">
        <f t="shared" ref="F33:O33" si="17">F32</f>
        <v>1285000</v>
      </c>
      <c r="G33" s="97">
        <f t="shared" si="17"/>
        <v>322000</v>
      </c>
      <c r="H33" s="96">
        <f t="shared" si="17"/>
        <v>380000</v>
      </c>
      <c r="I33" s="97">
        <f t="shared" si="17"/>
        <v>381387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380000</v>
      </c>
      <c r="Q33" s="97">
        <f>$I33      +$K33      +$M33      +$O33</f>
        <v>381387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29.571984435797667</v>
      </c>
      <c r="U33" s="54">
        <f>IF($E33   =0,0,($Q33   /$E33   )*100)</f>
        <v>29.679922178988328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6100000</v>
      </c>
      <c r="C35" s="92">
        <v>0</v>
      </c>
      <c r="D35" s="92"/>
      <c r="E35" s="92">
        <f t="shared" ref="E35:E40" si="18">$B35      +$C35      +$D35</f>
        <v>6100000</v>
      </c>
      <c r="F35" s="93">
        <v>6100000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6100000</v>
      </c>
      <c r="C40" s="95">
        <f>SUM(C35:C39)</f>
        <v>0</v>
      </c>
      <c r="D40" s="95"/>
      <c r="E40" s="95">
        <f t="shared" si="18"/>
        <v>6100000</v>
      </c>
      <c r="F40" s="96">
        <f t="shared" ref="F40:O40" si="25">SUM(F35:F39)</f>
        <v>6100000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9299000</v>
      </c>
      <c r="C67" s="104">
        <f>SUM(C9:C15,C18:C23,C26:C29,C32,C35:C39,C42:C52,C55:C58,C61:C65)</f>
        <v>0</v>
      </c>
      <c r="D67" s="104"/>
      <c r="E67" s="104">
        <f t="shared" si="35"/>
        <v>9299000</v>
      </c>
      <c r="F67" s="105">
        <f t="shared" ref="F67:O67" si="43">SUM(F9:F15,F18:F23,F26:F29,F32,F35:F39,F42:F52,F55:F58,F61:F65)</f>
        <v>9299000</v>
      </c>
      <c r="G67" s="106">
        <f t="shared" si="43"/>
        <v>2236000</v>
      </c>
      <c r="H67" s="105">
        <f t="shared" si="43"/>
        <v>422000</v>
      </c>
      <c r="I67" s="106">
        <f t="shared" si="43"/>
        <v>443165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422000</v>
      </c>
      <c r="Q67" s="106">
        <f t="shared" si="37"/>
        <v>443165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4.538122378750403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4.7657274975803849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14521000</v>
      </c>
      <c r="C69" s="92">
        <v>0</v>
      </c>
      <c r="D69" s="92"/>
      <c r="E69" s="92">
        <f>$B69      +$C69      +$D69</f>
        <v>14521000</v>
      </c>
      <c r="F69" s="93">
        <v>14521000</v>
      </c>
      <c r="G69" s="94">
        <v>9527000</v>
      </c>
      <c r="H69" s="93">
        <v>5802000</v>
      </c>
      <c r="I69" s="94">
        <v>5802563</v>
      </c>
      <c r="J69" s="93"/>
      <c r="K69" s="94"/>
      <c r="L69" s="93"/>
      <c r="M69" s="94"/>
      <c r="N69" s="93"/>
      <c r="O69" s="94"/>
      <c r="P69" s="93">
        <f>$H69      +$J69      +$L69      +$N69</f>
        <v>5802000</v>
      </c>
      <c r="Q69" s="94">
        <f>$I69      +$K69      +$M69      +$O69</f>
        <v>5802563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39.955925900420084</v>
      </c>
      <c r="U69" s="50">
        <f>IF(($E69      =0),0,(($Q69      /$E69      )*100))</f>
        <v>39.959803043867502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14521000</v>
      </c>
      <c r="C70" s="101">
        <f>C69</f>
        <v>0</v>
      </c>
      <c r="D70" s="101"/>
      <c r="E70" s="101">
        <f>$B70      +$C70      +$D70</f>
        <v>14521000</v>
      </c>
      <c r="F70" s="102">
        <f t="shared" ref="F70:O70" si="44">F69</f>
        <v>14521000</v>
      </c>
      <c r="G70" s="103">
        <f t="shared" si="44"/>
        <v>9527000</v>
      </c>
      <c r="H70" s="102">
        <f t="shared" si="44"/>
        <v>5802000</v>
      </c>
      <c r="I70" s="103">
        <f t="shared" si="44"/>
        <v>5802563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5802000</v>
      </c>
      <c r="Q70" s="103">
        <f>$I70      +$K70      +$M70      +$O70</f>
        <v>5802563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39.955925900420084</v>
      </c>
      <c r="U70" s="59">
        <f>IF($E70   =0,0,($Q70   /$E70 )*100)</f>
        <v>39.959803043867502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14521000</v>
      </c>
      <c r="C71" s="104">
        <f>C69</f>
        <v>0</v>
      </c>
      <c r="D71" s="104"/>
      <c r="E71" s="104">
        <f>$B71      +$C71      +$D71</f>
        <v>14521000</v>
      </c>
      <c r="F71" s="105">
        <f t="shared" ref="F71:O71" si="45">F69</f>
        <v>14521000</v>
      </c>
      <c r="G71" s="106">
        <f t="shared" si="45"/>
        <v>9527000</v>
      </c>
      <c r="H71" s="105">
        <f t="shared" si="45"/>
        <v>5802000</v>
      </c>
      <c r="I71" s="106">
        <f t="shared" si="45"/>
        <v>5802563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5802000</v>
      </c>
      <c r="Q71" s="106">
        <f>$I71      +$K71      +$M71      +$O71</f>
        <v>5802563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39.955925900420084</v>
      </c>
      <c r="U71" s="65">
        <f>IF($E71   =0,0,($Q71   /$E71   )*100)</f>
        <v>39.959803043867502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23820000</v>
      </c>
      <c r="C72" s="104">
        <f>SUM(C9:C15,C18:C23,C26:C29,C32,C35:C39,C42:C52,C55:C58,C61:C65,C69)</f>
        <v>0</v>
      </c>
      <c r="D72" s="104"/>
      <c r="E72" s="104">
        <f>$B72      +$C72      +$D72</f>
        <v>23820000</v>
      </c>
      <c r="F72" s="105">
        <f t="shared" ref="F72:O72" si="46">SUM(F9:F15,F18:F23,F26:F29,F32,F35:F39,F42:F52,F55:F58,F61:F65,F69)</f>
        <v>23820000</v>
      </c>
      <c r="G72" s="106">
        <f t="shared" si="46"/>
        <v>11763000</v>
      </c>
      <c r="H72" s="105">
        <f t="shared" si="46"/>
        <v>6224000</v>
      </c>
      <c r="I72" s="106">
        <f t="shared" si="46"/>
        <v>6245728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6224000</v>
      </c>
      <c r="Q72" s="106">
        <f>$I72      +$K72      +$M72      +$O72</f>
        <v>6245728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26.129303106633085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26.220520570948779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141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142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149</v>
      </c>
    </row>
    <row r="116" spans="1:23" x14ac:dyDescent="0.2">
      <c r="A116" s="29" t="s">
        <v>150</v>
      </c>
    </row>
    <row r="117" spans="1:23" x14ac:dyDescent="0.2">
      <c r="A117" s="29" t="s">
        <v>151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152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1" manualBreakCount="1">
    <brk id="7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113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1000000</v>
      </c>
      <c r="C10" s="92">
        <v>0</v>
      </c>
      <c r="D10" s="92"/>
      <c r="E10" s="92">
        <f t="shared" ref="E10:E16" si="0">$B10      +$C10      +$D10</f>
        <v>1000000</v>
      </c>
      <c r="F10" s="93">
        <v>1000000</v>
      </c>
      <c r="G10" s="94">
        <v>1000000</v>
      </c>
      <c r="H10" s="93">
        <v>307000</v>
      </c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307000</v>
      </c>
      <c r="Q10" s="94">
        <f t="shared" ref="Q10:Q16" si="2">$I10      +$K10      +$M10      +$O10</f>
        <v>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30.7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1000000</v>
      </c>
      <c r="C16" s="95">
        <f>SUM(C9:C15)</f>
        <v>0</v>
      </c>
      <c r="D16" s="95"/>
      <c r="E16" s="95">
        <f t="shared" si="0"/>
        <v>1000000</v>
      </c>
      <c r="F16" s="96">
        <f t="shared" ref="F16:O16" si="7">SUM(F9:F15)</f>
        <v>1000000</v>
      </c>
      <c r="G16" s="97">
        <f t="shared" si="7"/>
        <v>1000000</v>
      </c>
      <c r="H16" s="96">
        <f t="shared" si="7"/>
        <v>307000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307000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30.7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500000</v>
      </c>
      <c r="C19" s="92">
        <v>0</v>
      </c>
      <c r="D19" s="92"/>
      <c r="E19" s="92">
        <f t="shared" si="8"/>
        <v>500000</v>
      </c>
      <c r="F19" s="93">
        <v>500000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500000</v>
      </c>
      <c r="C24" s="95">
        <f>SUM(C18:C23)</f>
        <v>0</v>
      </c>
      <c r="D24" s="95"/>
      <c r="E24" s="95">
        <f t="shared" si="8"/>
        <v>500000</v>
      </c>
      <c r="F24" s="96">
        <f t="shared" ref="F24:O24" si="15">SUM(F18:F23)</f>
        <v>500000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2748000</v>
      </c>
      <c r="C29" s="92">
        <v>0</v>
      </c>
      <c r="D29" s="92"/>
      <c r="E29" s="92">
        <f>$B29      +$C29      +$D29</f>
        <v>2748000</v>
      </c>
      <c r="F29" s="93">
        <v>2748000</v>
      </c>
      <c r="G29" s="94">
        <v>1924000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2748000</v>
      </c>
      <c r="C30" s="95">
        <f>SUM(C26:C29)</f>
        <v>0</v>
      </c>
      <c r="D30" s="95"/>
      <c r="E30" s="95">
        <f>$B30      +$C30      +$D30</f>
        <v>2748000</v>
      </c>
      <c r="F30" s="96">
        <f t="shared" ref="F30:O30" si="16">SUM(F26:F29)</f>
        <v>2748000</v>
      </c>
      <c r="G30" s="97">
        <f t="shared" si="16"/>
        <v>1924000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1413000</v>
      </c>
      <c r="C32" s="92">
        <v>0</v>
      </c>
      <c r="D32" s="92"/>
      <c r="E32" s="92">
        <f>$B32      +$C32      +$D32</f>
        <v>1413000</v>
      </c>
      <c r="F32" s="93">
        <v>1413000</v>
      </c>
      <c r="G32" s="94">
        <v>354000</v>
      </c>
      <c r="H32" s="93">
        <v>306000</v>
      </c>
      <c r="I32" s="94"/>
      <c r="J32" s="93"/>
      <c r="K32" s="94"/>
      <c r="L32" s="93"/>
      <c r="M32" s="94"/>
      <c r="N32" s="93"/>
      <c r="O32" s="94"/>
      <c r="P32" s="93">
        <f>$H32      +$J32      +$L32      +$N32</f>
        <v>306000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21.656050955414013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1413000</v>
      </c>
      <c r="C33" s="95">
        <f>C32</f>
        <v>0</v>
      </c>
      <c r="D33" s="95"/>
      <c r="E33" s="95">
        <f>$B33      +$C33      +$D33</f>
        <v>1413000</v>
      </c>
      <c r="F33" s="96">
        <f t="shared" ref="F33:O33" si="17">F32</f>
        <v>1413000</v>
      </c>
      <c r="G33" s="97">
        <f t="shared" si="17"/>
        <v>354000</v>
      </c>
      <c r="H33" s="96">
        <f t="shared" si="17"/>
        <v>306000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306000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21.656050955414013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5661000</v>
      </c>
      <c r="C67" s="104">
        <f>SUM(C9:C15,C18:C23,C26:C29,C32,C35:C39,C42:C52,C55:C58,C61:C65)</f>
        <v>0</v>
      </c>
      <c r="D67" s="104"/>
      <c r="E67" s="104">
        <f t="shared" si="35"/>
        <v>5661000</v>
      </c>
      <c r="F67" s="105">
        <f t="shared" ref="F67:O67" si="43">SUM(F9:F15,F18:F23,F26:F29,F32,F35:F39,F42:F52,F55:F58,F61:F65)</f>
        <v>5661000</v>
      </c>
      <c r="G67" s="106">
        <f t="shared" si="43"/>
        <v>3278000</v>
      </c>
      <c r="H67" s="105">
        <f t="shared" si="43"/>
        <v>613000</v>
      </c>
      <c r="I67" s="106">
        <f t="shared" si="43"/>
        <v>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613000</v>
      </c>
      <c r="Q67" s="106">
        <f t="shared" si="37"/>
        <v>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11.877543111800039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5661000</v>
      </c>
      <c r="C72" s="104">
        <f>SUM(C9:C15,C18:C23,C26:C29,C32,C35:C39,C42:C52,C55:C58,C61:C65,C69)</f>
        <v>0</v>
      </c>
      <c r="D72" s="104"/>
      <c r="E72" s="104">
        <f>$B72      +$C72      +$D72</f>
        <v>5661000</v>
      </c>
      <c r="F72" s="105">
        <f t="shared" ref="F72:O72" si="46">SUM(F9:F15,F18:F23,F26:F29,F32,F35:F39,F42:F52,F55:F58,F61:F65,F69)</f>
        <v>5661000</v>
      </c>
      <c r="G72" s="106">
        <f t="shared" si="46"/>
        <v>3278000</v>
      </c>
      <c r="H72" s="105">
        <f t="shared" si="46"/>
        <v>613000</v>
      </c>
      <c r="I72" s="106">
        <f t="shared" si="46"/>
        <v>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613000</v>
      </c>
      <c r="Q72" s="106">
        <f>$I72      +$K72      +$M72      +$O72</f>
        <v>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11.877543111800039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141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142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149</v>
      </c>
    </row>
    <row r="116" spans="1:23" x14ac:dyDescent="0.2">
      <c r="A116" s="29" t="s">
        <v>150</v>
      </c>
    </row>
    <row r="117" spans="1:23" x14ac:dyDescent="0.2">
      <c r="A117" s="29" t="s">
        <v>151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152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1000000</v>
      </c>
      <c r="C10" s="92">
        <v>0</v>
      </c>
      <c r="D10" s="92"/>
      <c r="E10" s="92">
        <f t="shared" ref="E10:E16" si="0">$B10      +$C10      +$D10</f>
        <v>1000000</v>
      </c>
      <c r="F10" s="93">
        <v>1000000</v>
      </c>
      <c r="G10" s="94">
        <v>1000000</v>
      </c>
      <c r="H10" s="93">
        <v>268000</v>
      </c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268000</v>
      </c>
      <c r="Q10" s="94">
        <f t="shared" ref="Q10:Q16" si="2">$I10      +$K10      +$M10      +$O10</f>
        <v>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26.8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1000000</v>
      </c>
      <c r="C16" s="95">
        <f>SUM(C9:C15)</f>
        <v>0</v>
      </c>
      <c r="D16" s="95"/>
      <c r="E16" s="95">
        <f t="shared" si="0"/>
        <v>1000000</v>
      </c>
      <c r="F16" s="96">
        <f t="shared" ref="F16:O16" si="7">SUM(F9:F15)</f>
        <v>1000000</v>
      </c>
      <c r="G16" s="97">
        <f t="shared" si="7"/>
        <v>1000000</v>
      </c>
      <c r="H16" s="96">
        <f t="shared" si="7"/>
        <v>268000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268000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26.8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2708000</v>
      </c>
      <c r="C29" s="92">
        <v>0</v>
      </c>
      <c r="D29" s="92"/>
      <c r="E29" s="92">
        <f>$B29      +$C29      +$D29</f>
        <v>2708000</v>
      </c>
      <c r="F29" s="93">
        <v>2708000</v>
      </c>
      <c r="G29" s="94">
        <v>1896000</v>
      </c>
      <c r="H29" s="93">
        <v>418000</v>
      </c>
      <c r="I29" s="94"/>
      <c r="J29" s="93"/>
      <c r="K29" s="94"/>
      <c r="L29" s="93"/>
      <c r="M29" s="94"/>
      <c r="N29" s="93"/>
      <c r="O29" s="94"/>
      <c r="P29" s="93">
        <f>$H29      +$J29      +$L29      +$N29</f>
        <v>418000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15.435745937961595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2708000</v>
      </c>
      <c r="C30" s="95">
        <f>SUM(C26:C29)</f>
        <v>0</v>
      </c>
      <c r="D30" s="95"/>
      <c r="E30" s="95">
        <f>$B30      +$C30      +$D30</f>
        <v>2708000</v>
      </c>
      <c r="F30" s="96">
        <f t="shared" ref="F30:O30" si="16">SUM(F26:F29)</f>
        <v>2708000</v>
      </c>
      <c r="G30" s="97">
        <f t="shared" si="16"/>
        <v>1896000</v>
      </c>
      <c r="H30" s="96">
        <f t="shared" si="16"/>
        <v>418000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418000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15.435745937961595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1053000</v>
      </c>
      <c r="C32" s="92">
        <v>0</v>
      </c>
      <c r="D32" s="92"/>
      <c r="E32" s="92">
        <f>$B32      +$C32      +$D32</f>
        <v>1053000</v>
      </c>
      <c r="F32" s="93">
        <v>1053000</v>
      </c>
      <c r="G32" s="94">
        <v>264000</v>
      </c>
      <c r="H32" s="93">
        <v>349000</v>
      </c>
      <c r="I32" s="94"/>
      <c r="J32" s="93"/>
      <c r="K32" s="94"/>
      <c r="L32" s="93"/>
      <c r="M32" s="94"/>
      <c r="N32" s="93"/>
      <c r="O32" s="94"/>
      <c r="P32" s="93">
        <f>$H32      +$J32      +$L32      +$N32</f>
        <v>349000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33.143399810066477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1053000</v>
      </c>
      <c r="C33" s="95">
        <f>C32</f>
        <v>0</v>
      </c>
      <c r="D33" s="95"/>
      <c r="E33" s="95">
        <f>$B33      +$C33      +$D33</f>
        <v>1053000</v>
      </c>
      <c r="F33" s="96">
        <f t="shared" ref="F33:O33" si="17">F32</f>
        <v>1053000</v>
      </c>
      <c r="G33" s="97">
        <f t="shared" si="17"/>
        <v>264000</v>
      </c>
      <c r="H33" s="96">
        <f t="shared" si="17"/>
        <v>349000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349000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33.143399810066477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4761000</v>
      </c>
      <c r="C67" s="104">
        <f>SUM(C9:C15,C18:C23,C26:C29,C32,C35:C39,C42:C52,C55:C58,C61:C65)</f>
        <v>0</v>
      </c>
      <c r="D67" s="104"/>
      <c r="E67" s="104">
        <f t="shared" si="35"/>
        <v>4761000</v>
      </c>
      <c r="F67" s="105">
        <f t="shared" ref="F67:O67" si="43">SUM(F9:F15,F18:F23,F26:F29,F32,F35:F39,F42:F52,F55:F58,F61:F65)</f>
        <v>4761000</v>
      </c>
      <c r="G67" s="106">
        <f t="shared" si="43"/>
        <v>3160000</v>
      </c>
      <c r="H67" s="105">
        <f t="shared" si="43"/>
        <v>1035000</v>
      </c>
      <c r="I67" s="106">
        <f t="shared" si="43"/>
        <v>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1035000</v>
      </c>
      <c r="Q67" s="106">
        <f t="shared" si="37"/>
        <v>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21.739130434782609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4761000</v>
      </c>
      <c r="C72" s="104">
        <f>SUM(C9:C15,C18:C23,C26:C29,C32,C35:C39,C42:C52,C55:C58,C61:C65,C69)</f>
        <v>0</v>
      </c>
      <c r="D72" s="104"/>
      <c r="E72" s="104">
        <f>$B72      +$C72      +$D72</f>
        <v>4761000</v>
      </c>
      <c r="F72" s="105">
        <f t="shared" ref="F72:O72" si="46">SUM(F9:F15,F18:F23,F26:F29,F32,F35:F39,F42:F52,F55:F58,F61:F65,F69)</f>
        <v>4761000</v>
      </c>
      <c r="G72" s="106">
        <f t="shared" si="46"/>
        <v>3160000</v>
      </c>
      <c r="H72" s="105">
        <f t="shared" si="46"/>
        <v>1035000</v>
      </c>
      <c r="I72" s="106">
        <f t="shared" si="46"/>
        <v>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1035000</v>
      </c>
      <c r="Q72" s="106">
        <f>$I72      +$K72      +$M72      +$O72</f>
        <v>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21.739130434782609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141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142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149</v>
      </c>
    </row>
    <row r="116" spans="1:23" x14ac:dyDescent="0.2">
      <c r="A116" s="29" t="s">
        <v>150</v>
      </c>
    </row>
    <row r="117" spans="1:23" x14ac:dyDescent="0.2">
      <c r="A117" s="29" t="s">
        <v>151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152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115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1000000</v>
      </c>
      <c r="C10" s="92">
        <v>0</v>
      </c>
      <c r="D10" s="92"/>
      <c r="E10" s="92">
        <f t="shared" ref="E10:E16" si="0">$B10      +$C10      +$D10</f>
        <v>1000000</v>
      </c>
      <c r="F10" s="93">
        <v>1000000</v>
      </c>
      <c r="G10" s="94">
        <v>1000000</v>
      </c>
      <c r="H10" s="93">
        <v>96000</v>
      </c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96000</v>
      </c>
      <c r="Q10" s="94">
        <f t="shared" ref="Q10:Q16" si="2">$I10      +$K10      +$M10      +$O10</f>
        <v>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9.6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1000000</v>
      </c>
      <c r="C16" s="95">
        <f>SUM(C9:C15)</f>
        <v>0</v>
      </c>
      <c r="D16" s="95"/>
      <c r="E16" s="95">
        <f t="shared" si="0"/>
        <v>1000000</v>
      </c>
      <c r="F16" s="96">
        <f t="shared" ref="F16:O16" si="7">SUM(F9:F15)</f>
        <v>1000000</v>
      </c>
      <c r="G16" s="97">
        <f t="shared" si="7"/>
        <v>1000000</v>
      </c>
      <c r="H16" s="96">
        <f t="shared" si="7"/>
        <v>96000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96000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9.6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4500000</v>
      </c>
      <c r="C19" s="92">
        <v>0</v>
      </c>
      <c r="D19" s="92"/>
      <c r="E19" s="92">
        <f t="shared" si="8"/>
        <v>4500000</v>
      </c>
      <c r="F19" s="93">
        <v>4500000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4500000</v>
      </c>
      <c r="C24" s="95">
        <f>SUM(C18:C23)</f>
        <v>0</v>
      </c>
      <c r="D24" s="95"/>
      <c r="E24" s="95">
        <f t="shared" si="8"/>
        <v>4500000</v>
      </c>
      <c r="F24" s="96">
        <f t="shared" ref="F24:O24" si="15">SUM(F18:F23)</f>
        <v>4500000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2478000</v>
      </c>
      <c r="C29" s="92">
        <v>0</v>
      </c>
      <c r="D29" s="92"/>
      <c r="E29" s="92">
        <f>$B29      +$C29      +$D29</f>
        <v>2478000</v>
      </c>
      <c r="F29" s="93">
        <v>2478000</v>
      </c>
      <c r="G29" s="94">
        <v>1735000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2478000</v>
      </c>
      <c r="C30" s="95">
        <f>SUM(C26:C29)</f>
        <v>0</v>
      </c>
      <c r="D30" s="95"/>
      <c r="E30" s="95">
        <f>$B30      +$C30      +$D30</f>
        <v>2478000</v>
      </c>
      <c r="F30" s="96">
        <f t="shared" ref="F30:O30" si="16">SUM(F26:F29)</f>
        <v>2478000</v>
      </c>
      <c r="G30" s="97">
        <f t="shared" si="16"/>
        <v>1735000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2071000</v>
      </c>
      <c r="C32" s="92">
        <v>0</v>
      </c>
      <c r="D32" s="92"/>
      <c r="E32" s="92">
        <f>$B32      +$C32      +$D32</f>
        <v>2071000</v>
      </c>
      <c r="F32" s="93">
        <v>2071000</v>
      </c>
      <c r="G32" s="94">
        <v>518000</v>
      </c>
      <c r="H32" s="93">
        <v>1554000</v>
      </c>
      <c r="I32" s="94"/>
      <c r="J32" s="93"/>
      <c r="K32" s="94"/>
      <c r="L32" s="93"/>
      <c r="M32" s="94"/>
      <c r="N32" s="93"/>
      <c r="O32" s="94"/>
      <c r="P32" s="93">
        <f>$H32      +$J32      +$L32      +$N32</f>
        <v>1554000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75.036214389183968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2071000</v>
      </c>
      <c r="C33" s="95">
        <f>C32</f>
        <v>0</v>
      </c>
      <c r="D33" s="95"/>
      <c r="E33" s="95">
        <f>$B33      +$C33      +$D33</f>
        <v>2071000</v>
      </c>
      <c r="F33" s="96">
        <f t="shared" ref="F33:O33" si="17">F32</f>
        <v>2071000</v>
      </c>
      <c r="G33" s="97">
        <f t="shared" si="17"/>
        <v>518000</v>
      </c>
      <c r="H33" s="96">
        <f t="shared" si="17"/>
        <v>1554000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1554000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75.036214389183968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10049000</v>
      </c>
      <c r="C67" s="104">
        <f>SUM(C9:C15,C18:C23,C26:C29,C32,C35:C39,C42:C52,C55:C58,C61:C65)</f>
        <v>0</v>
      </c>
      <c r="D67" s="104"/>
      <c r="E67" s="104">
        <f t="shared" si="35"/>
        <v>10049000</v>
      </c>
      <c r="F67" s="105">
        <f t="shared" ref="F67:O67" si="43">SUM(F9:F15,F18:F23,F26:F29,F32,F35:F39,F42:F52,F55:F58,F61:F65)</f>
        <v>10049000</v>
      </c>
      <c r="G67" s="106">
        <f t="shared" si="43"/>
        <v>3253000</v>
      </c>
      <c r="H67" s="105">
        <f t="shared" si="43"/>
        <v>1650000</v>
      </c>
      <c r="I67" s="106">
        <f t="shared" si="43"/>
        <v>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1650000</v>
      </c>
      <c r="Q67" s="106">
        <f t="shared" si="37"/>
        <v>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29.735087403135701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10049000</v>
      </c>
      <c r="C72" s="104">
        <f>SUM(C9:C15,C18:C23,C26:C29,C32,C35:C39,C42:C52,C55:C58,C61:C65,C69)</f>
        <v>0</v>
      </c>
      <c r="D72" s="104"/>
      <c r="E72" s="104">
        <f>$B72      +$C72      +$D72</f>
        <v>10049000</v>
      </c>
      <c r="F72" s="105">
        <f t="shared" ref="F72:O72" si="46">SUM(F9:F15,F18:F23,F26:F29,F32,F35:F39,F42:F52,F55:F58,F61:F65,F69)</f>
        <v>10049000</v>
      </c>
      <c r="G72" s="106">
        <f t="shared" si="46"/>
        <v>3253000</v>
      </c>
      <c r="H72" s="105">
        <f t="shared" si="46"/>
        <v>1650000</v>
      </c>
      <c r="I72" s="106">
        <f t="shared" si="46"/>
        <v>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1650000</v>
      </c>
      <c r="Q72" s="106">
        <f>$I72      +$K72      +$M72      +$O72</f>
        <v>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29.735087403135701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141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142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149</v>
      </c>
    </row>
    <row r="116" spans="1:23" x14ac:dyDescent="0.2">
      <c r="A116" s="29" t="s">
        <v>150</v>
      </c>
    </row>
    <row r="117" spans="1:23" x14ac:dyDescent="0.2">
      <c r="A117" s="29" t="s">
        <v>151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152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1000000</v>
      </c>
      <c r="C10" s="92">
        <v>0</v>
      </c>
      <c r="D10" s="92"/>
      <c r="E10" s="92">
        <f t="shared" ref="E10:E16" si="0">$B10      +$C10      +$D10</f>
        <v>1000000</v>
      </c>
      <c r="F10" s="93">
        <v>1000000</v>
      </c>
      <c r="G10" s="94">
        <v>1000000</v>
      </c>
      <c r="H10" s="93"/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0</v>
      </c>
      <c r="Q10" s="94">
        <f t="shared" ref="Q10:Q16" si="2">$I10      +$K10      +$M10      +$O10</f>
        <v>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0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1000000</v>
      </c>
      <c r="C16" s="95">
        <f>SUM(C9:C15)</f>
        <v>0</v>
      </c>
      <c r="D16" s="95"/>
      <c r="E16" s="95">
        <f t="shared" si="0"/>
        <v>1000000</v>
      </c>
      <c r="F16" s="96">
        <f t="shared" ref="F16:O16" si="7">SUM(F9:F15)</f>
        <v>1000000</v>
      </c>
      <c r="G16" s="97">
        <f t="shared" si="7"/>
        <v>1000000</v>
      </c>
      <c r="H16" s="96">
        <f t="shared" si="7"/>
        <v>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0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2000000</v>
      </c>
      <c r="C19" s="92">
        <v>0</v>
      </c>
      <c r="D19" s="92"/>
      <c r="E19" s="92">
        <f t="shared" si="8"/>
        <v>2000000</v>
      </c>
      <c r="F19" s="93">
        <v>2000000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2000000</v>
      </c>
      <c r="C24" s="95">
        <f>SUM(C18:C23)</f>
        <v>0</v>
      </c>
      <c r="D24" s="95"/>
      <c r="E24" s="95">
        <f t="shared" si="8"/>
        <v>2000000</v>
      </c>
      <c r="F24" s="96">
        <f t="shared" ref="F24:O24" si="15">SUM(F18:F23)</f>
        <v>2000000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1963000</v>
      </c>
      <c r="C29" s="92">
        <v>0</v>
      </c>
      <c r="D29" s="92"/>
      <c r="E29" s="92">
        <f>$B29      +$C29      +$D29</f>
        <v>1963000</v>
      </c>
      <c r="F29" s="93">
        <v>1963000</v>
      </c>
      <c r="G29" s="94">
        <v>1374000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1963000</v>
      </c>
      <c r="C30" s="95">
        <f>SUM(C26:C29)</f>
        <v>0</v>
      </c>
      <c r="D30" s="95"/>
      <c r="E30" s="95">
        <f>$B30      +$C30      +$D30</f>
        <v>1963000</v>
      </c>
      <c r="F30" s="96">
        <f t="shared" ref="F30:O30" si="16">SUM(F26:F29)</f>
        <v>1963000</v>
      </c>
      <c r="G30" s="97">
        <f t="shared" si="16"/>
        <v>1374000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1269000</v>
      </c>
      <c r="C32" s="92">
        <v>0</v>
      </c>
      <c r="D32" s="92"/>
      <c r="E32" s="92">
        <f>$B32      +$C32      +$D32</f>
        <v>1269000</v>
      </c>
      <c r="F32" s="93">
        <v>1269000</v>
      </c>
      <c r="G32" s="94">
        <v>318000</v>
      </c>
      <c r="H32" s="93"/>
      <c r="I32" s="94"/>
      <c r="J32" s="93"/>
      <c r="K32" s="94"/>
      <c r="L32" s="93"/>
      <c r="M32" s="94"/>
      <c r="N32" s="93"/>
      <c r="O32" s="94"/>
      <c r="P32" s="93">
        <f>$H32      +$J32      +$L32      +$N32</f>
        <v>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0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1269000</v>
      </c>
      <c r="C33" s="95">
        <f>C32</f>
        <v>0</v>
      </c>
      <c r="D33" s="95"/>
      <c r="E33" s="95">
        <f>$B33      +$C33      +$D33</f>
        <v>1269000</v>
      </c>
      <c r="F33" s="96">
        <f t="shared" ref="F33:O33" si="17">F32</f>
        <v>1269000</v>
      </c>
      <c r="G33" s="97">
        <f t="shared" si="17"/>
        <v>318000</v>
      </c>
      <c r="H33" s="96">
        <f t="shared" si="17"/>
        <v>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0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6232000</v>
      </c>
      <c r="C67" s="104">
        <f>SUM(C9:C15,C18:C23,C26:C29,C32,C35:C39,C42:C52,C55:C58,C61:C65)</f>
        <v>0</v>
      </c>
      <c r="D67" s="104"/>
      <c r="E67" s="104">
        <f t="shared" si="35"/>
        <v>6232000</v>
      </c>
      <c r="F67" s="105">
        <f t="shared" ref="F67:O67" si="43">SUM(F9:F15,F18:F23,F26:F29,F32,F35:F39,F42:F52,F55:F58,F61:F65)</f>
        <v>6232000</v>
      </c>
      <c r="G67" s="106">
        <f t="shared" si="43"/>
        <v>2692000</v>
      </c>
      <c r="H67" s="105">
        <f t="shared" si="43"/>
        <v>0</v>
      </c>
      <c r="I67" s="106">
        <f t="shared" si="43"/>
        <v>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0</v>
      </c>
      <c r="Q67" s="106">
        <f t="shared" si="37"/>
        <v>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0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6232000</v>
      </c>
      <c r="C72" s="104">
        <f>SUM(C9:C15,C18:C23,C26:C29,C32,C35:C39,C42:C52,C55:C58,C61:C65,C69)</f>
        <v>0</v>
      </c>
      <c r="D72" s="104"/>
      <c r="E72" s="104">
        <f>$B72      +$C72      +$D72</f>
        <v>6232000</v>
      </c>
      <c r="F72" s="105">
        <f t="shared" ref="F72:O72" si="46">SUM(F9:F15,F18:F23,F26:F29,F32,F35:F39,F42:F52,F55:F58,F61:F65,F69)</f>
        <v>6232000</v>
      </c>
      <c r="G72" s="106">
        <f t="shared" si="46"/>
        <v>2692000</v>
      </c>
      <c r="H72" s="105">
        <f t="shared" si="46"/>
        <v>0</v>
      </c>
      <c r="I72" s="106">
        <f t="shared" si="46"/>
        <v>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0</v>
      </c>
      <c r="Q72" s="106">
        <f>$I72      +$K72      +$M72      +$O72</f>
        <v>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0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141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142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149</v>
      </c>
    </row>
    <row r="116" spans="1:23" x14ac:dyDescent="0.2">
      <c r="A116" s="29" t="s">
        <v>150</v>
      </c>
    </row>
    <row r="117" spans="1:23" x14ac:dyDescent="0.2">
      <c r="A117" s="29" t="s">
        <v>151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152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1550000</v>
      </c>
      <c r="C10" s="92">
        <v>0</v>
      </c>
      <c r="D10" s="92"/>
      <c r="E10" s="92">
        <f t="shared" ref="E10:E16" si="0">$B10      +$C10      +$D10</f>
        <v>1550000</v>
      </c>
      <c r="F10" s="93">
        <v>1550000</v>
      </c>
      <c r="G10" s="94">
        <v>1550000</v>
      </c>
      <c r="H10" s="93">
        <v>1006000</v>
      </c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1006000</v>
      </c>
      <c r="Q10" s="94">
        <f t="shared" ref="Q10:Q16" si="2">$I10      +$K10      +$M10      +$O10</f>
        <v>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64.903225806451616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1550000</v>
      </c>
      <c r="C16" s="95">
        <f>SUM(C9:C15)</f>
        <v>0</v>
      </c>
      <c r="D16" s="95"/>
      <c r="E16" s="95">
        <f t="shared" si="0"/>
        <v>1550000</v>
      </c>
      <c r="F16" s="96">
        <f t="shared" ref="F16:O16" si="7">SUM(F9:F15)</f>
        <v>1550000</v>
      </c>
      <c r="G16" s="97">
        <f t="shared" si="7"/>
        <v>1550000</v>
      </c>
      <c r="H16" s="96">
        <f t="shared" si="7"/>
        <v>1006000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1006000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64.903225806451616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1836000</v>
      </c>
      <c r="C32" s="92">
        <v>0</v>
      </c>
      <c r="D32" s="92"/>
      <c r="E32" s="92">
        <f>$B32      +$C32      +$D32</f>
        <v>1836000</v>
      </c>
      <c r="F32" s="93">
        <v>1836000</v>
      </c>
      <c r="G32" s="94">
        <v>459000</v>
      </c>
      <c r="H32" s="93">
        <v>163000</v>
      </c>
      <c r="I32" s="94"/>
      <c r="J32" s="93"/>
      <c r="K32" s="94"/>
      <c r="L32" s="93"/>
      <c r="M32" s="94"/>
      <c r="N32" s="93"/>
      <c r="O32" s="94"/>
      <c r="P32" s="93">
        <f>$H32      +$J32      +$L32      +$N32</f>
        <v>163000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8.8779956427015243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1836000</v>
      </c>
      <c r="C33" s="95">
        <f>C32</f>
        <v>0</v>
      </c>
      <c r="D33" s="95"/>
      <c r="E33" s="95">
        <f>$B33      +$C33      +$D33</f>
        <v>1836000</v>
      </c>
      <c r="F33" s="96">
        <f t="shared" ref="F33:O33" si="17">F32</f>
        <v>1836000</v>
      </c>
      <c r="G33" s="97">
        <f t="shared" si="17"/>
        <v>459000</v>
      </c>
      <c r="H33" s="96">
        <f t="shared" si="17"/>
        <v>163000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163000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8.8779956427015243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7661000</v>
      </c>
      <c r="C43" s="92">
        <v>0</v>
      </c>
      <c r="D43" s="92"/>
      <c r="E43" s="92">
        <f t="shared" si="26"/>
        <v>7661000</v>
      </c>
      <c r="F43" s="93">
        <v>7661000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41935000</v>
      </c>
      <c r="C51" s="92">
        <v>0</v>
      </c>
      <c r="D51" s="92"/>
      <c r="E51" s="92">
        <f t="shared" si="26"/>
        <v>41935000</v>
      </c>
      <c r="F51" s="93">
        <v>41935000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49596000</v>
      </c>
      <c r="C53" s="95">
        <f>SUM(C42:C52)</f>
        <v>0</v>
      </c>
      <c r="D53" s="95"/>
      <c r="E53" s="95">
        <f t="shared" si="26"/>
        <v>49596000</v>
      </c>
      <c r="F53" s="96">
        <f t="shared" ref="F53:O53" si="33">SUM(F42:F52)</f>
        <v>49596000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52982000</v>
      </c>
      <c r="C67" s="104">
        <f>SUM(C9:C15,C18:C23,C26:C29,C32,C35:C39,C42:C52,C55:C58,C61:C65)</f>
        <v>0</v>
      </c>
      <c r="D67" s="104"/>
      <c r="E67" s="104">
        <f t="shared" si="35"/>
        <v>52982000</v>
      </c>
      <c r="F67" s="105">
        <f t="shared" ref="F67:O67" si="43">SUM(F9:F15,F18:F23,F26:F29,F32,F35:F39,F42:F52,F55:F58,F61:F65)</f>
        <v>52982000</v>
      </c>
      <c r="G67" s="106">
        <f t="shared" si="43"/>
        <v>2009000</v>
      </c>
      <c r="H67" s="105">
        <f t="shared" si="43"/>
        <v>1169000</v>
      </c>
      <c r="I67" s="106">
        <f t="shared" si="43"/>
        <v>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1169000</v>
      </c>
      <c r="Q67" s="106">
        <f t="shared" si="37"/>
        <v>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2.2064097240572269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22308000</v>
      </c>
      <c r="C69" s="92">
        <v>0</v>
      </c>
      <c r="D69" s="92"/>
      <c r="E69" s="92">
        <f>$B69      +$C69      +$D69</f>
        <v>22308000</v>
      </c>
      <c r="F69" s="93">
        <v>22308000</v>
      </c>
      <c r="G69" s="94">
        <v>4051000</v>
      </c>
      <c r="H69" s="93">
        <v>2925000</v>
      </c>
      <c r="I69" s="94"/>
      <c r="J69" s="93"/>
      <c r="K69" s="94"/>
      <c r="L69" s="93"/>
      <c r="M69" s="94"/>
      <c r="N69" s="93"/>
      <c r="O69" s="94"/>
      <c r="P69" s="93">
        <f>$H69      +$J69      +$L69      +$N69</f>
        <v>2925000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13.111888111888112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22308000</v>
      </c>
      <c r="C70" s="101">
        <f>C69</f>
        <v>0</v>
      </c>
      <c r="D70" s="101"/>
      <c r="E70" s="101">
        <f>$B70      +$C70      +$D70</f>
        <v>22308000</v>
      </c>
      <c r="F70" s="102">
        <f t="shared" ref="F70:O70" si="44">F69</f>
        <v>22308000</v>
      </c>
      <c r="G70" s="103">
        <f t="shared" si="44"/>
        <v>4051000</v>
      </c>
      <c r="H70" s="102">
        <f t="shared" si="44"/>
        <v>2925000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2925000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13.111888111888112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22308000</v>
      </c>
      <c r="C71" s="104">
        <f>C69</f>
        <v>0</v>
      </c>
      <c r="D71" s="104"/>
      <c r="E71" s="104">
        <f>$B71      +$C71      +$D71</f>
        <v>22308000</v>
      </c>
      <c r="F71" s="105">
        <f t="shared" ref="F71:O71" si="45">F69</f>
        <v>22308000</v>
      </c>
      <c r="G71" s="106">
        <f t="shared" si="45"/>
        <v>4051000</v>
      </c>
      <c r="H71" s="105">
        <f t="shared" si="45"/>
        <v>2925000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2925000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13.111888111888112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75290000</v>
      </c>
      <c r="C72" s="104">
        <f>SUM(C9:C15,C18:C23,C26:C29,C32,C35:C39,C42:C52,C55:C58,C61:C65,C69)</f>
        <v>0</v>
      </c>
      <c r="D72" s="104"/>
      <c r="E72" s="104">
        <f>$B72      +$C72      +$D72</f>
        <v>75290000</v>
      </c>
      <c r="F72" s="105">
        <f t="shared" ref="F72:O72" si="46">SUM(F9:F15,F18:F23,F26:F29,F32,F35:F39,F42:F52,F55:F58,F61:F65,F69)</f>
        <v>75290000</v>
      </c>
      <c r="G72" s="106">
        <f t="shared" si="46"/>
        <v>6060000</v>
      </c>
      <c r="H72" s="105">
        <f t="shared" si="46"/>
        <v>4094000</v>
      </c>
      <c r="I72" s="106">
        <f t="shared" si="46"/>
        <v>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4094000</v>
      </c>
      <c r="Q72" s="106">
        <f>$I72      +$K72      +$M72      +$O72</f>
        <v>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5.4376411209988049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141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142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149</v>
      </c>
    </row>
    <row r="116" spans="1:23" x14ac:dyDescent="0.2">
      <c r="A116" s="29" t="s">
        <v>150</v>
      </c>
    </row>
    <row r="117" spans="1:23" x14ac:dyDescent="0.2">
      <c r="A117" s="29" t="s">
        <v>151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152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118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2023000</v>
      </c>
      <c r="C10" s="92">
        <v>0</v>
      </c>
      <c r="D10" s="92"/>
      <c r="E10" s="92">
        <f t="shared" ref="E10:E16" si="0">$B10      +$C10      +$D10</f>
        <v>2023000</v>
      </c>
      <c r="F10" s="93">
        <v>2023000</v>
      </c>
      <c r="G10" s="94">
        <v>2023000</v>
      </c>
      <c r="H10" s="93">
        <v>319000</v>
      </c>
      <c r="I10" s="94">
        <v>318046</v>
      </c>
      <c r="J10" s="93"/>
      <c r="K10" s="94"/>
      <c r="L10" s="93"/>
      <c r="M10" s="94"/>
      <c r="N10" s="93"/>
      <c r="O10" s="94"/>
      <c r="P10" s="93">
        <f t="shared" ref="P10:P16" si="1">$H10      +$J10      +$L10      +$N10</f>
        <v>319000</v>
      </c>
      <c r="Q10" s="94">
        <f t="shared" ref="Q10:Q16" si="2">$I10      +$K10      +$M10      +$O10</f>
        <v>318046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15.768660405338606</v>
      </c>
      <c r="U10" s="50">
        <f t="shared" ref="U10:U15" si="6">IF(($E10      =0),0,(($Q10      /$E10      )*100))</f>
        <v>15.721502718734554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2023000</v>
      </c>
      <c r="C16" s="95">
        <f>SUM(C9:C15)</f>
        <v>0</v>
      </c>
      <c r="D16" s="95"/>
      <c r="E16" s="95">
        <f t="shared" si="0"/>
        <v>2023000</v>
      </c>
      <c r="F16" s="96">
        <f t="shared" ref="F16:O16" si="7">SUM(F9:F15)</f>
        <v>2023000</v>
      </c>
      <c r="G16" s="97">
        <f t="shared" si="7"/>
        <v>2023000</v>
      </c>
      <c r="H16" s="96">
        <f t="shared" si="7"/>
        <v>319000</v>
      </c>
      <c r="I16" s="97">
        <f t="shared" si="7"/>
        <v>318046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319000</v>
      </c>
      <c r="Q16" s="97">
        <f t="shared" si="2"/>
        <v>318046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15.768660405338606</v>
      </c>
      <c r="U16" s="54">
        <f>IF((SUM($E9:$E13)+$E15)=0,0,(Q16/(SUM($E9:$E13)+$E15)*100))</f>
        <v>15.721502718734554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1755000</v>
      </c>
      <c r="C32" s="92">
        <v>0</v>
      </c>
      <c r="D32" s="92"/>
      <c r="E32" s="92">
        <f>$B32      +$C32      +$D32</f>
        <v>1755000</v>
      </c>
      <c r="F32" s="93">
        <v>1755000</v>
      </c>
      <c r="G32" s="94">
        <v>439000</v>
      </c>
      <c r="H32" s="93"/>
      <c r="I32" s="94">
        <v>523299</v>
      </c>
      <c r="J32" s="93"/>
      <c r="K32" s="94"/>
      <c r="L32" s="93"/>
      <c r="M32" s="94"/>
      <c r="N32" s="93"/>
      <c r="O32" s="94"/>
      <c r="P32" s="93">
        <f>$H32      +$J32      +$L32      +$N32</f>
        <v>0</v>
      </c>
      <c r="Q32" s="94">
        <f>$I32      +$K32      +$M32      +$O32</f>
        <v>523299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0</v>
      </c>
      <c r="U32" s="50">
        <f>IF(($E32      =0),0,(($Q32      /$E32      )*100))</f>
        <v>29.817606837606835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1755000</v>
      </c>
      <c r="C33" s="95">
        <f>C32</f>
        <v>0</v>
      </c>
      <c r="D33" s="95"/>
      <c r="E33" s="95">
        <f>$B33      +$C33      +$D33</f>
        <v>1755000</v>
      </c>
      <c r="F33" s="96">
        <f t="shared" ref="F33:O33" si="17">F32</f>
        <v>1755000</v>
      </c>
      <c r="G33" s="97">
        <f t="shared" si="17"/>
        <v>439000</v>
      </c>
      <c r="H33" s="96">
        <f t="shared" si="17"/>
        <v>0</v>
      </c>
      <c r="I33" s="97">
        <f t="shared" si="17"/>
        <v>523299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0</v>
      </c>
      <c r="Q33" s="97">
        <f>$I33      +$K33      +$M33      +$O33</f>
        <v>523299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0</v>
      </c>
      <c r="U33" s="54">
        <f>IF($E33   =0,0,($Q33   /$E33   )*100)</f>
        <v>29.817606837606835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17000000</v>
      </c>
      <c r="C35" s="92">
        <v>0</v>
      </c>
      <c r="D35" s="92"/>
      <c r="E35" s="92">
        <f t="shared" ref="E35:E40" si="18">$B35      +$C35      +$D35</f>
        <v>17000000</v>
      </c>
      <c r="F35" s="93">
        <v>17000000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9072000</v>
      </c>
      <c r="C36" s="92">
        <v>0</v>
      </c>
      <c r="D36" s="92"/>
      <c r="E36" s="92">
        <f t="shared" si="18"/>
        <v>9072000</v>
      </c>
      <c r="F36" s="93">
        <v>9072000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26072000</v>
      </c>
      <c r="C40" s="95">
        <f>SUM(C35:C39)</f>
        <v>0</v>
      </c>
      <c r="D40" s="95"/>
      <c r="E40" s="95">
        <f t="shared" si="18"/>
        <v>26072000</v>
      </c>
      <c r="F40" s="96">
        <f t="shared" ref="F40:O40" si="25">SUM(F35:F39)</f>
        <v>26072000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21973000</v>
      </c>
      <c r="C44" s="92">
        <v>0</v>
      </c>
      <c r="D44" s="92"/>
      <c r="E44" s="92">
        <f t="shared" si="26"/>
        <v>21973000</v>
      </c>
      <c r="F44" s="93">
        <v>21973000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4600000</v>
      </c>
      <c r="C51" s="92">
        <v>0</v>
      </c>
      <c r="D51" s="92"/>
      <c r="E51" s="92">
        <f t="shared" si="26"/>
        <v>4600000</v>
      </c>
      <c r="F51" s="93">
        <v>4600000</v>
      </c>
      <c r="G51" s="94">
        <v>4600000</v>
      </c>
      <c r="H51" s="93">
        <v>247000</v>
      </c>
      <c r="I51" s="94"/>
      <c r="J51" s="93"/>
      <c r="K51" s="94"/>
      <c r="L51" s="93"/>
      <c r="M51" s="94"/>
      <c r="N51" s="93"/>
      <c r="O51" s="94"/>
      <c r="P51" s="93">
        <f t="shared" si="27"/>
        <v>247000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5.3695652173913038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26573000</v>
      </c>
      <c r="C53" s="95">
        <f>SUM(C42:C52)</f>
        <v>0</v>
      </c>
      <c r="D53" s="95"/>
      <c r="E53" s="95">
        <f t="shared" si="26"/>
        <v>26573000</v>
      </c>
      <c r="F53" s="96">
        <f t="shared" ref="F53:O53" si="33">SUM(F42:F52)</f>
        <v>26573000</v>
      </c>
      <c r="G53" s="97">
        <f t="shared" si="33"/>
        <v>4600000</v>
      </c>
      <c r="H53" s="96">
        <f t="shared" si="33"/>
        <v>247000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247000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5.3695652173913038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56423000</v>
      </c>
      <c r="C67" s="104">
        <f>SUM(C9:C15,C18:C23,C26:C29,C32,C35:C39,C42:C52,C55:C58,C61:C65)</f>
        <v>0</v>
      </c>
      <c r="D67" s="104"/>
      <c r="E67" s="104">
        <f t="shared" si="35"/>
        <v>56423000</v>
      </c>
      <c r="F67" s="105">
        <f t="shared" ref="F67:O67" si="43">SUM(F9:F15,F18:F23,F26:F29,F32,F35:F39,F42:F52,F55:F58,F61:F65)</f>
        <v>56423000</v>
      </c>
      <c r="G67" s="106">
        <f t="shared" si="43"/>
        <v>7062000</v>
      </c>
      <c r="H67" s="105">
        <f t="shared" si="43"/>
        <v>566000</v>
      </c>
      <c r="I67" s="106">
        <f t="shared" si="43"/>
        <v>841345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566000</v>
      </c>
      <c r="Q67" s="106">
        <f t="shared" si="37"/>
        <v>841345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2.2302781937110883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3.3152533690598154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16320000</v>
      </c>
      <c r="C69" s="92">
        <v>0</v>
      </c>
      <c r="D69" s="92"/>
      <c r="E69" s="92">
        <f>$B69      +$C69      +$D69</f>
        <v>16320000</v>
      </c>
      <c r="F69" s="93">
        <v>16320000</v>
      </c>
      <c r="G69" s="94">
        <v>10833000</v>
      </c>
      <c r="H69" s="93">
        <v>5040000</v>
      </c>
      <c r="I69" s="94">
        <v>4085616</v>
      </c>
      <c r="J69" s="93"/>
      <c r="K69" s="94"/>
      <c r="L69" s="93"/>
      <c r="M69" s="94"/>
      <c r="N69" s="93"/>
      <c r="O69" s="94"/>
      <c r="P69" s="93">
        <f>$H69      +$J69      +$L69      +$N69</f>
        <v>5040000</v>
      </c>
      <c r="Q69" s="94">
        <f>$I69      +$K69      +$M69      +$O69</f>
        <v>4085616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30.882352941176471</v>
      </c>
      <c r="U69" s="50">
        <f>IF(($E69      =0),0,(($Q69      /$E69      )*100))</f>
        <v>25.034411764705883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16320000</v>
      </c>
      <c r="C70" s="101">
        <f>C69</f>
        <v>0</v>
      </c>
      <c r="D70" s="101"/>
      <c r="E70" s="101">
        <f>$B70      +$C70      +$D70</f>
        <v>16320000</v>
      </c>
      <c r="F70" s="102">
        <f t="shared" ref="F70:O70" si="44">F69</f>
        <v>16320000</v>
      </c>
      <c r="G70" s="103">
        <f t="shared" si="44"/>
        <v>10833000</v>
      </c>
      <c r="H70" s="102">
        <f t="shared" si="44"/>
        <v>5040000</v>
      </c>
      <c r="I70" s="103">
        <f t="shared" si="44"/>
        <v>4085616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5040000</v>
      </c>
      <c r="Q70" s="103">
        <f>$I70      +$K70      +$M70      +$O70</f>
        <v>4085616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30.882352941176471</v>
      </c>
      <c r="U70" s="59">
        <f>IF($E70   =0,0,($Q70   /$E70 )*100)</f>
        <v>25.034411764705883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16320000</v>
      </c>
      <c r="C71" s="104">
        <f>C69</f>
        <v>0</v>
      </c>
      <c r="D71" s="104"/>
      <c r="E71" s="104">
        <f>$B71      +$C71      +$D71</f>
        <v>16320000</v>
      </c>
      <c r="F71" s="105">
        <f t="shared" ref="F71:O71" si="45">F69</f>
        <v>16320000</v>
      </c>
      <c r="G71" s="106">
        <f t="shared" si="45"/>
        <v>10833000</v>
      </c>
      <c r="H71" s="105">
        <f t="shared" si="45"/>
        <v>5040000</v>
      </c>
      <c r="I71" s="106">
        <f t="shared" si="45"/>
        <v>4085616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5040000</v>
      </c>
      <c r="Q71" s="106">
        <f>$I71      +$K71      +$M71      +$O71</f>
        <v>4085616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30.882352941176471</v>
      </c>
      <c r="U71" s="65">
        <f>IF($E71   =0,0,($Q71   /$E71   )*100)</f>
        <v>25.034411764705883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72743000</v>
      </c>
      <c r="C72" s="104">
        <f>SUM(C9:C15,C18:C23,C26:C29,C32,C35:C39,C42:C52,C55:C58,C61:C65,C69)</f>
        <v>0</v>
      </c>
      <c r="D72" s="104"/>
      <c r="E72" s="104">
        <f>$B72      +$C72      +$D72</f>
        <v>72743000</v>
      </c>
      <c r="F72" s="105">
        <f t="shared" ref="F72:O72" si="46">SUM(F9:F15,F18:F23,F26:F29,F32,F35:F39,F42:F52,F55:F58,F61:F65,F69)</f>
        <v>72743000</v>
      </c>
      <c r="G72" s="106">
        <f t="shared" si="46"/>
        <v>17895000</v>
      </c>
      <c r="H72" s="105">
        <f t="shared" si="46"/>
        <v>5606000</v>
      </c>
      <c r="I72" s="106">
        <f t="shared" si="46"/>
        <v>4926961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5606000</v>
      </c>
      <c r="Q72" s="106">
        <f>$I72      +$K72      +$M72      +$O72</f>
        <v>4926961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13.444289893999711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11.815820902681184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141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142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149</v>
      </c>
    </row>
    <row r="116" spans="1:23" x14ac:dyDescent="0.2">
      <c r="A116" s="29" t="s">
        <v>150</v>
      </c>
    </row>
    <row r="117" spans="1:23" x14ac:dyDescent="0.2">
      <c r="A117" s="29" t="s">
        <v>151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152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B585DF67CE9841A9B88A695FF78094" ma:contentTypeVersion="" ma:contentTypeDescription="Create a new document." ma:contentTypeScope="" ma:versionID="bd99ea5ff12c612e8372ee4496b2677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9f2915bc449c9eb1438cf294b3051d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9C44CFE-7EC9-4F92-98E1-E44F98344B7F}"/>
</file>

<file path=customXml/itemProps2.xml><?xml version="1.0" encoding="utf-8"?>
<ds:datastoreItem xmlns:ds="http://schemas.openxmlformats.org/officeDocument/2006/customXml" ds:itemID="{CA648AF0-613B-44F1-9D20-35384B6A686F}"/>
</file>

<file path=customXml/itemProps3.xml><?xml version="1.0" encoding="utf-8"?>
<ds:datastoreItem xmlns:ds="http://schemas.openxmlformats.org/officeDocument/2006/customXml" ds:itemID="{B97BD79D-7835-49FA-B9AB-53548F7502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31</vt:i4>
      </vt:variant>
    </vt:vector>
  </HeadingPairs>
  <TitlesOfParts>
    <vt:vector size="62" baseType="lpstr">
      <vt:lpstr>Summary</vt:lpstr>
      <vt:lpstr>CPT</vt:lpstr>
      <vt:lpstr>DC1</vt:lpstr>
      <vt:lpstr>DC2</vt:lpstr>
      <vt:lpstr>DC3</vt:lpstr>
      <vt:lpstr>DC4</vt:lpstr>
      <vt:lpstr>DC5</vt:lpstr>
      <vt:lpstr>WC011</vt:lpstr>
      <vt:lpstr>WC012</vt:lpstr>
      <vt:lpstr>WC013</vt:lpstr>
      <vt:lpstr>WC014</vt:lpstr>
      <vt:lpstr>WC015</vt:lpstr>
      <vt:lpstr>WC022</vt:lpstr>
      <vt:lpstr>WC023</vt:lpstr>
      <vt:lpstr>WC024</vt:lpstr>
      <vt:lpstr>WC025</vt:lpstr>
      <vt:lpstr>WC026</vt:lpstr>
      <vt:lpstr>WC031</vt:lpstr>
      <vt:lpstr>WC032</vt:lpstr>
      <vt:lpstr>WC033</vt:lpstr>
      <vt:lpstr>WC034</vt:lpstr>
      <vt:lpstr>WC041</vt:lpstr>
      <vt:lpstr>WC042</vt:lpstr>
      <vt:lpstr>WC043</vt:lpstr>
      <vt:lpstr>WC044</vt:lpstr>
      <vt:lpstr>WC045</vt:lpstr>
      <vt:lpstr>WC047</vt:lpstr>
      <vt:lpstr>WC048</vt:lpstr>
      <vt:lpstr>WC051</vt:lpstr>
      <vt:lpstr>WC052</vt:lpstr>
      <vt:lpstr>WC053</vt:lpstr>
      <vt:lpstr>CPT!Print_Area</vt:lpstr>
      <vt:lpstr>'DC1'!Print_Area</vt:lpstr>
      <vt:lpstr>'DC2'!Print_Area</vt:lpstr>
      <vt:lpstr>'DC3'!Print_Area</vt:lpstr>
      <vt:lpstr>'DC4'!Print_Area</vt:lpstr>
      <vt:lpstr>'DC5'!Print_Area</vt:lpstr>
      <vt:lpstr>Summary!Print_Area</vt:lpstr>
      <vt:lpstr>'WC011'!Print_Area</vt:lpstr>
      <vt:lpstr>'WC012'!Print_Area</vt:lpstr>
      <vt:lpstr>'WC013'!Print_Area</vt:lpstr>
      <vt:lpstr>'WC014'!Print_Area</vt:lpstr>
      <vt:lpstr>'WC015'!Print_Area</vt:lpstr>
      <vt:lpstr>'WC022'!Print_Area</vt:lpstr>
      <vt:lpstr>'WC023'!Print_Area</vt:lpstr>
      <vt:lpstr>'WC024'!Print_Area</vt:lpstr>
      <vt:lpstr>'WC025'!Print_Area</vt:lpstr>
      <vt:lpstr>'WC026'!Print_Area</vt:lpstr>
      <vt:lpstr>'WC031'!Print_Area</vt:lpstr>
      <vt:lpstr>'WC032'!Print_Area</vt:lpstr>
      <vt:lpstr>'WC033'!Print_Area</vt:lpstr>
      <vt:lpstr>'WC034'!Print_Area</vt:lpstr>
      <vt:lpstr>'WC041'!Print_Area</vt:lpstr>
      <vt:lpstr>'WC042'!Print_Area</vt:lpstr>
      <vt:lpstr>'WC043'!Print_Area</vt:lpstr>
      <vt:lpstr>'WC044'!Print_Area</vt:lpstr>
      <vt:lpstr>'WC045'!Print_Area</vt:lpstr>
      <vt:lpstr>'WC047'!Print_Area</vt:lpstr>
      <vt:lpstr>'WC048'!Print_Area</vt:lpstr>
      <vt:lpstr>'WC051'!Print_Area</vt:lpstr>
      <vt:lpstr>'WC052'!Print_Area</vt:lpstr>
      <vt:lpstr>'WC053'!Print_Area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Kgothatso Matlala</dc:creator>
  <cp:lastModifiedBy>Kgothatso Matlala</cp:lastModifiedBy>
  <dcterms:created xsi:type="dcterms:W3CDTF">2021-11-02T07:55:28Z</dcterms:created>
  <dcterms:modified xsi:type="dcterms:W3CDTF">2021-11-02T08:19:12Z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0x01010002B585DF67CE9841A9B88A695FF78094</vt:lpwstr>
  </property>
</Properties>
</file>